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O\Zverejnene na stranke PNPP\2023\FA\"/>
    </mc:Choice>
  </mc:AlternateContent>
  <xr:revisionPtr revIDLastSave="0" documentId="13_ncr:1_{258BC659-C7B6-423B-8F88-91941D472F48}" xr6:coauthVersionLast="47" xr6:coauthVersionMax="47" xr10:uidLastSave="{00000000-0000-0000-0000-000000000000}"/>
  <bookViews>
    <workbookView xWindow="-120" yWindow="-120" windowWidth="38640" windowHeight="21240" firstSheet="5" activeTab="6" xr2:uid="{1CA6CC30-F031-4119-8F5C-2EC64CF3208D}"/>
  </bookViews>
  <sheets>
    <sheet name="DODAVATELSKE zdroj" sheetId="1" state="hidden" r:id="rId1"/>
    <sheet name="Výber akt.úhr." sheetId="68" state="hidden" r:id="rId2"/>
    <sheet name="DODzdroj 22021kontrola s úč" sheetId="33" state="hidden" r:id="rId3"/>
    <sheet name="DFAakt.mes+fcie-podkl.preVYSTUP" sheetId="2" state="hidden" r:id="rId4"/>
    <sheet name="KATALOG firiem" sheetId="3" state="hidden" r:id="rId5"/>
    <sheet name="VYSTUP" sheetId="6" r:id="rId6"/>
    <sheet name="MIRKA" sheetId="52" r:id="rId7"/>
    <sheet name="DFA s ZML." sheetId="55" state="hidden" r:id="rId8"/>
    <sheet name="Hárok1" sheetId="5" state="hidden" r:id="rId9"/>
  </sheets>
  <externalReferences>
    <externalReference r:id="rId10"/>
  </externalReferences>
  <definedNames>
    <definedName name="_xlnm._FilterDatabase" localSheetId="3" hidden="1">'DFAakt.mes+fcie-podkl.preVYSTUP'!$A$1:$AI$140</definedName>
    <definedName name="_xlnm._FilterDatabase" localSheetId="0" hidden="1">'DODAVATELSKE zdroj'!$A$1:$AC$1074</definedName>
    <definedName name="_xlnm._FilterDatabase" localSheetId="2" hidden="1">'DODzdroj 22021kontrola s úč'!$A$1:$S$140</definedName>
    <definedName name="_xlnm._FilterDatabase" localSheetId="4" hidden="1">'KATALOG firiem'!$A$1:$S$1784</definedName>
    <definedName name="_xlnm._FilterDatabase" localSheetId="1" hidden="1">'Výber akt.úhr.'!$A$1:$AC$139</definedName>
    <definedName name="_xlnm.Database" localSheetId="3">'DFAakt.mes+fcie-podkl.preVYSTUP'!$A$1:$AC$1</definedName>
    <definedName name="_xlnm.Database" localSheetId="2">'DODzdroj 22021kontrola s úč'!$A$1:$Q$1</definedName>
    <definedName name="_xlnm.Database" localSheetId="4">'KATALOG firiem'!$B$1:$S$1203</definedName>
    <definedName name="_xlnm.Database" localSheetId="1">'Výber akt.úhr.'!$A$1:$AC$1</definedName>
    <definedName name="_xlnm.Database">'DODAVATELSKE zdroj'!$A$1:$AC$1</definedName>
    <definedName name="_xlnm.Print_Titles" localSheetId="6">MIRKA!$3:$3</definedName>
    <definedName name="_xlnm.Print_Titles" localSheetId="5">VYSTUP!$3:$3</definedName>
  </definedNames>
  <calcPr calcId="181029"/>
</workbook>
</file>

<file path=xl/calcChain.xml><?xml version="1.0" encoding="utf-8"?>
<calcChain xmlns="http://schemas.openxmlformats.org/spreadsheetml/2006/main">
  <c r="L140" i="2" l="1"/>
  <c r="A140" i="52"/>
  <c r="B140" i="52"/>
  <c r="C140" i="52"/>
  <c r="D140" i="52"/>
  <c r="E140" i="52"/>
  <c r="F140" i="52"/>
  <c r="G140" i="52"/>
  <c r="H140" i="52"/>
  <c r="I140" i="52"/>
  <c r="J140" i="52"/>
  <c r="K140" i="52"/>
  <c r="L140" i="52"/>
  <c r="A141" i="52"/>
  <c r="B141" i="52"/>
  <c r="C141" i="52"/>
  <c r="D141" i="52"/>
  <c r="E141" i="52"/>
  <c r="F141" i="52"/>
  <c r="G141" i="52"/>
  <c r="H141" i="52"/>
  <c r="I141" i="52"/>
  <c r="J141" i="52"/>
  <c r="K141" i="52"/>
  <c r="L141" i="52"/>
  <c r="A117" i="6"/>
  <c r="B117" i="6"/>
  <c r="C117" i="6"/>
  <c r="D117" i="6"/>
  <c r="E117" i="6"/>
  <c r="F117" i="6"/>
  <c r="G117" i="6"/>
  <c r="H117" i="6"/>
  <c r="I117" i="6"/>
  <c r="J117" i="6"/>
  <c r="K117" i="6"/>
  <c r="L117" i="6"/>
  <c r="A118" i="6"/>
  <c r="B118" i="6"/>
  <c r="C118" i="6"/>
  <c r="D118" i="6"/>
  <c r="E118" i="6"/>
  <c r="F118" i="6"/>
  <c r="G118" i="6"/>
  <c r="H118" i="6"/>
  <c r="I118" i="6"/>
  <c r="J118" i="6"/>
  <c r="K118" i="6"/>
  <c r="L118" i="6"/>
  <c r="A119" i="6"/>
  <c r="B119" i="6"/>
  <c r="C119" i="6"/>
  <c r="D119" i="6"/>
  <c r="E119" i="6"/>
  <c r="F119" i="6"/>
  <c r="G119" i="6"/>
  <c r="H119" i="6"/>
  <c r="I119" i="6"/>
  <c r="J119" i="6"/>
  <c r="K119" i="6"/>
  <c r="L119" i="6"/>
  <c r="A120" i="6"/>
  <c r="B120" i="6"/>
  <c r="C120" i="6"/>
  <c r="D120" i="6"/>
  <c r="E120" i="6"/>
  <c r="F120" i="6"/>
  <c r="G120" i="6"/>
  <c r="H120" i="6"/>
  <c r="I120" i="6"/>
  <c r="J120" i="6"/>
  <c r="K120" i="6"/>
  <c r="L120" i="6"/>
  <c r="A121" i="6"/>
  <c r="B121" i="6"/>
  <c r="C121" i="6"/>
  <c r="D121" i="6"/>
  <c r="E121" i="6"/>
  <c r="F121" i="6"/>
  <c r="G121" i="6"/>
  <c r="H121" i="6"/>
  <c r="I121" i="6"/>
  <c r="J121" i="6"/>
  <c r="K121" i="6"/>
  <c r="L121" i="6"/>
  <c r="A122" i="6"/>
  <c r="B122" i="6"/>
  <c r="C122" i="6"/>
  <c r="D122" i="6"/>
  <c r="E122" i="6"/>
  <c r="F122" i="6"/>
  <c r="G122" i="6"/>
  <c r="H122" i="6"/>
  <c r="I122" i="6"/>
  <c r="J122" i="6"/>
  <c r="K122" i="6"/>
  <c r="L122" i="6"/>
  <c r="A123" i="6"/>
  <c r="B123" i="6"/>
  <c r="C123" i="6"/>
  <c r="D123" i="6"/>
  <c r="E123" i="6"/>
  <c r="F123" i="6"/>
  <c r="G123" i="6"/>
  <c r="H123" i="6"/>
  <c r="I123" i="6"/>
  <c r="J123" i="6"/>
  <c r="K123" i="6"/>
  <c r="L123" i="6"/>
  <c r="A124" i="6"/>
  <c r="B124" i="6"/>
  <c r="C124" i="6"/>
  <c r="D124" i="6"/>
  <c r="E124" i="6"/>
  <c r="F124" i="6"/>
  <c r="G124" i="6"/>
  <c r="H124" i="6"/>
  <c r="I124" i="6"/>
  <c r="J124" i="6"/>
  <c r="K124" i="6"/>
  <c r="L124" i="6"/>
  <c r="A125" i="6"/>
  <c r="B125" i="6"/>
  <c r="C125" i="6"/>
  <c r="D125" i="6"/>
  <c r="E125" i="6"/>
  <c r="F125" i="6"/>
  <c r="G125" i="6"/>
  <c r="H125" i="6"/>
  <c r="I125" i="6"/>
  <c r="J125" i="6"/>
  <c r="K125" i="6"/>
  <c r="L125" i="6"/>
  <c r="A126" i="6"/>
  <c r="B126" i="6"/>
  <c r="C126" i="6"/>
  <c r="D126" i="6"/>
  <c r="E126" i="6"/>
  <c r="F126" i="6"/>
  <c r="G126" i="6"/>
  <c r="H126" i="6"/>
  <c r="I126" i="6"/>
  <c r="J126" i="6"/>
  <c r="K126" i="6"/>
  <c r="L126" i="6"/>
  <c r="A127" i="6"/>
  <c r="B127" i="6"/>
  <c r="C127" i="6"/>
  <c r="D127" i="6"/>
  <c r="E127" i="6"/>
  <c r="F127" i="6"/>
  <c r="G127" i="6"/>
  <c r="H127" i="6"/>
  <c r="I127" i="6"/>
  <c r="J127" i="6"/>
  <c r="K127" i="6"/>
  <c r="L127" i="6"/>
  <c r="A128" i="6"/>
  <c r="B128" i="6"/>
  <c r="C128" i="6"/>
  <c r="D128" i="6"/>
  <c r="E128" i="6"/>
  <c r="F128" i="6"/>
  <c r="G128" i="6"/>
  <c r="H128" i="6"/>
  <c r="I128" i="6"/>
  <c r="J128" i="6"/>
  <c r="K128" i="6"/>
  <c r="L128" i="6"/>
  <c r="A129" i="6"/>
  <c r="B129" i="6"/>
  <c r="C129" i="6"/>
  <c r="D129" i="6"/>
  <c r="E129" i="6"/>
  <c r="F129" i="6"/>
  <c r="G129" i="6"/>
  <c r="H129" i="6"/>
  <c r="I129" i="6"/>
  <c r="J129" i="6"/>
  <c r="K129" i="6"/>
  <c r="L129" i="6"/>
  <c r="A130" i="6"/>
  <c r="B130" i="6"/>
  <c r="C130" i="6"/>
  <c r="D130" i="6"/>
  <c r="E130" i="6"/>
  <c r="F130" i="6"/>
  <c r="G130" i="6"/>
  <c r="H130" i="6"/>
  <c r="I130" i="6"/>
  <c r="J130" i="6"/>
  <c r="K130" i="6"/>
  <c r="L130" i="6"/>
  <c r="A131" i="6"/>
  <c r="B131" i="6"/>
  <c r="C131" i="6"/>
  <c r="D131" i="6"/>
  <c r="E131" i="6"/>
  <c r="F131" i="6"/>
  <c r="G131" i="6"/>
  <c r="H131" i="6"/>
  <c r="I131" i="6"/>
  <c r="J131" i="6"/>
  <c r="K131" i="6"/>
  <c r="L131" i="6"/>
  <c r="A132" i="6"/>
  <c r="B132" i="6"/>
  <c r="C132" i="6"/>
  <c r="D132" i="6"/>
  <c r="E132" i="6"/>
  <c r="F132" i="6"/>
  <c r="G132" i="6"/>
  <c r="H132" i="6"/>
  <c r="I132" i="6"/>
  <c r="J132" i="6"/>
  <c r="K132" i="6"/>
  <c r="L132" i="6"/>
  <c r="A133" i="6"/>
  <c r="B133" i="6"/>
  <c r="C133" i="6"/>
  <c r="D133" i="6"/>
  <c r="E133" i="6"/>
  <c r="F133" i="6"/>
  <c r="G133" i="6"/>
  <c r="H133" i="6"/>
  <c r="I133" i="6"/>
  <c r="J133" i="6"/>
  <c r="K133" i="6"/>
  <c r="L133" i="6"/>
  <c r="A134" i="6"/>
  <c r="B134" i="6"/>
  <c r="C134" i="6"/>
  <c r="D134" i="6"/>
  <c r="E134" i="6"/>
  <c r="F134" i="6"/>
  <c r="G134" i="6"/>
  <c r="H134" i="6"/>
  <c r="I134" i="6"/>
  <c r="J134" i="6"/>
  <c r="K134" i="6"/>
  <c r="L134" i="6"/>
  <c r="A135" i="6"/>
  <c r="B135" i="6"/>
  <c r="C135" i="6"/>
  <c r="D135" i="6"/>
  <c r="E135" i="6"/>
  <c r="F135" i="6"/>
  <c r="G135" i="6"/>
  <c r="H135" i="6"/>
  <c r="I135" i="6"/>
  <c r="J135" i="6"/>
  <c r="K135" i="6"/>
  <c r="L135" i="6"/>
  <c r="A136" i="6"/>
  <c r="B136" i="6"/>
  <c r="C136" i="6"/>
  <c r="D136" i="6"/>
  <c r="E136" i="6"/>
  <c r="F136" i="6"/>
  <c r="G136" i="6"/>
  <c r="H136" i="6"/>
  <c r="I136" i="6"/>
  <c r="J136" i="6"/>
  <c r="K136" i="6"/>
  <c r="L136" i="6"/>
  <c r="A137" i="6"/>
  <c r="B137" i="6"/>
  <c r="C137" i="6"/>
  <c r="D137" i="6"/>
  <c r="E137" i="6"/>
  <c r="F137" i="6"/>
  <c r="G137" i="6"/>
  <c r="H137" i="6"/>
  <c r="I137" i="6"/>
  <c r="J137" i="6"/>
  <c r="K137" i="6"/>
  <c r="L137" i="6"/>
  <c r="A138" i="6"/>
  <c r="B138" i="6"/>
  <c r="C138" i="6"/>
  <c r="D138" i="6"/>
  <c r="E138" i="6"/>
  <c r="F138" i="6"/>
  <c r="G138" i="6"/>
  <c r="H138" i="6"/>
  <c r="I138" i="6"/>
  <c r="J138" i="6"/>
  <c r="K138" i="6"/>
  <c r="L138" i="6"/>
  <c r="A139" i="6"/>
  <c r="B139" i="6"/>
  <c r="C139" i="6"/>
  <c r="D139" i="6"/>
  <c r="E139" i="6"/>
  <c r="F139" i="6"/>
  <c r="G139" i="6"/>
  <c r="H139" i="6"/>
  <c r="I139" i="6"/>
  <c r="J139" i="6"/>
  <c r="K139" i="6"/>
  <c r="L139" i="6"/>
  <c r="A140" i="6"/>
  <c r="B140" i="6"/>
  <c r="C140" i="6"/>
  <c r="D140" i="6"/>
  <c r="E140" i="6"/>
  <c r="F140" i="6"/>
  <c r="G140" i="6"/>
  <c r="H140" i="6"/>
  <c r="I140" i="6"/>
  <c r="J140" i="6"/>
  <c r="K140" i="6"/>
  <c r="L140" i="6"/>
  <c r="A141" i="6"/>
  <c r="B141" i="6"/>
  <c r="C141" i="6"/>
  <c r="D141" i="6"/>
  <c r="E141" i="6"/>
  <c r="F141" i="6"/>
  <c r="G141" i="6"/>
  <c r="H141" i="6"/>
  <c r="I141" i="6"/>
  <c r="J141" i="6"/>
  <c r="K141" i="6"/>
  <c r="L141" i="6"/>
  <c r="A117" i="52"/>
  <c r="B117" i="52"/>
  <c r="C117" i="52"/>
  <c r="D117" i="52"/>
  <c r="E117" i="52"/>
  <c r="F117" i="52"/>
  <c r="G117" i="52"/>
  <c r="H117" i="52"/>
  <c r="I117" i="52"/>
  <c r="J117" i="52"/>
  <c r="K117" i="52"/>
  <c r="L117" i="52"/>
  <c r="A118" i="52"/>
  <c r="B118" i="52"/>
  <c r="C118" i="52"/>
  <c r="D118" i="52"/>
  <c r="E118" i="52"/>
  <c r="F118" i="52"/>
  <c r="G118" i="52"/>
  <c r="H118" i="52"/>
  <c r="I118" i="52"/>
  <c r="J118" i="52"/>
  <c r="K118" i="52"/>
  <c r="L118" i="52"/>
  <c r="A119" i="52"/>
  <c r="B119" i="52"/>
  <c r="C119" i="52"/>
  <c r="D119" i="52"/>
  <c r="E119" i="52"/>
  <c r="F119" i="52"/>
  <c r="G119" i="52"/>
  <c r="H119" i="52"/>
  <c r="I119" i="52"/>
  <c r="J119" i="52"/>
  <c r="K119" i="52"/>
  <c r="L119" i="52"/>
  <c r="A120" i="52"/>
  <c r="B120" i="52"/>
  <c r="C120" i="52"/>
  <c r="D120" i="52"/>
  <c r="E120" i="52"/>
  <c r="F120" i="52"/>
  <c r="G120" i="52"/>
  <c r="H120" i="52"/>
  <c r="I120" i="52"/>
  <c r="J120" i="52"/>
  <c r="K120" i="52"/>
  <c r="L120" i="52"/>
  <c r="A121" i="52"/>
  <c r="B121" i="52"/>
  <c r="C121" i="52"/>
  <c r="D121" i="52"/>
  <c r="E121" i="52"/>
  <c r="F121" i="52"/>
  <c r="G121" i="52"/>
  <c r="H121" i="52"/>
  <c r="I121" i="52"/>
  <c r="J121" i="52"/>
  <c r="K121" i="52"/>
  <c r="L121" i="52"/>
  <c r="A122" i="52"/>
  <c r="B122" i="52"/>
  <c r="C122" i="52"/>
  <c r="D122" i="52"/>
  <c r="E122" i="52"/>
  <c r="F122" i="52"/>
  <c r="G122" i="52"/>
  <c r="H122" i="52"/>
  <c r="I122" i="52"/>
  <c r="J122" i="52"/>
  <c r="K122" i="52"/>
  <c r="L122" i="52"/>
  <c r="A123" i="52"/>
  <c r="B123" i="52"/>
  <c r="C123" i="52"/>
  <c r="D123" i="52"/>
  <c r="E123" i="52"/>
  <c r="F123" i="52"/>
  <c r="G123" i="52"/>
  <c r="H123" i="52"/>
  <c r="I123" i="52"/>
  <c r="J123" i="52"/>
  <c r="K123" i="52"/>
  <c r="L123" i="52"/>
  <c r="A124" i="52"/>
  <c r="B124" i="52"/>
  <c r="C124" i="52"/>
  <c r="D124" i="52"/>
  <c r="E124" i="52"/>
  <c r="F124" i="52"/>
  <c r="G124" i="52"/>
  <c r="H124" i="52"/>
  <c r="I124" i="52"/>
  <c r="J124" i="52"/>
  <c r="K124" i="52"/>
  <c r="L124" i="52"/>
  <c r="A125" i="52"/>
  <c r="B125" i="52"/>
  <c r="C125" i="52"/>
  <c r="D125" i="52"/>
  <c r="E125" i="52"/>
  <c r="F125" i="52"/>
  <c r="G125" i="52"/>
  <c r="H125" i="52"/>
  <c r="I125" i="52"/>
  <c r="J125" i="52"/>
  <c r="K125" i="52"/>
  <c r="L125" i="52"/>
  <c r="A126" i="52"/>
  <c r="B126" i="52"/>
  <c r="C126" i="52"/>
  <c r="D126" i="52"/>
  <c r="E126" i="52"/>
  <c r="F126" i="52"/>
  <c r="G126" i="52"/>
  <c r="H126" i="52"/>
  <c r="I126" i="52"/>
  <c r="J126" i="52"/>
  <c r="K126" i="52"/>
  <c r="L126" i="52"/>
  <c r="A127" i="52"/>
  <c r="B127" i="52"/>
  <c r="C127" i="52"/>
  <c r="D127" i="52"/>
  <c r="E127" i="52"/>
  <c r="F127" i="52"/>
  <c r="G127" i="52"/>
  <c r="H127" i="52"/>
  <c r="I127" i="52"/>
  <c r="J127" i="52"/>
  <c r="K127" i="52"/>
  <c r="L127" i="52"/>
  <c r="A128" i="52"/>
  <c r="B128" i="52"/>
  <c r="C128" i="52"/>
  <c r="D128" i="52"/>
  <c r="E128" i="52"/>
  <c r="F128" i="52"/>
  <c r="G128" i="52"/>
  <c r="H128" i="52"/>
  <c r="I128" i="52"/>
  <c r="J128" i="52"/>
  <c r="K128" i="52"/>
  <c r="L128" i="52"/>
  <c r="A129" i="52"/>
  <c r="B129" i="52"/>
  <c r="C129" i="52"/>
  <c r="D129" i="52"/>
  <c r="E129" i="52"/>
  <c r="F129" i="52"/>
  <c r="G129" i="52"/>
  <c r="H129" i="52"/>
  <c r="I129" i="52"/>
  <c r="J129" i="52"/>
  <c r="K129" i="52"/>
  <c r="L129" i="52"/>
  <c r="A130" i="52"/>
  <c r="B130" i="52"/>
  <c r="C130" i="52"/>
  <c r="D130" i="52"/>
  <c r="E130" i="52"/>
  <c r="F130" i="52"/>
  <c r="G130" i="52"/>
  <c r="H130" i="52"/>
  <c r="I130" i="52"/>
  <c r="J130" i="52"/>
  <c r="K130" i="52"/>
  <c r="L130" i="52"/>
  <c r="A131" i="52"/>
  <c r="B131" i="52"/>
  <c r="C131" i="52"/>
  <c r="D131" i="52"/>
  <c r="E131" i="52"/>
  <c r="F131" i="52"/>
  <c r="G131" i="52"/>
  <c r="H131" i="52"/>
  <c r="I131" i="52"/>
  <c r="J131" i="52"/>
  <c r="K131" i="52"/>
  <c r="L131" i="52"/>
  <c r="A132" i="52"/>
  <c r="B132" i="52"/>
  <c r="C132" i="52"/>
  <c r="D132" i="52"/>
  <c r="E132" i="52"/>
  <c r="F132" i="52"/>
  <c r="G132" i="52"/>
  <c r="H132" i="52"/>
  <c r="I132" i="52"/>
  <c r="J132" i="52"/>
  <c r="K132" i="52"/>
  <c r="L132" i="52"/>
  <c r="A133" i="52"/>
  <c r="B133" i="52"/>
  <c r="C133" i="52"/>
  <c r="D133" i="52"/>
  <c r="E133" i="52"/>
  <c r="F133" i="52"/>
  <c r="G133" i="52"/>
  <c r="H133" i="52"/>
  <c r="I133" i="52"/>
  <c r="J133" i="52"/>
  <c r="K133" i="52"/>
  <c r="L133" i="52"/>
  <c r="A134" i="52"/>
  <c r="B134" i="52"/>
  <c r="C134" i="52"/>
  <c r="D134" i="52"/>
  <c r="E134" i="52"/>
  <c r="F134" i="52"/>
  <c r="G134" i="52"/>
  <c r="H134" i="52"/>
  <c r="I134" i="52"/>
  <c r="J134" i="52"/>
  <c r="K134" i="52"/>
  <c r="L134" i="52"/>
  <c r="A135" i="52"/>
  <c r="B135" i="52"/>
  <c r="C135" i="52"/>
  <c r="D135" i="52"/>
  <c r="E135" i="52"/>
  <c r="F135" i="52"/>
  <c r="G135" i="52"/>
  <c r="H135" i="52"/>
  <c r="I135" i="52"/>
  <c r="J135" i="52"/>
  <c r="K135" i="52"/>
  <c r="L135" i="52"/>
  <c r="A136" i="52"/>
  <c r="B136" i="52"/>
  <c r="C136" i="52"/>
  <c r="D136" i="52"/>
  <c r="E136" i="52"/>
  <c r="F136" i="52"/>
  <c r="G136" i="52"/>
  <c r="H136" i="52"/>
  <c r="I136" i="52"/>
  <c r="J136" i="52"/>
  <c r="K136" i="52"/>
  <c r="L136" i="52"/>
  <c r="A137" i="52"/>
  <c r="B137" i="52"/>
  <c r="C137" i="52"/>
  <c r="D137" i="52"/>
  <c r="E137" i="52"/>
  <c r="F137" i="52"/>
  <c r="G137" i="52"/>
  <c r="H137" i="52"/>
  <c r="I137" i="52"/>
  <c r="J137" i="52"/>
  <c r="K137" i="52"/>
  <c r="L137" i="52"/>
  <c r="A138" i="52"/>
  <c r="B138" i="52"/>
  <c r="C138" i="52"/>
  <c r="D138" i="52"/>
  <c r="E138" i="52"/>
  <c r="F138" i="52"/>
  <c r="G138" i="52"/>
  <c r="H138" i="52"/>
  <c r="I138" i="52"/>
  <c r="J138" i="52"/>
  <c r="K138" i="52"/>
  <c r="L138" i="52"/>
  <c r="A139" i="52"/>
  <c r="B139" i="52"/>
  <c r="C139" i="52"/>
  <c r="D139" i="52"/>
  <c r="E139" i="52"/>
  <c r="F139" i="52"/>
  <c r="G139" i="52"/>
  <c r="H139" i="52"/>
  <c r="I139" i="52"/>
  <c r="J139" i="52"/>
  <c r="K139" i="52"/>
  <c r="L139" i="52"/>
  <c r="F2" i="6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L140" i="68" l="1"/>
  <c r="L1687" i="55"/>
  <c r="L1688" i="55"/>
  <c r="L1689" i="55"/>
  <c r="L1690" i="55"/>
  <c r="L1691" i="55"/>
  <c r="L1692" i="55"/>
  <c r="L1693" i="55"/>
  <c r="L1694" i="55"/>
  <c r="L1695" i="55"/>
  <c r="L1696" i="55"/>
  <c r="L1697" i="55"/>
  <c r="L1698" i="55"/>
  <c r="L1699" i="55"/>
  <c r="L1700" i="55"/>
  <c r="L1701" i="55"/>
  <c r="L1702" i="55"/>
  <c r="L1703" i="55"/>
  <c r="L1704" i="55"/>
  <c r="L1705" i="55"/>
  <c r="L1706" i="55"/>
  <c r="L1707" i="55"/>
  <c r="L1708" i="55"/>
  <c r="L1709" i="55"/>
  <c r="L1710" i="55"/>
  <c r="L1711" i="55"/>
  <c r="L1712" i="55"/>
  <c r="L1713" i="55"/>
  <c r="L1714" i="55"/>
  <c r="L1715" i="55"/>
  <c r="L1716" i="55"/>
  <c r="L1717" i="55"/>
  <c r="L1718" i="55"/>
  <c r="L1719" i="55"/>
  <c r="L1720" i="55"/>
  <c r="L1721" i="55"/>
  <c r="L1722" i="55"/>
  <c r="L1723" i="55"/>
  <c r="L1724" i="55"/>
  <c r="L1725" i="55"/>
  <c r="L1726" i="55"/>
  <c r="L1727" i="55"/>
  <c r="L1728" i="55"/>
  <c r="L1729" i="55"/>
  <c r="L1730" i="55"/>
  <c r="L1731" i="55"/>
  <c r="L1732" i="55"/>
  <c r="L1733" i="55"/>
  <c r="L1734" i="55"/>
  <c r="L1735" i="55"/>
  <c r="L1736" i="55"/>
  <c r="L1737" i="55"/>
  <c r="L1738" i="55"/>
  <c r="L1739" i="55"/>
  <c r="L1740" i="55"/>
  <c r="L1741" i="55"/>
  <c r="L1742" i="55"/>
  <c r="L1743" i="55"/>
  <c r="L1744" i="55"/>
  <c r="L1745" i="55"/>
  <c r="L1746" i="55"/>
  <c r="L1747" i="55"/>
  <c r="L1748" i="55"/>
  <c r="L1749" i="55"/>
  <c r="L1750" i="55"/>
  <c r="L1751" i="55"/>
  <c r="L1752" i="55"/>
  <c r="L1753" i="55"/>
  <c r="L1754" i="55"/>
  <c r="L1755" i="55"/>
  <c r="L1756" i="55"/>
  <c r="L1757" i="55"/>
  <c r="L1758" i="55"/>
  <c r="L1759" i="55"/>
  <c r="L1760" i="55"/>
  <c r="L1761" i="55"/>
  <c r="L1762" i="55"/>
  <c r="L1763" i="55"/>
  <c r="L1764" i="55"/>
  <c r="L1765" i="55"/>
  <c r="L1766" i="55"/>
  <c r="L1767" i="55"/>
  <c r="L1768" i="55"/>
  <c r="L1769" i="55"/>
  <c r="L1770" i="55"/>
  <c r="L1771" i="55"/>
  <c r="L1772" i="55"/>
  <c r="L1773" i="55"/>
  <c r="L1774" i="55"/>
  <c r="L1775" i="55"/>
  <c r="L1776" i="55"/>
  <c r="L1777" i="55"/>
  <c r="L1778" i="55"/>
  <c r="L1779" i="55"/>
  <c r="L1780" i="55"/>
  <c r="L1781" i="55"/>
  <c r="L1782" i="55"/>
  <c r="L1783" i="55"/>
  <c r="L1784" i="55"/>
  <c r="L1785" i="55"/>
  <c r="L1786" i="55"/>
  <c r="L1787" i="55"/>
  <c r="L1788" i="55"/>
  <c r="L1789" i="55"/>
  <c r="L1790" i="55"/>
  <c r="L1791" i="55"/>
  <c r="L1792" i="55"/>
  <c r="L1793" i="55"/>
  <c r="L1794" i="55"/>
  <c r="L1795" i="55"/>
  <c r="L1796" i="55"/>
  <c r="L1797" i="55"/>
  <c r="L1798" i="55"/>
  <c r="L1799" i="55"/>
  <c r="L1800" i="55"/>
  <c r="L1801" i="55"/>
  <c r="L1802" i="55"/>
  <c r="L1803" i="55"/>
  <c r="L1804" i="55"/>
  <c r="L1805" i="55"/>
  <c r="L1806" i="55"/>
  <c r="L1807" i="55"/>
  <c r="L1808" i="55"/>
  <c r="L1809" i="55"/>
  <c r="L1810" i="55"/>
  <c r="L1811" i="55"/>
  <c r="L1686" i="55"/>
  <c r="L1685" i="55"/>
  <c r="L1662" i="55"/>
  <c r="L1663" i="55"/>
  <c r="L1664" i="55"/>
  <c r="L1665" i="55"/>
  <c r="L1666" i="55"/>
  <c r="L1667" i="55"/>
  <c r="L1668" i="55"/>
  <c r="L1669" i="55"/>
  <c r="L1670" i="55"/>
  <c r="L1671" i="55"/>
  <c r="L1672" i="55"/>
  <c r="L1673" i="55"/>
  <c r="L1674" i="55"/>
  <c r="L1675" i="55"/>
  <c r="L1676" i="55"/>
  <c r="L1677" i="55"/>
  <c r="L1678" i="55"/>
  <c r="L1679" i="55"/>
  <c r="L1680" i="55"/>
  <c r="L1681" i="55"/>
  <c r="L1682" i="55"/>
  <c r="L1683" i="55"/>
  <c r="L1684" i="55"/>
  <c r="AD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" i="2"/>
  <c r="L1539" i="55"/>
  <c r="L1540" i="55"/>
  <c r="L1541" i="55"/>
  <c r="L1542" i="55"/>
  <c r="L1543" i="55"/>
  <c r="L1544" i="55"/>
  <c r="L1545" i="55"/>
  <c r="L1546" i="55"/>
  <c r="L1547" i="55"/>
  <c r="L1548" i="55"/>
  <c r="L1549" i="55"/>
  <c r="L1550" i="55"/>
  <c r="L1551" i="55"/>
  <c r="L1552" i="55"/>
  <c r="L1553" i="55"/>
  <c r="L1554" i="55"/>
  <c r="L1555" i="55"/>
  <c r="L1556" i="55"/>
  <c r="L1557" i="55"/>
  <c r="L1558" i="55"/>
  <c r="L1559" i="55"/>
  <c r="L1560" i="55"/>
  <c r="L1561" i="55"/>
  <c r="L1562" i="55"/>
  <c r="L1563" i="55"/>
  <c r="L1564" i="55"/>
  <c r="L1565" i="55"/>
  <c r="L1566" i="55"/>
  <c r="L1567" i="55"/>
  <c r="L1568" i="55"/>
  <c r="L1569" i="55"/>
  <c r="L1570" i="55"/>
  <c r="L1571" i="55"/>
  <c r="L1572" i="55"/>
  <c r="L1573" i="55"/>
  <c r="L1574" i="55"/>
  <c r="L1575" i="55"/>
  <c r="L1576" i="55"/>
  <c r="L1577" i="55"/>
  <c r="L1578" i="55"/>
  <c r="L1579" i="55"/>
  <c r="L1580" i="55"/>
  <c r="L1581" i="55"/>
  <c r="L1582" i="55"/>
  <c r="L1583" i="55"/>
  <c r="L1584" i="55"/>
  <c r="L1585" i="55"/>
  <c r="L1586" i="55"/>
  <c r="L1587" i="55"/>
  <c r="L1588" i="55"/>
  <c r="L1589" i="55"/>
  <c r="L1590" i="55"/>
  <c r="L1591" i="55"/>
  <c r="L1592" i="55"/>
  <c r="L1593" i="55"/>
  <c r="L1594" i="55"/>
  <c r="L1595" i="55"/>
  <c r="L1596" i="55"/>
  <c r="L1597" i="55"/>
  <c r="L1598" i="55"/>
  <c r="L1599" i="55"/>
  <c r="L1600" i="55"/>
  <c r="L1601" i="55"/>
  <c r="L1602" i="55"/>
  <c r="L1603" i="55"/>
  <c r="L1604" i="55"/>
  <c r="L1605" i="55"/>
  <c r="L1606" i="55"/>
  <c r="L1607" i="55"/>
  <c r="L1608" i="55"/>
  <c r="L1609" i="55"/>
  <c r="L1610" i="55"/>
  <c r="L1611" i="55"/>
  <c r="L1612" i="55"/>
  <c r="L1613" i="55"/>
  <c r="L1614" i="55"/>
  <c r="L1615" i="55"/>
  <c r="L1616" i="55"/>
  <c r="L1617" i="55"/>
  <c r="L1618" i="55"/>
  <c r="L1619" i="55"/>
  <c r="L1620" i="55"/>
  <c r="L1621" i="55"/>
  <c r="L1622" i="55"/>
  <c r="L1623" i="55"/>
  <c r="L1624" i="55"/>
  <c r="L1625" i="55"/>
  <c r="L1626" i="55"/>
  <c r="L1627" i="55"/>
  <c r="L1628" i="55"/>
  <c r="L1629" i="55"/>
  <c r="L1630" i="55"/>
  <c r="L1631" i="55"/>
  <c r="L1632" i="55"/>
  <c r="L1633" i="55"/>
  <c r="L1634" i="55"/>
  <c r="L1635" i="55"/>
  <c r="L1636" i="55"/>
  <c r="L1637" i="55"/>
  <c r="L1638" i="55"/>
  <c r="L1639" i="55"/>
  <c r="L1640" i="55"/>
  <c r="L1641" i="55"/>
  <c r="L1642" i="55"/>
  <c r="L1643" i="55"/>
  <c r="L1644" i="55"/>
  <c r="L1645" i="55"/>
  <c r="L1646" i="55"/>
  <c r="L1647" i="55"/>
  <c r="L1648" i="55"/>
  <c r="L1649" i="55"/>
  <c r="L1650" i="55"/>
  <c r="L1651" i="55"/>
  <c r="L1652" i="55"/>
  <c r="L1653" i="55"/>
  <c r="L1654" i="55"/>
  <c r="L1655" i="55"/>
  <c r="L1656" i="55"/>
  <c r="L1657" i="55"/>
  <c r="L1658" i="55"/>
  <c r="L1659" i="55"/>
  <c r="L1660" i="55"/>
  <c r="L1661" i="55"/>
  <c r="A104" i="52"/>
  <c r="B104" i="52"/>
  <c r="D104" i="52"/>
  <c r="E104" i="52"/>
  <c r="I104" i="52"/>
  <c r="J104" i="52"/>
  <c r="K104" i="52"/>
  <c r="L104" i="52"/>
  <c r="A105" i="52"/>
  <c r="B105" i="52"/>
  <c r="D105" i="52"/>
  <c r="E105" i="52"/>
  <c r="I105" i="52"/>
  <c r="J105" i="52"/>
  <c r="K105" i="52"/>
  <c r="L105" i="52"/>
  <c r="A106" i="52"/>
  <c r="B106" i="52"/>
  <c r="D106" i="52"/>
  <c r="E106" i="52"/>
  <c r="I106" i="52"/>
  <c r="J106" i="52"/>
  <c r="K106" i="52"/>
  <c r="L106" i="52"/>
  <c r="A107" i="52"/>
  <c r="B107" i="52"/>
  <c r="D107" i="52"/>
  <c r="E107" i="52"/>
  <c r="I107" i="52"/>
  <c r="J107" i="52"/>
  <c r="K107" i="52"/>
  <c r="L107" i="52"/>
  <c r="A108" i="52"/>
  <c r="B108" i="52"/>
  <c r="D108" i="52"/>
  <c r="E108" i="52"/>
  <c r="I108" i="52"/>
  <c r="J108" i="52"/>
  <c r="K108" i="52"/>
  <c r="L108" i="52"/>
  <c r="A109" i="52"/>
  <c r="B109" i="52"/>
  <c r="D109" i="52"/>
  <c r="E109" i="52"/>
  <c r="I109" i="52"/>
  <c r="J109" i="52"/>
  <c r="K109" i="52"/>
  <c r="L109" i="52"/>
  <c r="A110" i="52"/>
  <c r="B110" i="52"/>
  <c r="D110" i="52"/>
  <c r="E110" i="52"/>
  <c r="I110" i="52"/>
  <c r="J110" i="52"/>
  <c r="K110" i="52"/>
  <c r="L110" i="52"/>
  <c r="A111" i="52"/>
  <c r="B111" i="52"/>
  <c r="D111" i="52"/>
  <c r="E111" i="52"/>
  <c r="I111" i="52"/>
  <c r="J111" i="52"/>
  <c r="K111" i="52"/>
  <c r="L111" i="52"/>
  <c r="A112" i="52"/>
  <c r="B112" i="52"/>
  <c r="D112" i="52"/>
  <c r="E112" i="52"/>
  <c r="I112" i="52"/>
  <c r="J112" i="52"/>
  <c r="K112" i="52"/>
  <c r="L112" i="52"/>
  <c r="A113" i="52"/>
  <c r="B113" i="52"/>
  <c r="D113" i="52"/>
  <c r="E113" i="52"/>
  <c r="I113" i="52"/>
  <c r="J113" i="52"/>
  <c r="K113" i="52"/>
  <c r="L113" i="52"/>
  <c r="A114" i="52"/>
  <c r="B114" i="52"/>
  <c r="D114" i="52"/>
  <c r="E114" i="52"/>
  <c r="I114" i="52"/>
  <c r="J114" i="52"/>
  <c r="K114" i="52"/>
  <c r="L114" i="52"/>
  <c r="A115" i="52"/>
  <c r="B115" i="52"/>
  <c r="D115" i="52"/>
  <c r="E115" i="52"/>
  <c r="I115" i="52"/>
  <c r="J115" i="52"/>
  <c r="K115" i="52"/>
  <c r="L115" i="52"/>
  <c r="A116" i="52"/>
  <c r="B116" i="52"/>
  <c r="D116" i="52"/>
  <c r="E116" i="52"/>
  <c r="I116" i="52"/>
  <c r="J116" i="52"/>
  <c r="K116" i="52"/>
  <c r="L116" i="52"/>
  <c r="A86" i="52"/>
  <c r="B86" i="52"/>
  <c r="D86" i="52"/>
  <c r="E86" i="52"/>
  <c r="I86" i="52"/>
  <c r="J86" i="52"/>
  <c r="K86" i="52"/>
  <c r="L86" i="52"/>
  <c r="A87" i="52"/>
  <c r="B87" i="52"/>
  <c r="D87" i="52"/>
  <c r="E87" i="52"/>
  <c r="I87" i="52"/>
  <c r="J87" i="52"/>
  <c r="K87" i="52"/>
  <c r="L87" i="52"/>
  <c r="A88" i="52"/>
  <c r="B88" i="52"/>
  <c r="D88" i="52"/>
  <c r="E88" i="52"/>
  <c r="I88" i="52"/>
  <c r="J88" i="52"/>
  <c r="K88" i="52"/>
  <c r="L88" i="52"/>
  <c r="A89" i="52"/>
  <c r="B89" i="52"/>
  <c r="D89" i="52"/>
  <c r="E89" i="52"/>
  <c r="I89" i="52"/>
  <c r="J89" i="52"/>
  <c r="K89" i="52"/>
  <c r="L89" i="52"/>
  <c r="A90" i="52"/>
  <c r="B90" i="52"/>
  <c r="D90" i="52"/>
  <c r="E90" i="52"/>
  <c r="I90" i="52"/>
  <c r="J90" i="52"/>
  <c r="K90" i="52"/>
  <c r="L90" i="52"/>
  <c r="A91" i="52"/>
  <c r="B91" i="52"/>
  <c r="D91" i="52"/>
  <c r="E91" i="52"/>
  <c r="I91" i="52"/>
  <c r="J91" i="52"/>
  <c r="K91" i="52"/>
  <c r="L91" i="52"/>
  <c r="A92" i="52"/>
  <c r="B92" i="52"/>
  <c r="D92" i="52"/>
  <c r="E92" i="52"/>
  <c r="I92" i="52"/>
  <c r="J92" i="52"/>
  <c r="K92" i="52"/>
  <c r="L92" i="52"/>
  <c r="A93" i="52"/>
  <c r="B93" i="52"/>
  <c r="D93" i="52"/>
  <c r="E93" i="52"/>
  <c r="I93" i="52"/>
  <c r="J93" i="52"/>
  <c r="K93" i="52"/>
  <c r="L93" i="52"/>
  <c r="A94" i="52"/>
  <c r="B94" i="52"/>
  <c r="D94" i="52"/>
  <c r="E94" i="52"/>
  <c r="I94" i="52"/>
  <c r="J94" i="52"/>
  <c r="K94" i="52"/>
  <c r="L94" i="52"/>
  <c r="A95" i="52"/>
  <c r="B95" i="52"/>
  <c r="D95" i="52"/>
  <c r="E95" i="52"/>
  <c r="I95" i="52"/>
  <c r="J95" i="52"/>
  <c r="K95" i="52"/>
  <c r="L95" i="52"/>
  <c r="A96" i="52"/>
  <c r="B96" i="52"/>
  <c r="D96" i="52"/>
  <c r="E96" i="52"/>
  <c r="I96" i="52"/>
  <c r="J96" i="52"/>
  <c r="K96" i="52"/>
  <c r="L96" i="52"/>
  <c r="A97" i="52"/>
  <c r="B97" i="52"/>
  <c r="D97" i="52"/>
  <c r="E97" i="52"/>
  <c r="I97" i="52"/>
  <c r="J97" i="52"/>
  <c r="K97" i="52"/>
  <c r="L97" i="52"/>
  <c r="A98" i="52"/>
  <c r="B98" i="52"/>
  <c r="D98" i="52"/>
  <c r="E98" i="52"/>
  <c r="I98" i="52"/>
  <c r="J98" i="52"/>
  <c r="K98" i="52"/>
  <c r="L98" i="52"/>
  <c r="A99" i="52"/>
  <c r="B99" i="52"/>
  <c r="D99" i="52"/>
  <c r="E99" i="52"/>
  <c r="I99" i="52"/>
  <c r="J99" i="52"/>
  <c r="K99" i="52"/>
  <c r="L99" i="52"/>
  <c r="A100" i="52"/>
  <c r="B100" i="52"/>
  <c r="D100" i="52"/>
  <c r="E100" i="52"/>
  <c r="I100" i="52"/>
  <c r="J100" i="52"/>
  <c r="K100" i="52"/>
  <c r="L100" i="52"/>
  <c r="A101" i="52"/>
  <c r="B101" i="52"/>
  <c r="D101" i="52"/>
  <c r="E101" i="52"/>
  <c r="I101" i="52"/>
  <c r="J101" i="52"/>
  <c r="K101" i="52"/>
  <c r="L101" i="52"/>
  <c r="A102" i="52"/>
  <c r="B102" i="52"/>
  <c r="D102" i="52"/>
  <c r="E102" i="52"/>
  <c r="I102" i="52"/>
  <c r="J102" i="52"/>
  <c r="K102" i="52"/>
  <c r="L102" i="52"/>
  <c r="A103" i="52"/>
  <c r="B103" i="52"/>
  <c r="D103" i="52"/>
  <c r="E103" i="52"/>
  <c r="I103" i="52"/>
  <c r="J103" i="52"/>
  <c r="K103" i="52"/>
  <c r="L103" i="52"/>
  <c r="L1444" i="55"/>
  <c r="L1445" i="55"/>
  <c r="L1446" i="55"/>
  <c r="L1447" i="55"/>
  <c r="L1448" i="55"/>
  <c r="L1449" i="55"/>
  <c r="L1450" i="55"/>
  <c r="L1451" i="55"/>
  <c r="L1452" i="55"/>
  <c r="L1453" i="55"/>
  <c r="L1454" i="55"/>
  <c r="L1455" i="55"/>
  <c r="L1456" i="55"/>
  <c r="L1457" i="55"/>
  <c r="L1458" i="55"/>
  <c r="L1459" i="55"/>
  <c r="L1460" i="55"/>
  <c r="L1461" i="55"/>
  <c r="L1462" i="55"/>
  <c r="L1463" i="55"/>
  <c r="L1464" i="55"/>
  <c r="L1465" i="55"/>
  <c r="L1466" i="55"/>
  <c r="L1467" i="55"/>
  <c r="L1468" i="55"/>
  <c r="L1469" i="55"/>
  <c r="L1470" i="55"/>
  <c r="L1471" i="55"/>
  <c r="L1472" i="55"/>
  <c r="L1473" i="55"/>
  <c r="L1474" i="55"/>
  <c r="L1475" i="55"/>
  <c r="L1476" i="55"/>
  <c r="L1477" i="55"/>
  <c r="L1478" i="55"/>
  <c r="L1479" i="55"/>
  <c r="L1480" i="55"/>
  <c r="L1481" i="55"/>
  <c r="L1482" i="55"/>
  <c r="L1483" i="55"/>
  <c r="L1484" i="55"/>
  <c r="L1485" i="55"/>
  <c r="L1486" i="55"/>
  <c r="L1487" i="55"/>
  <c r="L1488" i="55"/>
  <c r="L1489" i="55"/>
  <c r="L1490" i="55"/>
  <c r="L1491" i="55"/>
  <c r="L1492" i="55"/>
  <c r="L1493" i="55"/>
  <c r="L1494" i="55"/>
  <c r="L1495" i="55"/>
  <c r="L1496" i="55"/>
  <c r="L1497" i="55"/>
  <c r="L1498" i="55"/>
  <c r="L1499" i="55"/>
  <c r="L1500" i="55"/>
  <c r="L1501" i="55"/>
  <c r="L1502" i="55"/>
  <c r="L1503" i="55"/>
  <c r="L1504" i="55"/>
  <c r="L1505" i="55"/>
  <c r="L1506" i="55"/>
  <c r="L1507" i="55"/>
  <c r="L1508" i="55"/>
  <c r="L1509" i="55"/>
  <c r="L1510" i="55"/>
  <c r="L1511" i="55"/>
  <c r="L1512" i="55"/>
  <c r="L1513" i="55"/>
  <c r="L1514" i="55"/>
  <c r="L1515" i="55"/>
  <c r="L1516" i="55"/>
  <c r="L1517" i="55"/>
  <c r="L1518" i="55"/>
  <c r="L1519" i="55"/>
  <c r="L1520" i="55"/>
  <c r="L1521" i="55"/>
  <c r="L1522" i="55"/>
  <c r="L1523" i="55"/>
  <c r="L1524" i="55"/>
  <c r="L1525" i="55"/>
  <c r="L1526" i="55"/>
  <c r="L1527" i="55"/>
  <c r="L1528" i="55"/>
  <c r="L1529" i="55"/>
  <c r="L1530" i="55"/>
  <c r="L1531" i="55"/>
  <c r="L1532" i="55"/>
  <c r="L1533" i="55"/>
  <c r="L1534" i="55"/>
  <c r="L1535" i="55"/>
  <c r="L1536" i="55"/>
  <c r="L1537" i="55"/>
  <c r="L1538" i="55"/>
  <c r="L1419" i="55" l="1"/>
  <c r="L1420" i="55"/>
  <c r="L1421" i="55"/>
  <c r="L1422" i="55"/>
  <c r="L1423" i="55"/>
  <c r="L1424" i="55"/>
  <c r="L1425" i="55"/>
  <c r="L1426" i="55"/>
  <c r="L1427" i="55"/>
  <c r="L1428" i="55"/>
  <c r="L1429" i="55"/>
  <c r="L1430" i="55"/>
  <c r="L1431" i="55"/>
  <c r="L1432" i="55"/>
  <c r="L1433" i="55"/>
  <c r="L1434" i="55"/>
  <c r="L1435" i="55"/>
  <c r="L1436" i="55"/>
  <c r="L1437" i="55"/>
  <c r="L1438" i="55"/>
  <c r="L1439" i="55"/>
  <c r="L1440" i="55"/>
  <c r="L1441" i="55"/>
  <c r="L1442" i="55"/>
  <c r="L1443" i="55"/>
  <c r="A80" i="52" l="1"/>
  <c r="B80" i="52"/>
  <c r="D80" i="52"/>
  <c r="E80" i="52"/>
  <c r="I80" i="52"/>
  <c r="J80" i="52"/>
  <c r="K80" i="52"/>
  <c r="L80" i="52"/>
  <c r="A81" i="52"/>
  <c r="B81" i="52"/>
  <c r="D81" i="52"/>
  <c r="E81" i="52"/>
  <c r="I81" i="52"/>
  <c r="J81" i="52"/>
  <c r="K81" i="52"/>
  <c r="L81" i="52"/>
  <c r="A82" i="52"/>
  <c r="B82" i="52"/>
  <c r="D82" i="52"/>
  <c r="E82" i="52"/>
  <c r="I82" i="52"/>
  <c r="J82" i="52"/>
  <c r="K82" i="52"/>
  <c r="L82" i="52"/>
  <c r="A83" i="52"/>
  <c r="B83" i="52"/>
  <c r="D83" i="52"/>
  <c r="E83" i="52"/>
  <c r="I83" i="52"/>
  <c r="J83" i="52"/>
  <c r="K83" i="52"/>
  <c r="L83" i="52"/>
  <c r="A84" i="52"/>
  <c r="B84" i="52"/>
  <c r="D84" i="52"/>
  <c r="E84" i="52"/>
  <c r="I84" i="52"/>
  <c r="J84" i="52"/>
  <c r="K84" i="52"/>
  <c r="L84" i="52"/>
  <c r="A85" i="52"/>
  <c r="B85" i="52"/>
  <c r="D85" i="52"/>
  <c r="E85" i="52"/>
  <c r="I85" i="52"/>
  <c r="J85" i="52"/>
  <c r="K85" i="52"/>
  <c r="L85" i="52"/>
  <c r="A70" i="52"/>
  <c r="B70" i="52"/>
  <c r="D70" i="52"/>
  <c r="E70" i="52"/>
  <c r="I70" i="52"/>
  <c r="J70" i="52"/>
  <c r="K70" i="52"/>
  <c r="L70" i="52"/>
  <c r="A71" i="52"/>
  <c r="B71" i="52"/>
  <c r="D71" i="52"/>
  <c r="E71" i="52"/>
  <c r="I71" i="52"/>
  <c r="J71" i="52"/>
  <c r="K71" i="52"/>
  <c r="L71" i="52"/>
  <c r="A72" i="52"/>
  <c r="B72" i="52"/>
  <c r="D72" i="52"/>
  <c r="E72" i="52"/>
  <c r="I72" i="52"/>
  <c r="J72" i="52"/>
  <c r="K72" i="52"/>
  <c r="L72" i="52"/>
  <c r="A73" i="52"/>
  <c r="B73" i="52"/>
  <c r="D73" i="52"/>
  <c r="E73" i="52"/>
  <c r="I73" i="52"/>
  <c r="J73" i="52"/>
  <c r="K73" i="52"/>
  <c r="L73" i="52"/>
  <c r="A74" i="52"/>
  <c r="B74" i="52"/>
  <c r="D74" i="52"/>
  <c r="E74" i="52"/>
  <c r="I74" i="52"/>
  <c r="J74" i="52"/>
  <c r="K74" i="52"/>
  <c r="L74" i="52"/>
  <c r="A75" i="52"/>
  <c r="B75" i="52"/>
  <c r="D75" i="52"/>
  <c r="E75" i="52"/>
  <c r="I75" i="52"/>
  <c r="J75" i="52"/>
  <c r="K75" i="52"/>
  <c r="L75" i="52"/>
  <c r="A76" i="52"/>
  <c r="B76" i="52"/>
  <c r="D76" i="52"/>
  <c r="E76" i="52"/>
  <c r="I76" i="52"/>
  <c r="J76" i="52"/>
  <c r="K76" i="52"/>
  <c r="L76" i="52"/>
  <c r="A77" i="52"/>
  <c r="B77" i="52"/>
  <c r="D77" i="52"/>
  <c r="E77" i="52"/>
  <c r="I77" i="52"/>
  <c r="J77" i="52"/>
  <c r="K77" i="52"/>
  <c r="L77" i="52"/>
  <c r="A78" i="52"/>
  <c r="B78" i="52"/>
  <c r="D78" i="52"/>
  <c r="E78" i="52"/>
  <c r="I78" i="52"/>
  <c r="J78" i="52"/>
  <c r="K78" i="52"/>
  <c r="L78" i="52"/>
  <c r="A79" i="52"/>
  <c r="B79" i="52"/>
  <c r="D79" i="52"/>
  <c r="E79" i="52"/>
  <c r="I79" i="52"/>
  <c r="J79" i="52"/>
  <c r="K79" i="52"/>
  <c r="L79" i="52"/>
  <c r="A70" i="6"/>
  <c r="B70" i="6"/>
  <c r="D70" i="6"/>
  <c r="E70" i="6"/>
  <c r="I70" i="6"/>
  <c r="J70" i="6"/>
  <c r="K70" i="6"/>
  <c r="L70" i="6"/>
  <c r="A71" i="6"/>
  <c r="B71" i="6"/>
  <c r="D71" i="6"/>
  <c r="E71" i="6"/>
  <c r="I71" i="6"/>
  <c r="J71" i="6"/>
  <c r="K71" i="6"/>
  <c r="L71" i="6"/>
  <c r="A72" i="6"/>
  <c r="B72" i="6"/>
  <c r="D72" i="6"/>
  <c r="E72" i="6"/>
  <c r="I72" i="6"/>
  <c r="J72" i="6"/>
  <c r="K72" i="6"/>
  <c r="L72" i="6"/>
  <c r="A73" i="6"/>
  <c r="B73" i="6"/>
  <c r="D73" i="6"/>
  <c r="E73" i="6"/>
  <c r="I73" i="6"/>
  <c r="J73" i="6"/>
  <c r="K73" i="6"/>
  <c r="L73" i="6"/>
  <c r="A74" i="6"/>
  <c r="B74" i="6"/>
  <c r="D74" i="6"/>
  <c r="E74" i="6"/>
  <c r="I74" i="6"/>
  <c r="J74" i="6"/>
  <c r="K74" i="6"/>
  <c r="L74" i="6"/>
  <c r="A75" i="6"/>
  <c r="B75" i="6"/>
  <c r="D75" i="6"/>
  <c r="E75" i="6"/>
  <c r="I75" i="6"/>
  <c r="J75" i="6"/>
  <c r="K75" i="6"/>
  <c r="L75" i="6"/>
  <c r="A76" i="6"/>
  <c r="B76" i="6"/>
  <c r="D76" i="6"/>
  <c r="E76" i="6"/>
  <c r="I76" i="6"/>
  <c r="J76" i="6"/>
  <c r="K76" i="6"/>
  <c r="L76" i="6"/>
  <c r="A77" i="6"/>
  <c r="B77" i="6"/>
  <c r="D77" i="6"/>
  <c r="E77" i="6"/>
  <c r="I77" i="6"/>
  <c r="J77" i="6"/>
  <c r="K77" i="6"/>
  <c r="L77" i="6"/>
  <c r="A78" i="6"/>
  <c r="B78" i="6"/>
  <c r="D78" i="6"/>
  <c r="E78" i="6"/>
  <c r="I78" i="6"/>
  <c r="J78" i="6"/>
  <c r="K78" i="6"/>
  <c r="L78" i="6"/>
  <c r="A79" i="6"/>
  <c r="B79" i="6"/>
  <c r="D79" i="6"/>
  <c r="E79" i="6"/>
  <c r="I79" i="6"/>
  <c r="J79" i="6"/>
  <c r="K79" i="6"/>
  <c r="L79" i="6"/>
  <c r="A80" i="6"/>
  <c r="B80" i="6"/>
  <c r="D80" i="6"/>
  <c r="E80" i="6"/>
  <c r="I80" i="6"/>
  <c r="J80" i="6"/>
  <c r="K80" i="6"/>
  <c r="L80" i="6"/>
  <c r="A81" i="6"/>
  <c r="B81" i="6"/>
  <c r="D81" i="6"/>
  <c r="E81" i="6"/>
  <c r="I81" i="6"/>
  <c r="J81" i="6"/>
  <c r="K81" i="6"/>
  <c r="L81" i="6"/>
  <c r="A82" i="6"/>
  <c r="B82" i="6"/>
  <c r="D82" i="6"/>
  <c r="E82" i="6"/>
  <c r="I82" i="6"/>
  <c r="J82" i="6"/>
  <c r="K82" i="6"/>
  <c r="L82" i="6"/>
  <c r="A83" i="6"/>
  <c r="B83" i="6"/>
  <c r="D83" i="6"/>
  <c r="E83" i="6"/>
  <c r="I83" i="6"/>
  <c r="J83" i="6"/>
  <c r="K83" i="6"/>
  <c r="L83" i="6"/>
  <c r="A84" i="6"/>
  <c r="B84" i="6"/>
  <c r="D84" i="6"/>
  <c r="E84" i="6"/>
  <c r="I84" i="6"/>
  <c r="J84" i="6"/>
  <c r="K84" i="6"/>
  <c r="L84" i="6"/>
  <c r="A85" i="6"/>
  <c r="B85" i="6"/>
  <c r="D85" i="6"/>
  <c r="E85" i="6"/>
  <c r="I85" i="6"/>
  <c r="J85" i="6"/>
  <c r="K85" i="6"/>
  <c r="L85" i="6"/>
  <c r="A86" i="6"/>
  <c r="B86" i="6"/>
  <c r="D86" i="6"/>
  <c r="E86" i="6"/>
  <c r="I86" i="6"/>
  <c r="J86" i="6"/>
  <c r="K86" i="6"/>
  <c r="L86" i="6"/>
  <c r="A87" i="6"/>
  <c r="B87" i="6"/>
  <c r="D87" i="6"/>
  <c r="E87" i="6"/>
  <c r="I87" i="6"/>
  <c r="J87" i="6"/>
  <c r="K87" i="6"/>
  <c r="L87" i="6"/>
  <c r="A88" i="6"/>
  <c r="B88" i="6"/>
  <c r="D88" i="6"/>
  <c r="E88" i="6"/>
  <c r="I88" i="6"/>
  <c r="J88" i="6"/>
  <c r="K88" i="6"/>
  <c r="L88" i="6"/>
  <c r="A89" i="6"/>
  <c r="B89" i="6"/>
  <c r="D89" i="6"/>
  <c r="E89" i="6"/>
  <c r="I89" i="6"/>
  <c r="J89" i="6"/>
  <c r="K89" i="6"/>
  <c r="L89" i="6"/>
  <c r="A90" i="6"/>
  <c r="B90" i="6"/>
  <c r="D90" i="6"/>
  <c r="E90" i="6"/>
  <c r="I90" i="6"/>
  <c r="J90" i="6"/>
  <c r="K90" i="6"/>
  <c r="L90" i="6"/>
  <c r="A91" i="6"/>
  <c r="B91" i="6"/>
  <c r="D91" i="6"/>
  <c r="E91" i="6"/>
  <c r="I91" i="6"/>
  <c r="J91" i="6"/>
  <c r="K91" i="6"/>
  <c r="L91" i="6"/>
  <c r="A92" i="6"/>
  <c r="B92" i="6"/>
  <c r="D92" i="6"/>
  <c r="E92" i="6"/>
  <c r="I92" i="6"/>
  <c r="J92" i="6"/>
  <c r="K92" i="6"/>
  <c r="L92" i="6"/>
  <c r="A93" i="6"/>
  <c r="B93" i="6"/>
  <c r="D93" i="6"/>
  <c r="E93" i="6"/>
  <c r="I93" i="6"/>
  <c r="J93" i="6"/>
  <c r="K93" i="6"/>
  <c r="L93" i="6"/>
  <c r="A94" i="6"/>
  <c r="B94" i="6"/>
  <c r="D94" i="6"/>
  <c r="E94" i="6"/>
  <c r="I94" i="6"/>
  <c r="J94" i="6"/>
  <c r="K94" i="6"/>
  <c r="L94" i="6"/>
  <c r="A95" i="6"/>
  <c r="B95" i="6"/>
  <c r="D95" i="6"/>
  <c r="E95" i="6"/>
  <c r="I95" i="6"/>
  <c r="J95" i="6"/>
  <c r="K95" i="6"/>
  <c r="L95" i="6"/>
  <c r="A96" i="6"/>
  <c r="B96" i="6"/>
  <c r="D96" i="6"/>
  <c r="E96" i="6"/>
  <c r="I96" i="6"/>
  <c r="J96" i="6"/>
  <c r="K96" i="6"/>
  <c r="L96" i="6"/>
  <c r="A97" i="6"/>
  <c r="B97" i="6"/>
  <c r="D97" i="6"/>
  <c r="E97" i="6"/>
  <c r="I97" i="6"/>
  <c r="J97" i="6"/>
  <c r="K97" i="6"/>
  <c r="L97" i="6"/>
  <c r="A98" i="6"/>
  <c r="B98" i="6"/>
  <c r="D98" i="6"/>
  <c r="E98" i="6"/>
  <c r="I98" i="6"/>
  <c r="J98" i="6"/>
  <c r="K98" i="6"/>
  <c r="L98" i="6"/>
  <c r="A99" i="6"/>
  <c r="B99" i="6"/>
  <c r="D99" i="6"/>
  <c r="E99" i="6"/>
  <c r="I99" i="6"/>
  <c r="J99" i="6"/>
  <c r="K99" i="6"/>
  <c r="L99" i="6"/>
  <c r="A100" i="6"/>
  <c r="B100" i="6"/>
  <c r="D100" i="6"/>
  <c r="E100" i="6"/>
  <c r="I100" i="6"/>
  <c r="J100" i="6"/>
  <c r="K100" i="6"/>
  <c r="L100" i="6"/>
  <c r="A101" i="6"/>
  <c r="B101" i="6"/>
  <c r="D101" i="6"/>
  <c r="E101" i="6"/>
  <c r="I101" i="6"/>
  <c r="J101" i="6"/>
  <c r="K101" i="6"/>
  <c r="L101" i="6"/>
  <c r="A102" i="6"/>
  <c r="B102" i="6"/>
  <c r="D102" i="6"/>
  <c r="E102" i="6"/>
  <c r="I102" i="6"/>
  <c r="J102" i="6"/>
  <c r="K102" i="6"/>
  <c r="L102" i="6"/>
  <c r="A103" i="6"/>
  <c r="B103" i="6"/>
  <c r="D103" i="6"/>
  <c r="E103" i="6"/>
  <c r="I103" i="6"/>
  <c r="J103" i="6"/>
  <c r="K103" i="6"/>
  <c r="L103" i="6"/>
  <c r="A104" i="6"/>
  <c r="B104" i="6"/>
  <c r="D104" i="6"/>
  <c r="E104" i="6"/>
  <c r="I104" i="6"/>
  <c r="J104" i="6"/>
  <c r="K104" i="6"/>
  <c r="L104" i="6"/>
  <c r="A105" i="6"/>
  <c r="B105" i="6"/>
  <c r="D105" i="6"/>
  <c r="E105" i="6"/>
  <c r="I105" i="6"/>
  <c r="J105" i="6"/>
  <c r="K105" i="6"/>
  <c r="L105" i="6"/>
  <c r="A106" i="6"/>
  <c r="B106" i="6"/>
  <c r="D106" i="6"/>
  <c r="E106" i="6"/>
  <c r="I106" i="6"/>
  <c r="J106" i="6"/>
  <c r="K106" i="6"/>
  <c r="L106" i="6"/>
  <c r="A107" i="6"/>
  <c r="B107" i="6"/>
  <c r="D107" i="6"/>
  <c r="E107" i="6"/>
  <c r="I107" i="6"/>
  <c r="J107" i="6"/>
  <c r="K107" i="6"/>
  <c r="L107" i="6"/>
  <c r="A108" i="6"/>
  <c r="B108" i="6"/>
  <c r="D108" i="6"/>
  <c r="E108" i="6"/>
  <c r="I108" i="6"/>
  <c r="J108" i="6"/>
  <c r="K108" i="6"/>
  <c r="L108" i="6"/>
  <c r="A109" i="6"/>
  <c r="B109" i="6"/>
  <c r="D109" i="6"/>
  <c r="E109" i="6"/>
  <c r="I109" i="6"/>
  <c r="J109" i="6"/>
  <c r="K109" i="6"/>
  <c r="L109" i="6"/>
  <c r="A110" i="6"/>
  <c r="B110" i="6"/>
  <c r="D110" i="6"/>
  <c r="E110" i="6"/>
  <c r="I110" i="6"/>
  <c r="J110" i="6"/>
  <c r="K110" i="6"/>
  <c r="L110" i="6"/>
  <c r="A111" i="6"/>
  <c r="B111" i="6"/>
  <c r="D111" i="6"/>
  <c r="E111" i="6"/>
  <c r="I111" i="6"/>
  <c r="J111" i="6"/>
  <c r="K111" i="6"/>
  <c r="L111" i="6"/>
  <c r="A112" i="6"/>
  <c r="B112" i="6"/>
  <c r="D112" i="6"/>
  <c r="E112" i="6"/>
  <c r="I112" i="6"/>
  <c r="J112" i="6"/>
  <c r="K112" i="6"/>
  <c r="L112" i="6"/>
  <c r="A113" i="6"/>
  <c r="B113" i="6"/>
  <c r="D113" i="6"/>
  <c r="E113" i="6"/>
  <c r="I113" i="6"/>
  <c r="J113" i="6"/>
  <c r="K113" i="6"/>
  <c r="L113" i="6"/>
  <c r="A114" i="6"/>
  <c r="B114" i="6"/>
  <c r="D114" i="6"/>
  <c r="E114" i="6"/>
  <c r="I114" i="6"/>
  <c r="J114" i="6"/>
  <c r="K114" i="6"/>
  <c r="L114" i="6"/>
  <c r="A115" i="6"/>
  <c r="B115" i="6"/>
  <c r="D115" i="6"/>
  <c r="E115" i="6"/>
  <c r="I115" i="6"/>
  <c r="J115" i="6"/>
  <c r="K115" i="6"/>
  <c r="L115" i="6"/>
  <c r="A116" i="6"/>
  <c r="B116" i="6"/>
  <c r="D116" i="6"/>
  <c r="E116" i="6"/>
  <c r="I116" i="6"/>
  <c r="J116" i="6"/>
  <c r="K116" i="6"/>
  <c r="L116" i="6"/>
  <c r="C100" i="6" l="1"/>
  <c r="C100" i="52" s="1"/>
  <c r="C101" i="6"/>
  <c r="C101" i="52" s="1"/>
  <c r="C102" i="6"/>
  <c r="C102" i="52" s="1"/>
  <c r="C103" i="6"/>
  <c r="C103" i="52" s="1"/>
  <c r="C104" i="6"/>
  <c r="C104" i="52" s="1"/>
  <c r="C105" i="6"/>
  <c r="C105" i="52" s="1"/>
  <c r="C106" i="6"/>
  <c r="C106" i="52" s="1"/>
  <c r="C107" i="6"/>
  <c r="C107" i="52" s="1"/>
  <c r="C108" i="6"/>
  <c r="C108" i="52" s="1"/>
  <c r="C109" i="6"/>
  <c r="C109" i="52" s="1"/>
  <c r="C110" i="6"/>
  <c r="C110" i="52" s="1"/>
  <c r="C111" i="6"/>
  <c r="C111" i="52" s="1"/>
  <c r="C112" i="6"/>
  <c r="C112" i="52" s="1"/>
  <c r="C113" i="6"/>
  <c r="C113" i="52" s="1"/>
  <c r="C114" i="6"/>
  <c r="C114" i="52" s="1"/>
  <c r="C115" i="6"/>
  <c r="C115" i="52" s="1"/>
  <c r="C116" i="6"/>
  <c r="C116" i="52" s="1"/>
  <c r="C99" i="6"/>
  <c r="C99" i="52" s="1"/>
  <c r="C70" i="6"/>
  <c r="C70" i="52" s="1"/>
  <c r="C71" i="6"/>
  <c r="C71" i="52" s="1"/>
  <c r="C72" i="6"/>
  <c r="C72" i="52" s="1"/>
  <c r="C73" i="6"/>
  <c r="C73" i="52" s="1"/>
  <c r="C74" i="6"/>
  <c r="C74" i="52" s="1"/>
  <c r="C75" i="6"/>
  <c r="C75" i="52" s="1"/>
  <c r="C76" i="6"/>
  <c r="C76" i="52" s="1"/>
  <c r="C77" i="6"/>
  <c r="C77" i="52" s="1"/>
  <c r="C78" i="6"/>
  <c r="C78" i="52" s="1"/>
  <c r="C79" i="6"/>
  <c r="C79" i="52" s="1"/>
  <c r="C80" i="6"/>
  <c r="C80" i="52" s="1"/>
  <c r="C81" i="6"/>
  <c r="C81" i="52" s="1"/>
  <c r="C82" i="6"/>
  <c r="C82" i="52" s="1"/>
  <c r="C83" i="6"/>
  <c r="C83" i="52" s="1"/>
  <c r="C84" i="6"/>
  <c r="C84" i="52" s="1"/>
  <c r="C85" i="6"/>
  <c r="C85" i="52" s="1"/>
  <c r="C86" i="6"/>
  <c r="C86" i="52" s="1"/>
  <c r="C87" i="6"/>
  <c r="C87" i="52" s="1"/>
  <c r="C88" i="6"/>
  <c r="C88" i="52" s="1"/>
  <c r="C89" i="6"/>
  <c r="C89" i="52" s="1"/>
  <c r="C90" i="6"/>
  <c r="C90" i="52" s="1"/>
  <c r="C91" i="6"/>
  <c r="C91" i="52" s="1"/>
  <c r="C92" i="6"/>
  <c r="C92" i="52" s="1"/>
  <c r="C93" i="6"/>
  <c r="C93" i="52" s="1"/>
  <c r="C94" i="6"/>
  <c r="C94" i="52" s="1"/>
  <c r="C95" i="6"/>
  <c r="C95" i="52" s="1"/>
  <c r="C96" i="6"/>
  <c r="C96" i="52" s="1"/>
  <c r="C97" i="6"/>
  <c r="C97" i="52" s="1"/>
  <c r="C98" i="6"/>
  <c r="C98" i="52" s="1"/>
  <c r="L1338" i="55"/>
  <c r="L1339" i="55"/>
  <c r="L1340" i="55"/>
  <c r="L1341" i="55"/>
  <c r="L1342" i="55"/>
  <c r="L1343" i="55"/>
  <c r="L1344" i="55"/>
  <c r="L1345" i="55"/>
  <c r="L1346" i="55"/>
  <c r="L1347" i="55"/>
  <c r="L1348" i="55"/>
  <c r="L1349" i="55"/>
  <c r="L1350" i="55"/>
  <c r="L1351" i="55"/>
  <c r="L1352" i="55"/>
  <c r="L1353" i="55"/>
  <c r="L1354" i="55"/>
  <c r="L1355" i="55"/>
  <c r="L1356" i="55"/>
  <c r="L1357" i="55"/>
  <c r="L1358" i="55"/>
  <c r="L1359" i="55"/>
  <c r="L1360" i="55"/>
  <c r="L1361" i="55"/>
  <c r="L1362" i="55"/>
  <c r="L1363" i="55"/>
  <c r="L1364" i="55"/>
  <c r="L1365" i="55"/>
  <c r="L1366" i="55"/>
  <c r="L1367" i="55"/>
  <c r="L1368" i="55"/>
  <c r="L1369" i="55"/>
  <c r="L1370" i="55"/>
  <c r="L1371" i="55"/>
  <c r="L1372" i="55"/>
  <c r="L1373" i="55"/>
  <c r="L1374" i="55"/>
  <c r="L1375" i="55"/>
  <c r="L1376" i="55"/>
  <c r="L1377" i="55"/>
  <c r="L1378" i="55"/>
  <c r="L1379" i="55"/>
  <c r="L1380" i="55"/>
  <c r="L1381" i="55"/>
  <c r="L1382" i="55"/>
  <c r="L1383" i="55"/>
  <c r="L1384" i="55"/>
  <c r="L1385" i="55"/>
  <c r="L1386" i="55"/>
  <c r="L1387" i="55"/>
  <c r="L1388" i="55"/>
  <c r="L1389" i="55"/>
  <c r="L1390" i="55"/>
  <c r="L1391" i="55"/>
  <c r="L1392" i="55"/>
  <c r="L1393" i="55"/>
  <c r="L1394" i="55"/>
  <c r="L1395" i="55"/>
  <c r="L1396" i="55"/>
  <c r="L1397" i="55"/>
  <c r="L1398" i="55"/>
  <c r="L1399" i="55"/>
  <c r="L1400" i="55"/>
  <c r="L1401" i="55"/>
  <c r="L1402" i="55"/>
  <c r="L1403" i="55"/>
  <c r="L1404" i="55"/>
  <c r="L1405" i="55"/>
  <c r="L1406" i="55"/>
  <c r="L1407" i="55"/>
  <c r="L1408" i="55"/>
  <c r="L1409" i="55"/>
  <c r="L1410" i="55"/>
  <c r="L1411" i="55"/>
  <c r="L1412" i="55"/>
  <c r="L1413" i="55"/>
  <c r="L1414" i="55"/>
  <c r="L1415" i="55"/>
  <c r="L1416" i="55"/>
  <c r="L1417" i="55"/>
  <c r="L1418" i="55"/>
  <c r="L1289" i="55" l="1"/>
  <c r="L1290" i="55"/>
  <c r="L1291" i="55"/>
  <c r="L1292" i="55"/>
  <c r="L1293" i="55"/>
  <c r="L1294" i="55"/>
  <c r="L1295" i="55"/>
  <c r="L1296" i="55"/>
  <c r="L1297" i="55"/>
  <c r="L1298" i="55"/>
  <c r="L1299" i="55"/>
  <c r="L1300" i="55"/>
  <c r="L1301" i="55"/>
  <c r="L1302" i="55"/>
  <c r="L1303" i="55"/>
  <c r="L1304" i="55"/>
  <c r="L1305" i="55"/>
  <c r="L1306" i="55"/>
  <c r="L1307" i="55"/>
  <c r="L1308" i="55"/>
  <c r="L1309" i="55"/>
  <c r="L1310" i="55"/>
  <c r="L1311" i="55"/>
  <c r="L1312" i="55"/>
  <c r="L1313" i="55"/>
  <c r="L1314" i="55"/>
  <c r="L1315" i="55"/>
  <c r="L1316" i="55"/>
  <c r="L1317" i="55"/>
  <c r="L1318" i="55"/>
  <c r="L1319" i="55"/>
  <c r="L1320" i="55"/>
  <c r="L1321" i="55"/>
  <c r="L1322" i="55"/>
  <c r="L1323" i="55"/>
  <c r="L1324" i="55"/>
  <c r="L1325" i="55"/>
  <c r="L1326" i="55"/>
  <c r="L1327" i="55"/>
  <c r="L1328" i="55"/>
  <c r="L1329" i="55"/>
  <c r="L1330" i="55"/>
  <c r="L1331" i="55"/>
  <c r="L1332" i="55"/>
  <c r="L1333" i="55"/>
  <c r="L1334" i="55"/>
  <c r="L1335" i="55"/>
  <c r="L1336" i="55"/>
  <c r="L1337" i="55"/>
  <c r="L1266" i="55" l="1"/>
  <c r="L1267" i="55"/>
  <c r="L1268" i="55"/>
  <c r="L1269" i="55"/>
  <c r="L1270" i="55"/>
  <c r="L1271" i="55"/>
  <c r="L1272" i="55"/>
  <c r="L1273" i="55"/>
  <c r="L1274" i="55"/>
  <c r="L1275" i="55"/>
  <c r="L1276" i="55"/>
  <c r="L1277" i="55"/>
  <c r="L1278" i="55"/>
  <c r="L1279" i="55"/>
  <c r="L1280" i="55"/>
  <c r="L1281" i="55"/>
  <c r="L1282" i="55"/>
  <c r="L1283" i="55"/>
  <c r="L1284" i="55"/>
  <c r="L1285" i="55"/>
  <c r="L1286" i="55"/>
  <c r="L1287" i="55"/>
  <c r="L1288" i="55"/>
  <c r="L1201" i="55" l="1"/>
  <c r="L1202" i="55"/>
  <c r="L1203" i="55"/>
  <c r="L1204" i="55"/>
  <c r="L1205" i="55"/>
  <c r="L1206" i="55"/>
  <c r="L1207" i="55"/>
  <c r="L1208" i="55"/>
  <c r="L1209" i="55"/>
  <c r="L1210" i="55"/>
  <c r="L1211" i="55"/>
  <c r="L1212" i="55"/>
  <c r="L1213" i="55"/>
  <c r="L1214" i="55"/>
  <c r="L1215" i="55"/>
  <c r="L1216" i="55"/>
  <c r="L1217" i="55"/>
  <c r="L1218" i="55"/>
  <c r="L1219" i="55"/>
  <c r="L1220" i="55"/>
  <c r="L1221" i="55"/>
  <c r="L1222" i="55"/>
  <c r="L1223" i="55"/>
  <c r="L1224" i="55"/>
  <c r="L1225" i="55"/>
  <c r="L1226" i="55"/>
  <c r="L1227" i="55"/>
  <c r="L1228" i="55"/>
  <c r="L1229" i="55"/>
  <c r="L1230" i="55"/>
  <c r="L1231" i="55"/>
  <c r="L1232" i="55"/>
  <c r="L1233" i="55"/>
  <c r="L1234" i="55"/>
  <c r="L1235" i="55"/>
  <c r="L1236" i="55"/>
  <c r="L1237" i="55"/>
  <c r="L1238" i="55"/>
  <c r="L1239" i="55"/>
  <c r="L1240" i="55"/>
  <c r="L1241" i="55"/>
  <c r="L1242" i="55"/>
  <c r="L1243" i="55"/>
  <c r="L1244" i="55"/>
  <c r="L1245" i="55"/>
  <c r="L1246" i="55"/>
  <c r="L1247" i="55"/>
  <c r="L1248" i="55"/>
  <c r="L1249" i="55"/>
  <c r="L1250" i="55"/>
  <c r="L1251" i="55"/>
  <c r="L1252" i="55"/>
  <c r="L1253" i="55"/>
  <c r="L1254" i="55"/>
  <c r="L1255" i="55"/>
  <c r="L1256" i="55"/>
  <c r="L1257" i="55"/>
  <c r="L1258" i="55"/>
  <c r="L1259" i="55"/>
  <c r="L1260" i="55"/>
  <c r="L1261" i="55"/>
  <c r="L1262" i="55"/>
  <c r="L1263" i="55"/>
  <c r="L1264" i="55"/>
  <c r="L1265" i="55"/>
  <c r="C12" i="6" l="1"/>
  <c r="C12" i="52" s="1"/>
  <c r="C13" i="6"/>
  <c r="C13" i="52" s="1"/>
  <c r="C14" i="6"/>
  <c r="C14" i="52" s="1"/>
  <c r="C15" i="6"/>
  <c r="C15" i="52" s="1"/>
  <c r="C16" i="6"/>
  <c r="C16" i="52" s="1"/>
  <c r="C17" i="6"/>
  <c r="C17" i="52" s="1"/>
  <c r="C18" i="6"/>
  <c r="C18" i="52" s="1"/>
  <c r="C19" i="6"/>
  <c r="C19" i="52" s="1"/>
  <c r="C20" i="6"/>
  <c r="C20" i="52" s="1"/>
  <c r="C22" i="6"/>
  <c r="C22" i="52" s="1"/>
  <c r="C24" i="6"/>
  <c r="C24" i="52" s="1"/>
  <c r="C25" i="6"/>
  <c r="C25" i="52" s="1"/>
  <c r="C26" i="6"/>
  <c r="C26" i="52" s="1"/>
  <c r="C28" i="6"/>
  <c r="C28" i="52" s="1"/>
  <c r="C29" i="6"/>
  <c r="C29" i="52" s="1"/>
  <c r="C30" i="6"/>
  <c r="C30" i="52" s="1"/>
  <c r="C31" i="6"/>
  <c r="C31" i="52" s="1"/>
  <c r="C32" i="6"/>
  <c r="C32" i="52" s="1"/>
  <c r="C33" i="6"/>
  <c r="C33" i="52" s="1"/>
  <c r="C34" i="6"/>
  <c r="C34" i="52" s="1"/>
  <c r="C35" i="6"/>
  <c r="C35" i="52" s="1"/>
  <c r="C36" i="6"/>
  <c r="C36" i="52" s="1"/>
  <c r="C37" i="6"/>
  <c r="C37" i="52" s="1"/>
  <c r="C38" i="6"/>
  <c r="C38" i="52" s="1"/>
  <c r="C39" i="6"/>
  <c r="C39" i="52" s="1"/>
  <c r="C40" i="6"/>
  <c r="C40" i="52" s="1"/>
  <c r="C41" i="6"/>
  <c r="C41" i="52" s="1"/>
  <c r="C42" i="6"/>
  <c r="C42" i="52" s="1"/>
  <c r="C43" i="6"/>
  <c r="C43" i="52" s="1"/>
  <c r="C44" i="6"/>
  <c r="C44" i="52" s="1"/>
  <c r="C45" i="6"/>
  <c r="C45" i="52" s="1"/>
  <c r="C46" i="6"/>
  <c r="C46" i="52" s="1"/>
  <c r="C47" i="6"/>
  <c r="C47" i="52" s="1"/>
  <c r="C48" i="6"/>
  <c r="C48" i="52" s="1"/>
  <c r="C49" i="6"/>
  <c r="C49" i="52" s="1"/>
  <c r="C50" i="6"/>
  <c r="C50" i="52" s="1"/>
  <c r="C51" i="6"/>
  <c r="C51" i="52" s="1"/>
  <c r="C52" i="6"/>
  <c r="C52" i="52" s="1"/>
  <c r="C53" i="6"/>
  <c r="C53" i="52" s="1"/>
  <c r="C54" i="6"/>
  <c r="C54" i="52" s="1"/>
  <c r="C55" i="6"/>
  <c r="C55" i="52" s="1"/>
  <c r="C56" i="6"/>
  <c r="C56" i="52" s="1"/>
  <c r="C57" i="6"/>
  <c r="C57" i="52" s="1"/>
  <c r="C58" i="6"/>
  <c r="C58" i="52" s="1"/>
  <c r="C59" i="6"/>
  <c r="C59" i="52" s="1"/>
  <c r="C60" i="6"/>
  <c r="C60" i="52" s="1"/>
  <c r="C61" i="6"/>
  <c r="C61" i="52" s="1"/>
  <c r="C62" i="6"/>
  <c r="C62" i="52" s="1"/>
  <c r="C63" i="6"/>
  <c r="C63" i="52" s="1"/>
  <c r="C64" i="6"/>
  <c r="C64" i="52" s="1"/>
  <c r="C65" i="6"/>
  <c r="C65" i="52" s="1"/>
  <c r="C66" i="6"/>
  <c r="C66" i="52" s="1"/>
  <c r="C67" i="6"/>
  <c r="C67" i="52" s="1"/>
  <c r="C68" i="6"/>
  <c r="C68" i="52" s="1"/>
  <c r="C69" i="6"/>
  <c r="C69" i="52" s="1"/>
  <c r="L1127" i="55"/>
  <c r="L1128" i="55"/>
  <c r="L1129" i="55"/>
  <c r="L1130" i="55"/>
  <c r="L1131" i="55"/>
  <c r="L1132" i="55"/>
  <c r="L1133" i="55"/>
  <c r="L1134" i="55"/>
  <c r="L1135" i="55"/>
  <c r="L1136" i="55"/>
  <c r="L1137" i="55"/>
  <c r="L1138" i="55"/>
  <c r="L1139" i="55"/>
  <c r="L1140" i="55"/>
  <c r="L1141" i="55"/>
  <c r="L1142" i="55"/>
  <c r="L1143" i="55"/>
  <c r="L1144" i="55"/>
  <c r="L1145" i="55"/>
  <c r="L1146" i="55"/>
  <c r="L1147" i="55"/>
  <c r="L1148" i="55"/>
  <c r="L1149" i="55"/>
  <c r="L1150" i="55"/>
  <c r="L1151" i="55"/>
  <c r="L1152" i="55"/>
  <c r="L1153" i="55"/>
  <c r="L1154" i="55"/>
  <c r="L1155" i="55"/>
  <c r="L1156" i="55"/>
  <c r="L1157" i="55"/>
  <c r="L1158" i="55"/>
  <c r="L1159" i="55"/>
  <c r="L1160" i="55"/>
  <c r="L1161" i="55"/>
  <c r="L1162" i="55"/>
  <c r="L1163" i="55"/>
  <c r="L1164" i="55"/>
  <c r="L1165" i="55"/>
  <c r="L1166" i="55"/>
  <c r="L1167" i="55"/>
  <c r="L1168" i="55"/>
  <c r="L1169" i="55"/>
  <c r="L1170" i="55"/>
  <c r="L1171" i="55"/>
  <c r="L1172" i="55"/>
  <c r="L1173" i="55"/>
  <c r="L1174" i="55"/>
  <c r="L1175" i="55"/>
  <c r="L1176" i="55"/>
  <c r="L1177" i="55"/>
  <c r="L1178" i="55"/>
  <c r="L1179" i="55"/>
  <c r="L1180" i="55"/>
  <c r="L1181" i="55"/>
  <c r="L1182" i="55"/>
  <c r="L1183" i="55"/>
  <c r="L1184" i="55"/>
  <c r="L1185" i="55"/>
  <c r="L1186" i="55"/>
  <c r="L1187" i="55"/>
  <c r="L1188" i="55"/>
  <c r="L1189" i="55"/>
  <c r="L1190" i="55"/>
  <c r="L1191" i="55"/>
  <c r="L1192" i="55"/>
  <c r="L1193" i="55"/>
  <c r="L1194" i="55"/>
  <c r="L1195" i="55"/>
  <c r="L1196" i="55"/>
  <c r="L1197" i="55"/>
  <c r="L1198" i="55"/>
  <c r="L1199" i="55"/>
  <c r="L1200" i="55"/>
  <c r="AE75" i="2"/>
  <c r="AF75" i="2"/>
  <c r="AG75" i="2"/>
  <c r="AH75" i="2"/>
  <c r="AE76" i="2"/>
  <c r="AF76" i="2"/>
  <c r="AG76" i="2"/>
  <c r="AH76" i="2"/>
  <c r="AE77" i="2"/>
  <c r="AF77" i="2"/>
  <c r="AG77" i="2"/>
  <c r="AH77" i="2"/>
  <c r="AE78" i="2"/>
  <c r="AF78" i="2"/>
  <c r="AG78" i="2"/>
  <c r="AH78" i="2"/>
  <c r="AE79" i="2"/>
  <c r="AF79" i="2"/>
  <c r="AG79" i="2"/>
  <c r="AH79" i="2"/>
  <c r="AE80" i="2"/>
  <c r="AF80" i="2"/>
  <c r="AG80" i="2"/>
  <c r="AH80" i="2"/>
  <c r="AE81" i="2"/>
  <c r="AF81" i="2"/>
  <c r="AG81" i="2"/>
  <c r="AH81" i="2"/>
  <c r="AE82" i="2"/>
  <c r="AF82" i="2"/>
  <c r="AG82" i="2"/>
  <c r="AH82" i="2"/>
  <c r="AE83" i="2"/>
  <c r="AF83" i="2"/>
  <c r="AG83" i="2"/>
  <c r="AH83" i="2"/>
  <c r="F86" i="52"/>
  <c r="AE84" i="2"/>
  <c r="G86" i="52" s="1"/>
  <c r="AF84" i="2"/>
  <c r="H86" i="52" s="1"/>
  <c r="AG84" i="2"/>
  <c r="AH84" i="2"/>
  <c r="F87" i="52"/>
  <c r="AE85" i="2"/>
  <c r="G87" i="52" s="1"/>
  <c r="AF85" i="2"/>
  <c r="H87" i="52" s="1"/>
  <c r="AG85" i="2"/>
  <c r="AH85" i="2"/>
  <c r="F88" i="52"/>
  <c r="AE86" i="2"/>
  <c r="G88" i="52" s="1"/>
  <c r="AF86" i="2"/>
  <c r="H88" i="52" s="1"/>
  <c r="AG86" i="2"/>
  <c r="AH86" i="2"/>
  <c r="F89" i="52"/>
  <c r="AE87" i="2"/>
  <c r="G89" i="52" s="1"/>
  <c r="AF87" i="2"/>
  <c r="H89" i="52" s="1"/>
  <c r="AG87" i="2"/>
  <c r="AH87" i="2"/>
  <c r="F90" i="52"/>
  <c r="AE88" i="2"/>
  <c r="G90" i="52" s="1"/>
  <c r="AF88" i="2"/>
  <c r="H90" i="52" s="1"/>
  <c r="AG88" i="2"/>
  <c r="AH88" i="2"/>
  <c r="F91" i="52"/>
  <c r="AE89" i="2"/>
  <c r="G91" i="52" s="1"/>
  <c r="AF89" i="2"/>
  <c r="H91" i="52" s="1"/>
  <c r="AG89" i="2"/>
  <c r="AH89" i="2"/>
  <c r="F92" i="52"/>
  <c r="AE90" i="2"/>
  <c r="G92" i="52" s="1"/>
  <c r="AF90" i="2"/>
  <c r="H92" i="52" s="1"/>
  <c r="AG90" i="2"/>
  <c r="AH90" i="2"/>
  <c r="F93" i="52"/>
  <c r="AE91" i="2"/>
  <c r="G93" i="52" s="1"/>
  <c r="AF91" i="2"/>
  <c r="H93" i="52" s="1"/>
  <c r="AG91" i="2"/>
  <c r="AH91" i="2"/>
  <c r="F94" i="52"/>
  <c r="AE92" i="2"/>
  <c r="G94" i="52" s="1"/>
  <c r="AF92" i="2"/>
  <c r="H94" i="52" s="1"/>
  <c r="AG92" i="2"/>
  <c r="AH92" i="2"/>
  <c r="F95" i="52"/>
  <c r="AE93" i="2"/>
  <c r="G95" i="52" s="1"/>
  <c r="AF93" i="2"/>
  <c r="H95" i="52" s="1"/>
  <c r="AG93" i="2"/>
  <c r="AH93" i="2"/>
  <c r="F96" i="52"/>
  <c r="AE94" i="2"/>
  <c r="G96" i="52" s="1"/>
  <c r="AF94" i="2"/>
  <c r="H96" i="52" s="1"/>
  <c r="AG94" i="2"/>
  <c r="AH94" i="2"/>
  <c r="F97" i="52"/>
  <c r="AE95" i="2"/>
  <c r="G97" i="52" s="1"/>
  <c r="AF95" i="2"/>
  <c r="H97" i="52" s="1"/>
  <c r="AG95" i="2"/>
  <c r="AH95" i="2"/>
  <c r="F98" i="52"/>
  <c r="AE96" i="2"/>
  <c r="G98" i="52" s="1"/>
  <c r="AF96" i="2"/>
  <c r="H98" i="52" s="1"/>
  <c r="AG96" i="2"/>
  <c r="AH96" i="2"/>
  <c r="F99" i="52"/>
  <c r="AE97" i="2"/>
  <c r="G99" i="52" s="1"/>
  <c r="AF97" i="2"/>
  <c r="H99" i="52" s="1"/>
  <c r="AG97" i="2"/>
  <c r="AH97" i="2"/>
  <c r="F100" i="52"/>
  <c r="AE98" i="2"/>
  <c r="G100" i="52" s="1"/>
  <c r="AF98" i="2"/>
  <c r="H100" i="52" s="1"/>
  <c r="AG98" i="2"/>
  <c r="AH98" i="2"/>
  <c r="F101" i="52"/>
  <c r="AE99" i="2"/>
  <c r="G101" i="52" s="1"/>
  <c r="AF99" i="2"/>
  <c r="H101" i="52" s="1"/>
  <c r="AG99" i="2"/>
  <c r="AH99" i="2"/>
  <c r="F102" i="52"/>
  <c r="AE100" i="2"/>
  <c r="G102" i="52" s="1"/>
  <c r="AF100" i="2"/>
  <c r="H102" i="52" s="1"/>
  <c r="AG100" i="2"/>
  <c r="AH100" i="2"/>
  <c r="F103" i="52"/>
  <c r="AE101" i="2"/>
  <c r="G103" i="52" s="1"/>
  <c r="AF101" i="2"/>
  <c r="H103" i="52" s="1"/>
  <c r="AG101" i="2"/>
  <c r="AH101" i="2"/>
  <c r="F104" i="52"/>
  <c r="AE102" i="2"/>
  <c r="G104" i="52" s="1"/>
  <c r="AF102" i="2"/>
  <c r="H104" i="52" s="1"/>
  <c r="AG102" i="2"/>
  <c r="AH102" i="2"/>
  <c r="F105" i="52"/>
  <c r="AE103" i="2"/>
  <c r="G105" i="52" s="1"/>
  <c r="AF103" i="2"/>
  <c r="H105" i="52" s="1"/>
  <c r="AG103" i="2"/>
  <c r="AH103" i="2"/>
  <c r="F106" i="52"/>
  <c r="AE104" i="2"/>
  <c r="G106" i="52" s="1"/>
  <c r="AF104" i="2"/>
  <c r="H106" i="52" s="1"/>
  <c r="AG104" i="2"/>
  <c r="AH104" i="2"/>
  <c r="F107" i="52"/>
  <c r="AE105" i="2"/>
  <c r="G107" i="52" s="1"/>
  <c r="AF105" i="2"/>
  <c r="H107" i="52" s="1"/>
  <c r="AG105" i="2"/>
  <c r="AH105" i="2"/>
  <c r="F108" i="52"/>
  <c r="AE106" i="2"/>
  <c r="G108" i="52" s="1"/>
  <c r="AF106" i="2"/>
  <c r="H108" i="52" s="1"/>
  <c r="AG106" i="2"/>
  <c r="AH106" i="2"/>
  <c r="F109" i="52"/>
  <c r="AE107" i="2"/>
  <c r="G109" i="52" s="1"/>
  <c r="AF107" i="2"/>
  <c r="H109" i="52" s="1"/>
  <c r="AG107" i="2"/>
  <c r="AH107" i="2"/>
  <c r="F110" i="52"/>
  <c r="AE108" i="2"/>
  <c r="G110" i="52" s="1"/>
  <c r="AF108" i="2"/>
  <c r="H110" i="52" s="1"/>
  <c r="AG108" i="2"/>
  <c r="AH108" i="2"/>
  <c r="F111" i="52"/>
  <c r="AE109" i="2"/>
  <c r="G111" i="52" s="1"/>
  <c r="AF109" i="2"/>
  <c r="H111" i="52" s="1"/>
  <c r="AG109" i="2"/>
  <c r="AH109" i="2"/>
  <c r="F112" i="52"/>
  <c r="AE110" i="2"/>
  <c r="G112" i="52" s="1"/>
  <c r="AF110" i="2"/>
  <c r="H112" i="52" s="1"/>
  <c r="AG110" i="2"/>
  <c r="AH110" i="2"/>
  <c r="F113" i="52"/>
  <c r="AE111" i="2"/>
  <c r="G113" i="52" s="1"/>
  <c r="AF111" i="2"/>
  <c r="H113" i="52" s="1"/>
  <c r="AG111" i="2"/>
  <c r="AH111" i="2"/>
  <c r="F114" i="52"/>
  <c r="AE112" i="2"/>
  <c r="G114" i="52" s="1"/>
  <c r="AF112" i="2"/>
  <c r="H114" i="52" s="1"/>
  <c r="AG112" i="2"/>
  <c r="AH112" i="2"/>
  <c r="F115" i="52"/>
  <c r="AE113" i="2"/>
  <c r="G115" i="52" s="1"/>
  <c r="AF113" i="2"/>
  <c r="H115" i="52" s="1"/>
  <c r="AG113" i="2"/>
  <c r="AH113" i="2"/>
  <c r="F116" i="52"/>
  <c r="AE114" i="2"/>
  <c r="G116" i="52" s="1"/>
  <c r="AF114" i="2"/>
  <c r="H116" i="52" s="1"/>
  <c r="AG114" i="2"/>
  <c r="AH114" i="2"/>
  <c r="AD115" i="2"/>
  <c r="AE115" i="2"/>
  <c r="AF115" i="2"/>
  <c r="AG115" i="2"/>
  <c r="AH115" i="2"/>
  <c r="AD116" i="2"/>
  <c r="AE116" i="2"/>
  <c r="AF116" i="2"/>
  <c r="AG116" i="2"/>
  <c r="AH116" i="2"/>
  <c r="AD117" i="2"/>
  <c r="AE117" i="2"/>
  <c r="AF117" i="2"/>
  <c r="AG117" i="2"/>
  <c r="AH117" i="2"/>
  <c r="AD118" i="2"/>
  <c r="AE118" i="2"/>
  <c r="AF118" i="2"/>
  <c r="AG118" i="2"/>
  <c r="AH118" i="2"/>
  <c r="AD119" i="2"/>
  <c r="AE119" i="2"/>
  <c r="AF119" i="2"/>
  <c r="AG119" i="2"/>
  <c r="AH119" i="2"/>
  <c r="AD120" i="2"/>
  <c r="AE120" i="2"/>
  <c r="AF120" i="2"/>
  <c r="AG120" i="2"/>
  <c r="AH120" i="2"/>
  <c r="AD121" i="2"/>
  <c r="AE121" i="2"/>
  <c r="AF121" i="2"/>
  <c r="AG121" i="2"/>
  <c r="AH121" i="2"/>
  <c r="AD122" i="2"/>
  <c r="AE122" i="2"/>
  <c r="AF122" i="2"/>
  <c r="AG122" i="2"/>
  <c r="AH122" i="2"/>
  <c r="AD123" i="2"/>
  <c r="AE123" i="2"/>
  <c r="AF123" i="2"/>
  <c r="AG123" i="2"/>
  <c r="AH123" i="2"/>
  <c r="AD124" i="2"/>
  <c r="AE124" i="2"/>
  <c r="AF124" i="2"/>
  <c r="AG124" i="2"/>
  <c r="AH124" i="2"/>
  <c r="AD125" i="2"/>
  <c r="AE125" i="2"/>
  <c r="AF125" i="2"/>
  <c r="AG125" i="2"/>
  <c r="AH125" i="2"/>
  <c r="AD126" i="2"/>
  <c r="AE126" i="2"/>
  <c r="AF126" i="2"/>
  <c r="AG126" i="2"/>
  <c r="AH126" i="2"/>
  <c r="AD127" i="2"/>
  <c r="AE127" i="2"/>
  <c r="AF127" i="2"/>
  <c r="AG127" i="2"/>
  <c r="AH127" i="2"/>
  <c r="AD128" i="2"/>
  <c r="AE128" i="2"/>
  <c r="AF128" i="2"/>
  <c r="AG128" i="2"/>
  <c r="AH128" i="2"/>
  <c r="AD129" i="2"/>
  <c r="AE129" i="2"/>
  <c r="AF129" i="2"/>
  <c r="AG129" i="2"/>
  <c r="AH129" i="2"/>
  <c r="AD130" i="2"/>
  <c r="AE130" i="2"/>
  <c r="AF130" i="2"/>
  <c r="AG130" i="2"/>
  <c r="AH130" i="2"/>
  <c r="AD131" i="2"/>
  <c r="AE131" i="2"/>
  <c r="AF131" i="2"/>
  <c r="AG131" i="2"/>
  <c r="AH131" i="2"/>
  <c r="AD132" i="2"/>
  <c r="AE132" i="2"/>
  <c r="AF132" i="2"/>
  <c r="AG132" i="2"/>
  <c r="AH132" i="2"/>
  <c r="AD133" i="2"/>
  <c r="AE133" i="2"/>
  <c r="AF133" i="2"/>
  <c r="AG133" i="2"/>
  <c r="AH133" i="2"/>
  <c r="AD134" i="2"/>
  <c r="AE134" i="2"/>
  <c r="AF134" i="2"/>
  <c r="AG134" i="2"/>
  <c r="AH134" i="2"/>
  <c r="AD135" i="2"/>
  <c r="AE135" i="2"/>
  <c r="AF135" i="2"/>
  <c r="AG135" i="2"/>
  <c r="AH135" i="2"/>
  <c r="AD136" i="2"/>
  <c r="AE136" i="2"/>
  <c r="AF136" i="2"/>
  <c r="AG136" i="2"/>
  <c r="AH136" i="2"/>
  <c r="AD137" i="2"/>
  <c r="AE137" i="2"/>
  <c r="AF137" i="2"/>
  <c r="AG137" i="2"/>
  <c r="AH137" i="2"/>
  <c r="AD138" i="2"/>
  <c r="AE138" i="2"/>
  <c r="AF138" i="2"/>
  <c r="AG138" i="2"/>
  <c r="AH138" i="2"/>
  <c r="AD139" i="2"/>
  <c r="AE139" i="2"/>
  <c r="AF139" i="2"/>
  <c r="AG139" i="2"/>
  <c r="AH139" i="2"/>
  <c r="AD140" i="2"/>
  <c r="AE140" i="2"/>
  <c r="AF140" i="2"/>
  <c r="AG140" i="2"/>
  <c r="AH140" i="2"/>
  <c r="L1064" i="55"/>
  <c r="L1065" i="55"/>
  <c r="L1066" i="55"/>
  <c r="L1067" i="55"/>
  <c r="L1068" i="55"/>
  <c r="L1069" i="55"/>
  <c r="L1070" i="55"/>
  <c r="L1071" i="55"/>
  <c r="L1072" i="55"/>
  <c r="L1073" i="55"/>
  <c r="L1074" i="55"/>
  <c r="L1075" i="55"/>
  <c r="L1076" i="55"/>
  <c r="L1077" i="55"/>
  <c r="L1078" i="55"/>
  <c r="L1079" i="55"/>
  <c r="L1080" i="55"/>
  <c r="L1081" i="55"/>
  <c r="L1082" i="55"/>
  <c r="L1083" i="55"/>
  <c r="L1084" i="55"/>
  <c r="L1085" i="55"/>
  <c r="L1086" i="55"/>
  <c r="L1087" i="55"/>
  <c r="L1088" i="55"/>
  <c r="L1089" i="55"/>
  <c r="L1090" i="55"/>
  <c r="L1091" i="55"/>
  <c r="L1092" i="55"/>
  <c r="L1093" i="55"/>
  <c r="L1094" i="55"/>
  <c r="L1095" i="55"/>
  <c r="L1096" i="55"/>
  <c r="L1097" i="55"/>
  <c r="L1098" i="55"/>
  <c r="L1099" i="55"/>
  <c r="L1100" i="55"/>
  <c r="L1101" i="55"/>
  <c r="L1102" i="55"/>
  <c r="L1103" i="55"/>
  <c r="L1104" i="55"/>
  <c r="L1105" i="55"/>
  <c r="L1106" i="55"/>
  <c r="L1107" i="55"/>
  <c r="L1108" i="55"/>
  <c r="L1109" i="55"/>
  <c r="L1110" i="55"/>
  <c r="L1111" i="55"/>
  <c r="L1112" i="55"/>
  <c r="L1113" i="55"/>
  <c r="L1114" i="55"/>
  <c r="L1115" i="55"/>
  <c r="L1116" i="55"/>
  <c r="L1117" i="55"/>
  <c r="L1118" i="55"/>
  <c r="L1119" i="55"/>
  <c r="L1120" i="55"/>
  <c r="L1121" i="55"/>
  <c r="L1122" i="55"/>
  <c r="L1123" i="55"/>
  <c r="L1124" i="55"/>
  <c r="L1125" i="55"/>
  <c r="L1126" i="55"/>
  <c r="B1063" i="55"/>
  <c r="B1064" i="55" s="1"/>
  <c r="B1065" i="55" s="1"/>
  <c r="B1066" i="55" s="1"/>
  <c r="B1067" i="55" s="1"/>
  <c r="B1068" i="55" s="1"/>
  <c r="B1069" i="55" s="1"/>
  <c r="B1070" i="55" s="1"/>
  <c r="B1071" i="55" s="1"/>
  <c r="B1072" i="55" s="1"/>
  <c r="B1073" i="55" s="1"/>
  <c r="B1074" i="55" s="1"/>
  <c r="B1075" i="55" s="1"/>
  <c r="B1076" i="55" s="1"/>
  <c r="B1077" i="55" s="1"/>
  <c r="B1078" i="55" s="1"/>
  <c r="B1079" i="55" s="1"/>
  <c r="B1080" i="55" s="1"/>
  <c r="B1081" i="55" s="1"/>
  <c r="B1082" i="55" s="1"/>
  <c r="B1083" i="55" s="1"/>
  <c r="B1084" i="55" s="1"/>
  <c r="B1085" i="55" s="1"/>
  <c r="B1086" i="55" s="1"/>
  <c r="B1087" i="55" s="1"/>
  <c r="B1088" i="55" s="1"/>
  <c r="B1089" i="55" s="1"/>
  <c r="B1090" i="55" s="1"/>
  <c r="B1091" i="55" s="1"/>
  <c r="B1092" i="55" s="1"/>
  <c r="B1093" i="55" s="1"/>
  <c r="B1094" i="55" s="1"/>
  <c r="B1095" i="55" s="1"/>
  <c r="B1096" i="55" s="1"/>
  <c r="B1097" i="55" s="1"/>
  <c r="B1098" i="55" s="1"/>
  <c r="B1099" i="55" s="1"/>
  <c r="B1100" i="55" s="1"/>
  <c r="B1101" i="55" s="1"/>
  <c r="B1102" i="55" s="1"/>
  <c r="B1103" i="55" s="1"/>
  <c r="B1104" i="55" s="1"/>
  <c r="B1105" i="55" s="1"/>
  <c r="B1106" i="55" s="1"/>
  <c r="B1107" i="55" s="1"/>
  <c r="B1108" i="55" s="1"/>
  <c r="B1109" i="55" s="1"/>
  <c r="B1110" i="55" s="1"/>
  <c r="B1111" i="55" s="1"/>
  <c r="B1112" i="55" s="1"/>
  <c r="B1113" i="55" s="1"/>
  <c r="B1114" i="55" s="1"/>
  <c r="B1115" i="55" s="1"/>
  <c r="B1116" i="55" s="1"/>
  <c r="B1117" i="55" s="1"/>
  <c r="B1118" i="55" s="1"/>
  <c r="B1119" i="55" s="1"/>
  <c r="B1120" i="55" s="1"/>
  <c r="B1121" i="55" s="1"/>
  <c r="B1122" i="55" s="1"/>
  <c r="B1123" i="55" s="1"/>
  <c r="B1124" i="55" s="1"/>
  <c r="B1125" i="55" s="1"/>
  <c r="B1126" i="55" s="1"/>
  <c r="B1062" i="55"/>
  <c r="B1061" i="55"/>
  <c r="C11" i="6"/>
  <c r="C11" i="52" s="1"/>
  <c r="C23" i="6"/>
  <c r="C23" i="52" s="1"/>
  <c r="C27" i="6"/>
  <c r="C27" i="52" s="1"/>
  <c r="F115" i="6" l="1"/>
  <c r="G114" i="6"/>
  <c r="F111" i="6"/>
  <c r="H109" i="6"/>
  <c r="G106" i="6"/>
  <c r="F103" i="6"/>
  <c r="G102" i="6"/>
  <c r="F99" i="6"/>
  <c r="H116" i="6"/>
  <c r="F114" i="6"/>
  <c r="G113" i="6"/>
  <c r="H112" i="6"/>
  <c r="F110" i="6"/>
  <c r="G109" i="6"/>
  <c r="H108" i="6"/>
  <c r="F106" i="6"/>
  <c r="G105" i="6"/>
  <c r="H104" i="6"/>
  <c r="F102" i="6"/>
  <c r="G101" i="6"/>
  <c r="H100" i="6"/>
  <c r="F98" i="6"/>
  <c r="G97" i="6"/>
  <c r="H96" i="6"/>
  <c r="F94" i="6"/>
  <c r="G93" i="6"/>
  <c r="H92" i="6"/>
  <c r="F90" i="6"/>
  <c r="G89" i="6"/>
  <c r="H88" i="6"/>
  <c r="F86" i="6"/>
  <c r="G85" i="6"/>
  <c r="G85" i="52"/>
  <c r="H84" i="6"/>
  <c r="H84" i="52"/>
  <c r="F82" i="6"/>
  <c r="F82" i="52"/>
  <c r="G81" i="6"/>
  <c r="G81" i="52"/>
  <c r="H80" i="6"/>
  <c r="H80" i="52"/>
  <c r="F78" i="6"/>
  <c r="F78" i="52"/>
  <c r="G77" i="6"/>
  <c r="G77" i="52"/>
  <c r="G116" i="6"/>
  <c r="H115" i="6"/>
  <c r="F113" i="6"/>
  <c r="G112" i="6"/>
  <c r="H111" i="6"/>
  <c r="F109" i="6"/>
  <c r="G108" i="6"/>
  <c r="H107" i="6"/>
  <c r="F105" i="6"/>
  <c r="G104" i="6"/>
  <c r="H103" i="6"/>
  <c r="F101" i="6"/>
  <c r="G100" i="6"/>
  <c r="H99" i="6"/>
  <c r="F97" i="6"/>
  <c r="G96" i="6"/>
  <c r="H95" i="6"/>
  <c r="F93" i="6"/>
  <c r="G92" i="6"/>
  <c r="H91" i="6"/>
  <c r="F89" i="6"/>
  <c r="G88" i="6"/>
  <c r="H87" i="6"/>
  <c r="F85" i="6"/>
  <c r="F85" i="52"/>
  <c r="G84" i="6"/>
  <c r="G84" i="52"/>
  <c r="H83" i="6"/>
  <c r="H83" i="52"/>
  <c r="F81" i="6"/>
  <c r="F81" i="52"/>
  <c r="G80" i="6"/>
  <c r="G80" i="52"/>
  <c r="H79" i="6"/>
  <c r="H79" i="52"/>
  <c r="F77" i="6"/>
  <c r="F77" i="52"/>
  <c r="F116" i="6"/>
  <c r="G115" i="6"/>
  <c r="H114" i="6"/>
  <c r="F112" i="6"/>
  <c r="G111" i="6"/>
  <c r="H110" i="6"/>
  <c r="F108" i="6"/>
  <c r="G107" i="6"/>
  <c r="H106" i="6"/>
  <c r="F104" i="6"/>
  <c r="G103" i="6"/>
  <c r="H102" i="6"/>
  <c r="F100" i="6"/>
  <c r="G99" i="6"/>
  <c r="H98" i="6"/>
  <c r="F96" i="6"/>
  <c r="G95" i="6"/>
  <c r="H94" i="6"/>
  <c r="F92" i="6"/>
  <c r="G91" i="6"/>
  <c r="H90" i="6"/>
  <c r="F88" i="6"/>
  <c r="G87" i="6"/>
  <c r="H86" i="6"/>
  <c r="F84" i="6"/>
  <c r="F84" i="52"/>
  <c r="G83" i="6"/>
  <c r="G83" i="52"/>
  <c r="H82" i="6"/>
  <c r="H82" i="52"/>
  <c r="F80" i="6"/>
  <c r="F80" i="52"/>
  <c r="G79" i="6"/>
  <c r="G79" i="52"/>
  <c r="H78" i="6"/>
  <c r="H78" i="52"/>
  <c r="H113" i="6"/>
  <c r="G110" i="6"/>
  <c r="F107" i="6"/>
  <c r="H105" i="6"/>
  <c r="H101" i="6"/>
  <c r="G98" i="6"/>
  <c r="H97" i="6"/>
  <c r="F95" i="6"/>
  <c r="G94" i="6"/>
  <c r="H93" i="6"/>
  <c r="F91" i="6"/>
  <c r="G90" i="6"/>
  <c r="H89" i="6"/>
  <c r="F87" i="6"/>
  <c r="G86" i="6"/>
  <c r="H85" i="6"/>
  <c r="H85" i="52"/>
  <c r="F83" i="6"/>
  <c r="F83" i="52"/>
  <c r="G82" i="6"/>
  <c r="G82" i="52"/>
  <c r="H81" i="6"/>
  <c r="H81" i="52"/>
  <c r="F79" i="6"/>
  <c r="F79" i="52"/>
  <c r="G78" i="6"/>
  <c r="G78" i="52"/>
  <c r="H77" i="6"/>
  <c r="H77" i="52"/>
  <c r="C21" i="6"/>
  <c r="C21" i="52" s="1"/>
  <c r="L696" i="55" l="1"/>
  <c r="L697" i="55"/>
  <c r="L698" i="55"/>
  <c r="L699" i="55"/>
  <c r="L700" i="55"/>
  <c r="L701" i="55"/>
  <c r="L702" i="55"/>
  <c r="L703" i="55"/>
  <c r="L704" i="55"/>
  <c r="L705" i="55"/>
  <c r="L706" i="55"/>
  <c r="L707" i="55"/>
  <c r="L708" i="55"/>
  <c r="L709" i="55"/>
  <c r="L710" i="55"/>
  <c r="L711" i="55"/>
  <c r="L712" i="55"/>
  <c r="L713" i="55"/>
  <c r="L714" i="55"/>
  <c r="L715" i="55"/>
  <c r="L716" i="55"/>
  <c r="L717" i="55"/>
  <c r="L718" i="55"/>
  <c r="L719" i="55"/>
  <c r="L720" i="55"/>
  <c r="L721" i="55"/>
  <c r="L722" i="55"/>
  <c r="L723" i="55"/>
  <c r="L724" i="55"/>
  <c r="L725" i="55"/>
  <c r="L726" i="55"/>
  <c r="L727" i="55"/>
  <c r="L728" i="55"/>
  <c r="L729" i="55"/>
  <c r="L730" i="55"/>
  <c r="L731" i="55"/>
  <c r="L732" i="55"/>
  <c r="L733" i="55"/>
  <c r="L734" i="55"/>
  <c r="L735" i="55"/>
  <c r="L736" i="55"/>
  <c r="L737" i="55"/>
  <c r="L738" i="55"/>
  <c r="L739" i="55"/>
  <c r="L740" i="55"/>
  <c r="L741" i="55"/>
  <c r="L742" i="55"/>
  <c r="L743" i="55"/>
  <c r="L744" i="55"/>
  <c r="L745" i="55"/>
  <c r="L746" i="55"/>
  <c r="L747" i="55"/>
  <c r="L748" i="55"/>
  <c r="L749" i="55"/>
  <c r="L750" i="55"/>
  <c r="L751" i="55"/>
  <c r="L752" i="55"/>
  <c r="L753" i="55"/>
  <c r="L754" i="55"/>
  <c r="L755" i="55"/>
  <c r="L756" i="55"/>
  <c r="L757" i="55"/>
  <c r="L758" i="55"/>
  <c r="L759" i="55"/>
  <c r="L760" i="55"/>
  <c r="L761" i="55"/>
  <c r="L762" i="55"/>
  <c r="L763" i="55"/>
  <c r="L764" i="55"/>
  <c r="L765" i="55"/>
  <c r="L766" i="55"/>
  <c r="L767" i="55"/>
  <c r="L768" i="55"/>
  <c r="L769" i="55"/>
  <c r="L770" i="55"/>
  <c r="L771" i="55"/>
  <c r="L772" i="55"/>
  <c r="L773" i="55"/>
  <c r="L774" i="55"/>
  <c r="L775" i="55"/>
  <c r="L776" i="55"/>
  <c r="L777" i="55"/>
  <c r="L778" i="55"/>
  <c r="L779" i="55"/>
  <c r="L780" i="55"/>
  <c r="L781" i="55"/>
  <c r="L782" i="55"/>
  <c r="L783" i="55"/>
  <c r="L784" i="55"/>
  <c r="L785" i="55"/>
  <c r="L786" i="55"/>
  <c r="L787" i="55"/>
  <c r="L788" i="55"/>
  <c r="L789" i="55"/>
  <c r="L790" i="55"/>
  <c r="L791" i="55"/>
  <c r="L792" i="55"/>
  <c r="L793" i="55"/>
  <c r="L794" i="55"/>
  <c r="L795" i="55"/>
  <c r="L796" i="55"/>
  <c r="L797" i="55"/>
  <c r="L798" i="55"/>
  <c r="L799" i="55"/>
  <c r="L800" i="55"/>
  <c r="L801" i="55"/>
  <c r="L802" i="55"/>
  <c r="L803" i="55"/>
  <c r="L804" i="55"/>
  <c r="L805" i="55"/>
  <c r="L806" i="55"/>
  <c r="L807" i="55"/>
  <c r="L808" i="55"/>
  <c r="L809" i="55"/>
  <c r="L810" i="55"/>
  <c r="L811" i="55"/>
  <c r="L812" i="55"/>
  <c r="L813" i="55"/>
  <c r="L814" i="55"/>
  <c r="L815" i="55"/>
  <c r="L816" i="55"/>
  <c r="L817" i="55"/>
  <c r="L818" i="55"/>
  <c r="L819" i="55"/>
  <c r="L820" i="55"/>
  <c r="L829" i="55"/>
  <c r="L912" i="55"/>
  <c r="L913" i="55"/>
  <c r="L914" i="55"/>
  <c r="L915" i="55"/>
  <c r="L916" i="55"/>
  <c r="L917" i="55"/>
  <c r="L918" i="55"/>
  <c r="L919" i="55"/>
  <c r="L920" i="55"/>
  <c r="L921" i="55"/>
  <c r="L922" i="55"/>
  <c r="L923" i="55"/>
  <c r="L924" i="55"/>
  <c r="L925" i="55"/>
  <c r="L926" i="55"/>
  <c r="L927" i="55"/>
  <c r="L928" i="55"/>
  <c r="L929" i="55"/>
  <c r="L930" i="55"/>
  <c r="L931" i="55"/>
  <c r="L932" i="55"/>
  <c r="L933" i="55"/>
  <c r="L934" i="55"/>
  <c r="L935" i="55"/>
  <c r="L962" i="55"/>
  <c r="L687" i="55"/>
  <c r="L688" i="55"/>
  <c r="L689" i="55"/>
  <c r="L690" i="55"/>
  <c r="L691" i="55"/>
  <c r="L692" i="55"/>
  <c r="L693" i="55"/>
  <c r="L694" i="55"/>
  <c r="L695" i="55"/>
  <c r="L686" i="55"/>
  <c r="B963" i="55"/>
  <c r="L963" i="55" s="1"/>
  <c r="B936" i="55"/>
  <c r="B937" i="55" s="1"/>
  <c r="B938" i="55" s="1"/>
  <c r="B939" i="55" s="1"/>
  <c r="B940" i="55" s="1"/>
  <c r="B941" i="55" s="1"/>
  <c r="B942" i="55" s="1"/>
  <c r="B943" i="55" s="1"/>
  <c r="B944" i="55" s="1"/>
  <c r="B945" i="55" s="1"/>
  <c r="B946" i="55" s="1"/>
  <c r="B947" i="55" s="1"/>
  <c r="B948" i="55" s="1"/>
  <c r="B949" i="55" s="1"/>
  <c r="B950" i="55" s="1"/>
  <c r="B951" i="55" s="1"/>
  <c r="B952" i="55" s="1"/>
  <c r="B953" i="55" s="1"/>
  <c r="B954" i="55" s="1"/>
  <c r="B955" i="55" s="1"/>
  <c r="B956" i="55" s="1"/>
  <c r="B957" i="55" s="1"/>
  <c r="B958" i="55" s="1"/>
  <c r="B959" i="55" s="1"/>
  <c r="B960" i="55" s="1"/>
  <c r="B961" i="55" s="1"/>
  <c r="L961" i="55" s="1"/>
  <c r="B830" i="55"/>
  <c r="B831" i="55" s="1"/>
  <c r="B832" i="55" s="1"/>
  <c r="B833" i="55" s="1"/>
  <c r="B834" i="55" s="1"/>
  <c r="B835" i="55" s="1"/>
  <c r="B836" i="55" s="1"/>
  <c r="B837" i="55" s="1"/>
  <c r="B838" i="55" s="1"/>
  <c r="B839" i="55" s="1"/>
  <c r="B840" i="55" s="1"/>
  <c r="B841" i="55" s="1"/>
  <c r="B842" i="55" s="1"/>
  <c r="B843" i="55" s="1"/>
  <c r="B844" i="55" s="1"/>
  <c r="B845" i="55" s="1"/>
  <c r="B846" i="55" s="1"/>
  <c r="B847" i="55" s="1"/>
  <c r="B848" i="55" s="1"/>
  <c r="B849" i="55" s="1"/>
  <c r="B850" i="55" s="1"/>
  <c r="B851" i="55" s="1"/>
  <c r="B852" i="55" s="1"/>
  <c r="B853" i="55" s="1"/>
  <c r="B854" i="55" s="1"/>
  <c r="B855" i="55" s="1"/>
  <c r="B856" i="55" s="1"/>
  <c r="B857" i="55" s="1"/>
  <c r="B858" i="55" s="1"/>
  <c r="B859" i="55" s="1"/>
  <c r="B860" i="55" s="1"/>
  <c r="B861" i="55" s="1"/>
  <c r="B862" i="55" s="1"/>
  <c r="B863" i="55" s="1"/>
  <c r="B864" i="55" s="1"/>
  <c r="B865" i="55" s="1"/>
  <c r="B866" i="55" s="1"/>
  <c r="B867" i="55" s="1"/>
  <c r="B868" i="55" s="1"/>
  <c r="B869" i="55" s="1"/>
  <c r="B870" i="55" s="1"/>
  <c r="B871" i="55" s="1"/>
  <c r="B872" i="55" s="1"/>
  <c r="B873" i="55" s="1"/>
  <c r="B874" i="55" s="1"/>
  <c r="B875" i="55" s="1"/>
  <c r="B876" i="55" s="1"/>
  <c r="B877" i="55" s="1"/>
  <c r="B878" i="55" s="1"/>
  <c r="B879" i="55" s="1"/>
  <c r="B880" i="55" s="1"/>
  <c r="B881" i="55" s="1"/>
  <c r="B882" i="55" s="1"/>
  <c r="B883" i="55" s="1"/>
  <c r="B884" i="55" s="1"/>
  <c r="B885" i="55" s="1"/>
  <c r="B886" i="55" s="1"/>
  <c r="B887" i="55" s="1"/>
  <c r="B888" i="55" s="1"/>
  <c r="B889" i="55" s="1"/>
  <c r="B890" i="55" s="1"/>
  <c r="B891" i="55" s="1"/>
  <c r="B892" i="55" s="1"/>
  <c r="B893" i="55" s="1"/>
  <c r="B894" i="55" s="1"/>
  <c r="B895" i="55" s="1"/>
  <c r="B896" i="55" s="1"/>
  <c r="B897" i="55" s="1"/>
  <c r="B898" i="55" s="1"/>
  <c r="B899" i="55" s="1"/>
  <c r="B900" i="55" s="1"/>
  <c r="B901" i="55" s="1"/>
  <c r="B902" i="55" s="1"/>
  <c r="B903" i="55" s="1"/>
  <c r="B904" i="55" s="1"/>
  <c r="B905" i="55" s="1"/>
  <c r="B906" i="55" s="1"/>
  <c r="B907" i="55" s="1"/>
  <c r="B908" i="55" s="1"/>
  <c r="B909" i="55" s="1"/>
  <c r="B910" i="55" s="1"/>
  <c r="B911" i="55" s="1"/>
  <c r="L911" i="55" s="1"/>
  <c r="B821" i="55"/>
  <c r="B822" i="55" s="1"/>
  <c r="B823" i="55" s="1"/>
  <c r="B824" i="55" s="1"/>
  <c r="B825" i="55" s="1"/>
  <c r="B826" i="55" s="1"/>
  <c r="B827" i="55" s="1"/>
  <c r="B828" i="55" s="1"/>
  <c r="L828" i="55" s="1"/>
  <c r="L951" i="55" l="1"/>
  <c r="L827" i="55"/>
  <c r="L895" i="55"/>
  <c r="L863" i="55"/>
  <c r="L831" i="55"/>
  <c r="L947" i="55"/>
  <c r="L891" i="55"/>
  <c r="L859" i="55"/>
  <c r="L843" i="55"/>
  <c r="C9" i="6"/>
  <c r="C9" i="52" s="1"/>
  <c r="C6" i="6"/>
  <c r="C6" i="52" s="1"/>
  <c r="C10" i="6"/>
  <c r="C10" i="52" s="1"/>
  <c r="C5" i="6"/>
  <c r="C5" i="52" s="1"/>
  <c r="AI2" i="2"/>
  <c r="C8" i="6"/>
  <c r="C8" i="52" s="1"/>
  <c r="C4" i="6"/>
  <c r="C4" i="52" s="1"/>
  <c r="C7" i="6"/>
  <c r="C7" i="52" s="1"/>
  <c r="L871" i="55"/>
  <c r="L879" i="55"/>
  <c r="L847" i="55"/>
  <c r="L907" i="55"/>
  <c r="L875" i="55"/>
  <c r="L959" i="55"/>
  <c r="L943" i="55"/>
  <c r="L903" i="55"/>
  <c r="L887" i="55"/>
  <c r="L855" i="55"/>
  <c r="L839" i="55"/>
  <c r="L955" i="55"/>
  <c r="L939" i="55"/>
  <c r="L899" i="55"/>
  <c r="L883" i="55"/>
  <c r="L867" i="55"/>
  <c r="L851" i="55"/>
  <c r="L835" i="55"/>
  <c r="L823" i="55"/>
  <c r="B964" i="55"/>
  <c r="L958" i="55"/>
  <c r="L954" i="55"/>
  <c r="L950" i="55"/>
  <c r="L946" i="55"/>
  <c r="L942" i="55"/>
  <c r="L938" i="55"/>
  <c r="L910" i="55"/>
  <c r="L906" i="55"/>
  <c r="L902" i="55"/>
  <c r="L898" i="55"/>
  <c r="L894" i="55"/>
  <c r="L890" i="55"/>
  <c r="L886" i="55"/>
  <c r="L882" i="55"/>
  <c r="L878" i="55"/>
  <c r="L874" i="55"/>
  <c r="L870" i="55"/>
  <c r="L866" i="55"/>
  <c r="L862" i="55"/>
  <c r="L858" i="55"/>
  <c r="L854" i="55"/>
  <c r="L850" i="55"/>
  <c r="L846" i="55"/>
  <c r="L842" i="55"/>
  <c r="L838" i="55"/>
  <c r="L834" i="55"/>
  <c r="L830" i="55"/>
  <c r="L826" i="55"/>
  <c r="L822" i="55"/>
  <c r="L957" i="55"/>
  <c r="L953" i="55"/>
  <c r="L949" i="55"/>
  <c r="L945" i="55"/>
  <c r="L941" i="55"/>
  <c r="L937" i="55"/>
  <c r="L909" i="55"/>
  <c r="L905" i="55"/>
  <c r="L901" i="55"/>
  <c r="L897" i="55"/>
  <c r="L893" i="55"/>
  <c r="L889" i="55"/>
  <c r="L885" i="55"/>
  <c r="L881" i="55"/>
  <c r="L877" i="55"/>
  <c r="L873" i="55"/>
  <c r="L869" i="55"/>
  <c r="L865" i="55"/>
  <c r="L861" i="55"/>
  <c r="L857" i="55"/>
  <c r="L853" i="55"/>
  <c r="L849" i="55"/>
  <c r="L845" i="55"/>
  <c r="L841" i="55"/>
  <c r="L837" i="55"/>
  <c r="L833" i="55"/>
  <c r="L825" i="55"/>
  <c r="L821" i="55"/>
  <c r="L960" i="55"/>
  <c r="L956" i="55"/>
  <c r="L952" i="55"/>
  <c r="L948" i="55"/>
  <c r="L944" i="55"/>
  <c r="L940" i="55"/>
  <c r="L936" i="55"/>
  <c r="L908" i="55"/>
  <c r="L904" i="55"/>
  <c r="L900" i="55"/>
  <c r="L896" i="55"/>
  <c r="L892" i="55"/>
  <c r="L888" i="55"/>
  <c r="L884" i="55"/>
  <c r="L880" i="55"/>
  <c r="L876" i="55"/>
  <c r="L872" i="55"/>
  <c r="L868" i="55"/>
  <c r="L864" i="55"/>
  <c r="L860" i="55"/>
  <c r="L856" i="55"/>
  <c r="L852" i="55"/>
  <c r="L848" i="55"/>
  <c r="L844" i="55"/>
  <c r="L840" i="55"/>
  <c r="L836" i="55"/>
  <c r="L832" i="55"/>
  <c r="L824" i="55"/>
  <c r="B965" i="55" l="1"/>
  <c r="L964" i="55"/>
  <c r="B966" i="55" l="1"/>
  <c r="L965" i="55"/>
  <c r="B967" i="55" l="1"/>
  <c r="L966" i="55"/>
  <c r="L153" i="55"/>
  <c r="L154" i="55"/>
  <c r="L155" i="55"/>
  <c r="L156" i="55"/>
  <c r="L157" i="55"/>
  <c r="L158" i="55"/>
  <c r="L159" i="55"/>
  <c r="L160" i="55"/>
  <c r="L161" i="55"/>
  <c r="L162" i="55"/>
  <c r="L163" i="55"/>
  <c r="L164" i="55"/>
  <c r="L165" i="55"/>
  <c r="L166" i="55"/>
  <c r="L167" i="55"/>
  <c r="L168" i="55"/>
  <c r="L169" i="55"/>
  <c r="L170" i="55"/>
  <c r="L171" i="55"/>
  <c r="L172" i="55"/>
  <c r="L173" i="55"/>
  <c r="L174" i="55"/>
  <c r="L175" i="55"/>
  <c r="L176" i="55"/>
  <c r="L177" i="55"/>
  <c r="L178" i="55"/>
  <c r="L179" i="55"/>
  <c r="L180" i="55"/>
  <c r="L181" i="55"/>
  <c r="L182" i="55"/>
  <c r="L183" i="55"/>
  <c r="L184" i="55"/>
  <c r="L185" i="55"/>
  <c r="L186" i="55"/>
  <c r="L187" i="55"/>
  <c r="L188" i="55"/>
  <c r="L189" i="55"/>
  <c r="L190" i="55"/>
  <c r="L191" i="55"/>
  <c r="L192" i="55"/>
  <c r="L193" i="55"/>
  <c r="L194" i="55"/>
  <c r="L195" i="55"/>
  <c r="L196" i="55"/>
  <c r="L197" i="55"/>
  <c r="L198" i="55"/>
  <c r="L199" i="55"/>
  <c r="L200" i="55"/>
  <c r="L201" i="55"/>
  <c r="L202" i="55"/>
  <c r="L203" i="55"/>
  <c r="L204" i="55"/>
  <c r="L205" i="55"/>
  <c r="L206" i="55"/>
  <c r="L207" i="55"/>
  <c r="L208" i="55"/>
  <c r="L209" i="55"/>
  <c r="L210" i="55"/>
  <c r="L211" i="55"/>
  <c r="L212" i="55"/>
  <c r="L213" i="55"/>
  <c r="L214" i="55"/>
  <c r="L215" i="55"/>
  <c r="L216" i="55"/>
  <c r="L217" i="55"/>
  <c r="L218" i="55"/>
  <c r="L219" i="55"/>
  <c r="L220" i="55"/>
  <c r="L221" i="55"/>
  <c r="L222" i="55"/>
  <c r="L223" i="55"/>
  <c r="L224" i="55"/>
  <c r="L225" i="55"/>
  <c r="L226" i="55"/>
  <c r="L227" i="55"/>
  <c r="L228" i="55"/>
  <c r="L229" i="55"/>
  <c r="L230" i="55"/>
  <c r="L231" i="55"/>
  <c r="L232" i="55"/>
  <c r="L233" i="55"/>
  <c r="L234" i="55"/>
  <c r="L235" i="55"/>
  <c r="L236" i="55"/>
  <c r="L237" i="55"/>
  <c r="L238" i="55"/>
  <c r="L239" i="55"/>
  <c r="L240" i="55"/>
  <c r="L241" i="55"/>
  <c r="L242" i="55"/>
  <c r="L243" i="55"/>
  <c r="L244" i="55"/>
  <c r="L245" i="55"/>
  <c r="L246" i="55"/>
  <c r="L247" i="55"/>
  <c r="L248" i="55"/>
  <c r="L249" i="55"/>
  <c r="L250" i="55"/>
  <c r="L251" i="55"/>
  <c r="L252" i="55"/>
  <c r="L253" i="55"/>
  <c r="L254" i="55"/>
  <c r="L255" i="55"/>
  <c r="L256" i="55"/>
  <c r="L257" i="55"/>
  <c r="L258" i="55"/>
  <c r="L259" i="55"/>
  <c r="L260" i="55"/>
  <c r="L261" i="55"/>
  <c r="L262" i="55"/>
  <c r="L263" i="55"/>
  <c r="L264" i="55"/>
  <c r="L265" i="55"/>
  <c r="L266" i="55"/>
  <c r="L267" i="55"/>
  <c r="L268" i="55"/>
  <c r="L269" i="55"/>
  <c r="L270" i="55"/>
  <c r="L271" i="55"/>
  <c r="L272" i="55"/>
  <c r="L273" i="55"/>
  <c r="L274" i="55"/>
  <c r="L275" i="55"/>
  <c r="L276" i="55"/>
  <c r="L277" i="55"/>
  <c r="L278" i="55"/>
  <c r="L279" i="55"/>
  <c r="L280" i="55"/>
  <c r="L281" i="55"/>
  <c r="L282" i="55"/>
  <c r="L283" i="55"/>
  <c r="L284" i="55"/>
  <c r="L285" i="55"/>
  <c r="L286" i="55"/>
  <c r="L287" i="55"/>
  <c r="L288" i="55"/>
  <c r="L289" i="55"/>
  <c r="L290" i="55"/>
  <c r="L291" i="55"/>
  <c r="L292" i="55"/>
  <c r="L293" i="55"/>
  <c r="L294" i="55"/>
  <c r="L295" i="55"/>
  <c r="L296" i="55"/>
  <c r="L297" i="55"/>
  <c r="L298" i="55"/>
  <c r="L299" i="55"/>
  <c r="L300" i="55"/>
  <c r="L301" i="55"/>
  <c r="L302" i="55"/>
  <c r="L303" i="55"/>
  <c r="L304" i="55"/>
  <c r="L305" i="55"/>
  <c r="L306" i="55"/>
  <c r="L307" i="55"/>
  <c r="L308" i="55"/>
  <c r="L309" i="55"/>
  <c r="L310" i="55"/>
  <c r="L311" i="55"/>
  <c r="L312" i="55"/>
  <c r="L313" i="55"/>
  <c r="L314" i="55"/>
  <c r="L315" i="55"/>
  <c r="L316" i="55"/>
  <c r="L317" i="55"/>
  <c r="L318" i="55"/>
  <c r="L319" i="55"/>
  <c r="L320" i="55"/>
  <c r="L321" i="55"/>
  <c r="L322" i="55"/>
  <c r="L323" i="55"/>
  <c r="L324" i="55"/>
  <c r="L325" i="55"/>
  <c r="L326" i="55"/>
  <c r="L327" i="55"/>
  <c r="L328" i="55"/>
  <c r="L329" i="55"/>
  <c r="L330" i="55"/>
  <c r="L331" i="55"/>
  <c r="L332" i="55"/>
  <c r="L333" i="55"/>
  <c r="L334" i="55"/>
  <c r="L335" i="55"/>
  <c r="L336" i="55"/>
  <c r="L337" i="55"/>
  <c r="L338" i="55"/>
  <c r="L339" i="55"/>
  <c r="L340" i="55"/>
  <c r="L341" i="55"/>
  <c r="L342" i="55"/>
  <c r="L343" i="55"/>
  <c r="L344" i="55"/>
  <c r="L345" i="55"/>
  <c r="L346" i="55"/>
  <c r="L347" i="55"/>
  <c r="L348" i="55"/>
  <c r="L349" i="55"/>
  <c r="L350" i="55"/>
  <c r="L351" i="55"/>
  <c r="L352" i="55"/>
  <c r="L353" i="55"/>
  <c r="L354" i="55"/>
  <c r="L355" i="55"/>
  <c r="L356" i="55"/>
  <c r="L357" i="55"/>
  <c r="L358" i="55"/>
  <c r="L359" i="55"/>
  <c r="L360" i="55"/>
  <c r="L361" i="55"/>
  <c r="L362" i="55"/>
  <c r="L363" i="55"/>
  <c r="L364" i="55"/>
  <c r="L365" i="55"/>
  <c r="L366" i="55"/>
  <c r="L367" i="55"/>
  <c r="L368" i="55"/>
  <c r="L369" i="55"/>
  <c r="L370" i="55"/>
  <c r="L371" i="55"/>
  <c r="L372" i="55"/>
  <c r="L373" i="55"/>
  <c r="L374" i="55"/>
  <c r="L375" i="55"/>
  <c r="L376" i="55"/>
  <c r="L377" i="55"/>
  <c r="L378" i="55"/>
  <c r="L379" i="55"/>
  <c r="L380" i="55"/>
  <c r="L381" i="55"/>
  <c r="L382" i="55"/>
  <c r="L383" i="55"/>
  <c r="L384" i="55"/>
  <c r="L385" i="55"/>
  <c r="L386" i="55"/>
  <c r="L387" i="55"/>
  <c r="L388" i="55"/>
  <c r="L389" i="55"/>
  <c r="L390" i="55"/>
  <c r="L391" i="55"/>
  <c r="L392" i="55"/>
  <c r="L393" i="55"/>
  <c r="L394" i="55"/>
  <c r="L395" i="55"/>
  <c r="L396" i="55"/>
  <c r="L397" i="55"/>
  <c r="L398" i="55"/>
  <c r="L399" i="55"/>
  <c r="L400" i="55"/>
  <c r="L401" i="55"/>
  <c r="L402" i="55"/>
  <c r="L403" i="55"/>
  <c r="L404" i="55"/>
  <c r="L405" i="55"/>
  <c r="L406" i="55"/>
  <c r="L407" i="55"/>
  <c r="L408" i="55"/>
  <c r="L409" i="55"/>
  <c r="L410" i="55"/>
  <c r="L411" i="55"/>
  <c r="L412" i="55"/>
  <c r="L413" i="55"/>
  <c r="L414" i="55"/>
  <c r="L415" i="55"/>
  <c r="L416" i="55"/>
  <c r="L417" i="55"/>
  <c r="L418" i="55"/>
  <c r="L419" i="55"/>
  <c r="L420" i="55"/>
  <c r="L421" i="55"/>
  <c r="L422" i="55"/>
  <c r="L423" i="55"/>
  <c r="L424" i="55"/>
  <c r="L425" i="55"/>
  <c r="L426" i="55"/>
  <c r="L427" i="55"/>
  <c r="L428" i="55"/>
  <c r="L429" i="55"/>
  <c r="L430" i="55"/>
  <c r="L431" i="55"/>
  <c r="L432" i="55"/>
  <c r="L433" i="55"/>
  <c r="L434" i="55"/>
  <c r="L435" i="55"/>
  <c r="L436" i="55"/>
  <c r="L437" i="55"/>
  <c r="L438" i="55"/>
  <c r="L439" i="55"/>
  <c r="L440" i="55"/>
  <c r="L441" i="55"/>
  <c r="L442" i="55"/>
  <c r="L443" i="55"/>
  <c r="L444" i="55"/>
  <c r="L445" i="55"/>
  <c r="L446" i="55"/>
  <c r="L447" i="55"/>
  <c r="L448" i="55"/>
  <c r="L449" i="55"/>
  <c r="L450" i="55"/>
  <c r="L451" i="55"/>
  <c r="L452" i="55"/>
  <c r="L453" i="55"/>
  <c r="L454" i="55"/>
  <c r="L455" i="55"/>
  <c r="L456" i="55"/>
  <c r="L457" i="55"/>
  <c r="L458" i="55"/>
  <c r="L459" i="55"/>
  <c r="L460" i="55"/>
  <c r="L461" i="55"/>
  <c r="L462" i="55"/>
  <c r="L463" i="55"/>
  <c r="L464" i="55"/>
  <c r="L465" i="55"/>
  <c r="L466" i="55"/>
  <c r="L467" i="55"/>
  <c r="L468" i="55"/>
  <c r="L469" i="55"/>
  <c r="L470" i="55"/>
  <c r="L471" i="55"/>
  <c r="L472" i="55"/>
  <c r="L473" i="55"/>
  <c r="L474" i="55"/>
  <c r="L475" i="55"/>
  <c r="L476" i="55"/>
  <c r="L477" i="55"/>
  <c r="L478" i="55"/>
  <c r="L479" i="55"/>
  <c r="L480" i="55"/>
  <c r="L481" i="55"/>
  <c r="L482" i="55"/>
  <c r="L483" i="55"/>
  <c r="L484" i="55"/>
  <c r="L485" i="55"/>
  <c r="L486" i="55"/>
  <c r="L487" i="55"/>
  <c r="L488" i="55"/>
  <c r="L489" i="55"/>
  <c r="L490" i="55"/>
  <c r="L491" i="55"/>
  <c r="L492" i="55"/>
  <c r="L493" i="55"/>
  <c r="L494" i="55"/>
  <c r="L495" i="55"/>
  <c r="L496" i="55"/>
  <c r="L497" i="55"/>
  <c r="L498" i="55"/>
  <c r="L499" i="55"/>
  <c r="L500" i="55"/>
  <c r="L501" i="55"/>
  <c r="L502" i="55"/>
  <c r="L503" i="55"/>
  <c r="L504" i="55"/>
  <c r="L505" i="55"/>
  <c r="L506" i="55"/>
  <c r="L507" i="55"/>
  <c r="L508" i="55"/>
  <c r="L509" i="55"/>
  <c r="L510" i="55"/>
  <c r="L511" i="55"/>
  <c r="L512" i="55"/>
  <c r="L513" i="55"/>
  <c r="L514" i="55"/>
  <c r="L515" i="55"/>
  <c r="L516" i="55"/>
  <c r="L517" i="55"/>
  <c r="L518" i="55"/>
  <c r="L519" i="55"/>
  <c r="L520" i="55"/>
  <c r="L521" i="55"/>
  <c r="L522" i="55"/>
  <c r="L523" i="55"/>
  <c r="L524" i="55"/>
  <c r="L525" i="55"/>
  <c r="L526" i="55"/>
  <c r="L527" i="55"/>
  <c r="L528" i="55"/>
  <c r="L529" i="55"/>
  <c r="L530" i="55"/>
  <c r="L531" i="55"/>
  <c r="L532" i="55"/>
  <c r="L533" i="55"/>
  <c r="L534" i="55"/>
  <c r="L535" i="55"/>
  <c r="L536" i="55"/>
  <c r="L537" i="55"/>
  <c r="L538" i="55"/>
  <c r="L539" i="55"/>
  <c r="L540" i="55"/>
  <c r="L541" i="55"/>
  <c r="L542" i="55"/>
  <c r="L543" i="55"/>
  <c r="L544" i="55"/>
  <c r="L545" i="55"/>
  <c r="L546" i="55"/>
  <c r="L547" i="55"/>
  <c r="L548" i="55"/>
  <c r="L549" i="55"/>
  <c r="L550" i="55"/>
  <c r="L551" i="55"/>
  <c r="L552" i="55"/>
  <c r="L553" i="55"/>
  <c r="L554" i="55"/>
  <c r="L555" i="55"/>
  <c r="L556" i="55"/>
  <c r="L557" i="55"/>
  <c r="L558" i="55"/>
  <c r="L559" i="55"/>
  <c r="L560" i="55"/>
  <c r="L561" i="55"/>
  <c r="L562" i="55"/>
  <c r="L563" i="55"/>
  <c r="L564" i="55"/>
  <c r="L565" i="55"/>
  <c r="L566" i="55"/>
  <c r="L567" i="55"/>
  <c r="L568" i="55"/>
  <c r="L569" i="55"/>
  <c r="L570" i="55"/>
  <c r="L571" i="55"/>
  <c r="L572" i="55"/>
  <c r="L573" i="55"/>
  <c r="L574" i="55"/>
  <c r="L575" i="55"/>
  <c r="L576" i="55"/>
  <c r="L577" i="55"/>
  <c r="L578" i="55"/>
  <c r="L579" i="55"/>
  <c r="L580" i="55"/>
  <c r="L581" i="55"/>
  <c r="L582" i="55"/>
  <c r="L583" i="55"/>
  <c r="L584" i="55"/>
  <c r="L585" i="55"/>
  <c r="L586" i="55"/>
  <c r="L587" i="55"/>
  <c r="L588" i="55"/>
  <c r="L589" i="55"/>
  <c r="L590" i="55"/>
  <c r="L591" i="55"/>
  <c r="L592" i="55"/>
  <c r="L593" i="55"/>
  <c r="L594" i="55"/>
  <c r="L595" i="55"/>
  <c r="L596" i="55"/>
  <c r="L597" i="55"/>
  <c r="L598" i="55"/>
  <c r="L599" i="55"/>
  <c r="L600" i="55"/>
  <c r="L601" i="55"/>
  <c r="L602" i="55"/>
  <c r="L603" i="55"/>
  <c r="L604" i="55"/>
  <c r="L605" i="55"/>
  <c r="L606" i="55"/>
  <c r="L607" i="55"/>
  <c r="L608" i="55"/>
  <c r="L609" i="55"/>
  <c r="L610" i="55"/>
  <c r="L611" i="55"/>
  <c r="L612" i="55"/>
  <c r="L613" i="55"/>
  <c r="L614" i="55"/>
  <c r="L615" i="55"/>
  <c r="L616" i="55"/>
  <c r="L617" i="55"/>
  <c r="L618" i="55"/>
  <c r="L619" i="55"/>
  <c r="L620" i="55"/>
  <c r="L621" i="55"/>
  <c r="L622" i="55"/>
  <c r="L623" i="55"/>
  <c r="L624" i="55"/>
  <c r="L625" i="55"/>
  <c r="L626" i="55"/>
  <c r="L627" i="55"/>
  <c r="L628" i="55"/>
  <c r="L629" i="55"/>
  <c r="L630" i="55"/>
  <c r="L631" i="55"/>
  <c r="L632" i="55"/>
  <c r="L633" i="55"/>
  <c r="L634" i="55"/>
  <c r="L635" i="55"/>
  <c r="L636" i="55"/>
  <c r="L637" i="55"/>
  <c r="L638" i="55"/>
  <c r="L639" i="55"/>
  <c r="L640" i="55"/>
  <c r="L641" i="55"/>
  <c r="L642" i="55"/>
  <c r="L643" i="55"/>
  <c r="L644" i="55"/>
  <c r="L645" i="55"/>
  <c r="L646" i="55"/>
  <c r="L647" i="55"/>
  <c r="L648" i="55"/>
  <c r="L649" i="55"/>
  <c r="L650" i="55"/>
  <c r="L651" i="55"/>
  <c r="L652" i="55"/>
  <c r="L653" i="55"/>
  <c r="L654" i="55"/>
  <c r="L655" i="55"/>
  <c r="L656" i="55"/>
  <c r="L657" i="55"/>
  <c r="L658" i="55"/>
  <c r="L659" i="55"/>
  <c r="L660" i="55"/>
  <c r="L661" i="55"/>
  <c r="L662" i="55"/>
  <c r="L663" i="55"/>
  <c r="L664" i="55"/>
  <c r="L665" i="55"/>
  <c r="L666" i="55"/>
  <c r="L667" i="55"/>
  <c r="L668" i="55"/>
  <c r="L669" i="55"/>
  <c r="L670" i="55"/>
  <c r="L671" i="55"/>
  <c r="L672" i="55"/>
  <c r="L673" i="55"/>
  <c r="L674" i="55"/>
  <c r="L675" i="55"/>
  <c r="L676" i="55"/>
  <c r="L677" i="55"/>
  <c r="L678" i="55"/>
  <c r="L679" i="55"/>
  <c r="L680" i="55"/>
  <c r="L681" i="55"/>
  <c r="L682" i="55"/>
  <c r="L683" i="55"/>
  <c r="L684" i="55"/>
  <c r="L685" i="55"/>
  <c r="L3" i="55"/>
  <c r="L4" i="55"/>
  <c r="L5" i="55"/>
  <c r="L6" i="55"/>
  <c r="L7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7" i="55"/>
  <c r="L48" i="55"/>
  <c r="L49" i="55"/>
  <c r="L50" i="55"/>
  <c r="L51" i="55"/>
  <c r="L52" i="55"/>
  <c r="L53" i="55"/>
  <c r="L54" i="55"/>
  <c r="L55" i="55"/>
  <c r="L56" i="55"/>
  <c r="L57" i="55"/>
  <c r="L58" i="55"/>
  <c r="L59" i="55"/>
  <c r="L60" i="55"/>
  <c r="L61" i="55"/>
  <c r="L62" i="55"/>
  <c r="L63" i="55"/>
  <c r="L64" i="55"/>
  <c r="L65" i="55"/>
  <c r="L66" i="55"/>
  <c r="L67" i="55"/>
  <c r="L68" i="55"/>
  <c r="L69" i="55"/>
  <c r="L70" i="55"/>
  <c r="L71" i="55"/>
  <c r="L72" i="55"/>
  <c r="L73" i="55"/>
  <c r="L74" i="55"/>
  <c r="L75" i="55"/>
  <c r="L76" i="55"/>
  <c r="L77" i="55"/>
  <c r="L78" i="55"/>
  <c r="L79" i="55"/>
  <c r="L80" i="55"/>
  <c r="L81" i="55"/>
  <c r="L82" i="55"/>
  <c r="L83" i="55"/>
  <c r="L84" i="55"/>
  <c r="L85" i="55"/>
  <c r="L86" i="55"/>
  <c r="L87" i="55"/>
  <c r="L88" i="55"/>
  <c r="L89" i="55"/>
  <c r="L90" i="55"/>
  <c r="L91" i="55"/>
  <c r="L92" i="55"/>
  <c r="L93" i="55"/>
  <c r="L94" i="55"/>
  <c r="L95" i="55"/>
  <c r="L96" i="55"/>
  <c r="L97" i="55"/>
  <c r="L98" i="55"/>
  <c r="L99" i="55"/>
  <c r="L100" i="55"/>
  <c r="L101" i="55"/>
  <c r="L102" i="55"/>
  <c r="L103" i="55"/>
  <c r="L104" i="55"/>
  <c r="L105" i="55"/>
  <c r="L106" i="55"/>
  <c r="L107" i="55"/>
  <c r="L108" i="55"/>
  <c r="L109" i="55"/>
  <c r="L110" i="55"/>
  <c r="L111" i="55"/>
  <c r="L112" i="55"/>
  <c r="L113" i="55"/>
  <c r="L114" i="55"/>
  <c r="L115" i="55"/>
  <c r="L116" i="55"/>
  <c r="L117" i="55"/>
  <c r="L118" i="55"/>
  <c r="L119" i="55"/>
  <c r="L120" i="55"/>
  <c r="L121" i="55"/>
  <c r="L122" i="55"/>
  <c r="L123" i="55"/>
  <c r="L124" i="55"/>
  <c r="L125" i="55"/>
  <c r="L126" i="55"/>
  <c r="L127" i="55"/>
  <c r="L128" i="55"/>
  <c r="L129" i="55"/>
  <c r="L130" i="55"/>
  <c r="L131" i="55"/>
  <c r="L132" i="55"/>
  <c r="L133" i="55"/>
  <c r="L134" i="55"/>
  <c r="L135" i="55"/>
  <c r="L136" i="55"/>
  <c r="L137" i="55"/>
  <c r="L138" i="55"/>
  <c r="L139" i="55"/>
  <c r="L140" i="55"/>
  <c r="L141" i="55"/>
  <c r="L142" i="55"/>
  <c r="L143" i="55"/>
  <c r="L144" i="55"/>
  <c r="L145" i="55"/>
  <c r="L146" i="55"/>
  <c r="L147" i="55"/>
  <c r="L148" i="55"/>
  <c r="L149" i="55"/>
  <c r="L150" i="55"/>
  <c r="L151" i="55"/>
  <c r="L152" i="55"/>
  <c r="L2" i="55"/>
  <c r="B968" i="55" l="1"/>
  <c r="L967" i="55"/>
  <c r="B969" i="55" l="1"/>
  <c r="L968" i="55"/>
  <c r="B970" i="55" l="1"/>
  <c r="L969" i="55"/>
  <c r="B971" i="55" l="1"/>
  <c r="L970" i="55"/>
  <c r="B972" i="55" l="1"/>
  <c r="L971" i="55"/>
  <c r="H2" i="52"/>
  <c r="AE3" i="2"/>
  <c r="AF3" i="2"/>
  <c r="AG3" i="2"/>
  <c r="AH3" i="2"/>
  <c r="AE4" i="2"/>
  <c r="AF4" i="2"/>
  <c r="AG4" i="2"/>
  <c r="AH4" i="2"/>
  <c r="AE5" i="2"/>
  <c r="AF5" i="2"/>
  <c r="AG5" i="2"/>
  <c r="AH5" i="2"/>
  <c r="AE6" i="2"/>
  <c r="AF6" i="2"/>
  <c r="AG6" i="2"/>
  <c r="AH6" i="2"/>
  <c r="AE7" i="2"/>
  <c r="AF7" i="2"/>
  <c r="AG7" i="2"/>
  <c r="AH7" i="2"/>
  <c r="AE8" i="2"/>
  <c r="AF8" i="2"/>
  <c r="AG8" i="2"/>
  <c r="AH8" i="2"/>
  <c r="AE9" i="2"/>
  <c r="AF9" i="2"/>
  <c r="AG9" i="2"/>
  <c r="AH9" i="2"/>
  <c r="AE10" i="2"/>
  <c r="AF10" i="2"/>
  <c r="AG10" i="2"/>
  <c r="AH10" i="2"/>
  <c r="AE11" i="2"/>
  <c r="AF11" i="2"/>
  <c r="AG11" i="2"/>
  <c r="AH11" i="2"/>
  <c r="AE12" i="2"/>
  <c r="AF12" i="2"/>
  <c r="AG12" i="2"/>
  <c r="AH12" i="2"/>
  <c r="AE13" i="2"/>
  <c r="AF13" i="2"/>
  <c r="AG13" i="2"/>
  <c r="AH13" i="2"/>
  <c r="AE14" i="2"/>
  <c r="AF14" i="2"/>
  <c r="AG14" i="2"/>
  <c r="AH14" i="2"/>
  <c r="AE15" i="2"/>
  <c r="AF15" i="2"/>
  <c r="AG15" i="2"/>
  <c r="AH15" i="2"/>
  <c r="AE16" i="2"/>
  <c r="AF16" i="2"/>
  <c r="AG16" i="2"/>
  <c r="AH16" i="2"/>
  <c r="AE17" i="2"/>
  <c r="AF17" i="2"/>
  <c r="AG17" i="2"/>
  <c r="AH17" i="2"/>
  <c r="AE18" i="2"/>
  <c r="AF18" i="2"/>
  <c r="AG18" i="2"/>
  <c r="AH18" i="2"/>
  <c r="AE19" i="2"/>
  <c r="AF19" i="2"/>
  <c r="AG19" i="2"/>
  <c r="AH19" i="2"/>
  <c r="AE20" i="2"/>
  <c r="AF20" i="2"/>
  <c r="AG20" i="2"/>
  <c r="AH20" i="2"/>
  <c r="AE21" i="2"/>
  <c r="AF21" i="2"/>
  <c r="AG21" i="2"/>
  <c r="AH21" i="2"/>
  <c r="AE22" i="2"/>
  <c r="AF22" i="2"/>
  <c r="AG22" i="2"/>
  <c r="AH22" i="2"/>
  <c r="AE23" i="2"/>
  <c r="AF23" i="2"/>
  <c r="AG23" i="2"/>
  <c r="AH23" i="2"/>
  <c r="AE24" i="2"/>
  <c r="AF24" i="2"/>
  <c r="AG24" i="2"/>
  <c r="AH24" i="2"/>
  <c r="AE25" i="2"/>
  <c r="AF25" i="2"/>
  <c r="AG25" i="2"/>
  <c r="AH25" i="2"/>
  <c r="AE26" i="2"/>
  <c r="AF26" i="2"/>
  <c r="AG26" i="2"/>
  <c r="AH26" i="2"/>
  <c r="AE27" i="2"/>
  <c r="AF27" i="2"/>
  <c r="AG27" i="2"/>
  <c r="AH27" i="2"/>
  <c r="AE28" i="2"/>
  <c r="AF28" i="2"/>
  <c r="AG28" i="2"/>
  <c r="AH28" i="2"/>
  <c r="AE29" i="2"/>
  <c r="AF29" i="2"/>
  <c r="AG29" i="2"/>
  <c r="AH29" i="2"/>
  <c r="AE30" i="2"/>
  <c r="AF30" i="2"/>
  <c r="AG30" i="2"/>
  <c r="AH30" i="2"/>
  <c r="AE31" i="2"/>
  <c r="AF31" i="2"/>
  <c r="AG31" i="2"/>
  <c r="AH31" i="2"/>
  <c r="AE32" i="2"/>
  <c r="AF32" i="2"/>
  <c r="AG32" i="2"/>
  <c r="AH32" i="2"/>
  <c r="AE33" i="2"/>
  <c r="AF33" i="2"/>
  <c r="AG33" i="2"/>
  <c r="AH33" i="2"/>
  <c r="AE34" i="2"/>
  <c r="AF34" i="2"/>
  <c r="AG34" i="2"/>
  <c r="AH34" i="2"/>
  <c r="AE35" i="2"/>
  <c r="AF35" i="2"/>
  <c r="AG35" i="2"/>
  <c r="AH35" i="2"/>
  <c r="AE36" i="2"/>
  <c r="AF36" i="2"/>
  <c r="AG36" i="2"/>
  <c r="AH36" i="2"/>
  <c r="AE37" i="2"/>
  <c r="AF37" i="2"/>
  <c r="AG37" i="2"/>
  <c r="AH37" i="2"/>
  <c r="AE38" i="2"/>
  <c r="AF38" i="2"/>
  <c r="AG38" i="2"/>
  <c r="AH38" i="2"/>
  <c r="AE39" i="2"/>
  <c r="AF39" i="2"/>
  <c r="AG39" i="2"/>
  <c r="AH39" i="2"/>
  <c r="AE40" i="2"/>
  <c r="AF40" i="2"/>
  <c r="AG40" i="2"/>
  <c r="AH40" i="2"/>
  <c r="AE41" i="2"/>
  <c r="AF41" i="2"/>
  <c r="AG41" i="2"/>
  <c r="AH41" i="2"/>
  <c r="AE42" i="2"/>
  <c r="AF42" i="2"/>
  <c r="AG42" i="2"/>
  <c r="AH42" i="2"/>
  <c r="AE43" i="2"/>
  <c r="AF43" i="2"/>
  <c r="AG43" i="2"/>
  <c r="AH43" i="2"/>
  <c r="AE44" i="2"/>
  <c r="AF44" i="2"/>
  <c r="AG44" i="2"/>
  <c r="AH44" i="2"/>
  <c r="AE45" i="2"/>
  <c r="AF45" i="2"/>
  <c r="AG45" i="2"/>
  <c r="AH45" i="2"/>
  <c r="AE46" i="2"/>
  <c r="AF46" i="2"/>
  <c r="AG46" i="2"/>
  <c r="AH46" i="2"/>
  <c r="AE47" i="2"/>
  <c r="AF47" i="2"/>
  <c r="AG47" i="2"/>
  <c r="AH47" i="2"/>
  <c r="AE48" i="2"/>
  <c r="AF48" i="2"/>
  <c r="AG48" i="2"/>
  <c r="AH48" i="2"/>
  <c r="AE49" i="2"/>
  <c r="AF49" i="2"/>
  <c r="AG49" i="2"/>
  <c r="AH49" i="2"/>
  <c r="AE50" i="2"/>
  <c r="AF50" i="2"/>
  <c r="AG50" i="2"/>
  <c r="AH50" i="2"/>
  <c r="AE51" i="2"/>
  <c r="AF51" i="2"/>
  <c r="AG51" i="2"/>
  <c r="AH51" i="2"/>
  <c r="AE52" i="2"/>
  <c r="AF52" i="2"/>
  <c r="AG52" i="2"/>
  <c r="AH52" i="2"/>
  <c r="AE53" i="2"/>
  <c r="AF53" i="2"/>
  <c r="AG53" i="2"/>
  <c r="AH53" i="2"/>
  <c r="AE54" i="2"/>
  <c r="AF54" i="2"/>
  <c r="AG54" i="2"/>
  <c r="AH54" i="2"/>
  <c r="AE55" i="2"/>
  <c r="AF55" i="2"/>
  <c r="AG55" i="2"/>
  <c r="AH55" i="2"/>
  <c r="AE56" i="2"/>
  <c r="AF56" i="2"/>
  <c r="AG56" i="2"/>
  <c r="AH56" i="2"/>
  <c r="AE57" i="2"/>
  <c r="AF57" i="2"/>
  <c r="AG57" i="2"/>
  <c r="AH57" i="2"/>
  <c r="AE58" i="2"/>
  <c r="AF58" i="2"/>
  <c r="AG58" i="2"/>
  <c r="AH58" i="2"/>
  <c r="AE59" i="2"/>
  <c r="AF59" i="2"/>
  <c r="AG59" i="2"/>
  <c r="AH59" i="2"/>
  <c r="AE60" i="2"/>
  <c r="AF60" i="2"/>
  <c r="AG60" i="2"/>
  <c r="AH60" i="2"/>
  <c r="AE61" i="2"/>
  <c r="AF61" i="2"/>
  <c r="AG61" i="2"/>
  <c r="AH61" i="2"/>
  <c r="AE62" i="2"/>
  <c r="AF62" i="2"/>
  <c r="AG62" i="2"/>
  <c r="AH62" i="2"/>
  <c r="AE63" i="2"/>
  <c r="AF63" i="2"/>
  <c r="AG63" i="2"/>
  <c r="AH63" i="2"/>
  <c r="AE64" i="2"/>
  <c r="AF64" i="2"/>
  <c r="AG64" i="2"/>
  <c r="AH64" i="2"/>
  <c r="AE65" i="2"/>
  <c r="AF65" i="2"/>
  <c r="AG65" i="2"/>
  <c r="AH65" i="2"/>
  <c r="AE66" i="2"/>
  <c r="AF66" i="2"/>
  <c r="AG66" i="2"/>
  <c r="AH66" i="2"/>
  <c r="AE67" i="2"/>
  <c r="AF67" i="2"/>
  <c r="AG67" i="2"/>
  <c r="AH67" i="2"/>
  <c r="AE68" i="2"/>
  <c r="AF68" i="2"/>
  <c r="AG68" i="2"/>
  <c r="AH68" i="2"/>
  <c r="AE69" i="2"/>
  <c r="AF69" i="2"/>
  <c r="AG69" i="2"/>
  <c r="AH69" i="2"/>
  <c r="AE70" i="2"/>
  <c r="AF70" i="2"/>
  <c r="AG70" i="2"/>
  <c r="AH70" i="2"/>
  <c r="AE71" i="2"/>
  <c r="AF71" i="2"/>
  <c r="AG71" i="2"/>
  <c r="AH71" i="2"/>
  <c r="AE72" i="2"/>
  <c r="AF72" i="2"/>
  <c r="AG72" i="2"/>
  <c r="AH72" i="2"/>
  <c r="AE73" i="2"/>
  <c r="AF73" i="2"/>
  <c r="AG73" i="2"/>
  <c r="AH73" i="2"/>
  <c r="AE74" i="2"/>
  <c r="AF74" i="2"/>
  <c r="AG74" i="2"/>
  <c r="AH74" i="2"/>
  <c r="AF2" i="2"/>
  <c r="AE2" i="2"/>
  <c r="L69" i="52"/>
  <c r="K69" i="52"/>
  <c r="J69" i="52"/>
  <c r="I69" i="52"/>
  <c r="E69" i="52"/>
  <c r="D69" i="52"/>
  <c r="B69" i="52"/>
  <c r="A69" i="52"/>
  <c r="L68" i="52"/>
  <c r="K68" i="52"/>
  <c r="J68" i="52"/>
  <c r="I68" i="52"/>
  <c r="E68" i="52"/>
  <c r="D68" i="52"/>
  <c r="B68" i="52"/>
  <c r="A68" i="52"/>
  <c r="L67" i="52"/>
  <c r="K67" i="52"/>
  <c r="J67" i="52"/>
  <c r="I67" i="52"/>
  <c r="E67" i="52"/>
  <c r="D67" i="52"/>
  <c r="B67" i="52"/>
  <c r="A67" i="52"/>
  <c r="L66" i="52"/>
  <c r="K66" i="52"/>
  <c r="J66" i="52"/>
  <c r="I66" i="52"/>
  <c r="E66" i="52"/>
  <c r="D66" i="52"/>
  <c r="B66" i="52"/>
  <c r="A66" i="52"/>
  <c r="L65" i="52"/>
  <c r="K65" i="52"/>
  <c r="J65" i="52"/>
  <c r="I65" i="52"/>
  <c r="E65" i="52"/>
  <c r="D65" i="52"/>
  <c r="B65" i="52"/>
  <c r="A65" i="52"/>
  <c r="L64" i="52"/>
  <c r="K64" i="52"/>
  <c r="J64" i="52"/>
  <c r="I64" i="52"/>
  <c r="E64" i="52"/>
  <c r="D64" i="52"/>
  <c r="B64" i="52"/>
  <c r="A64" i="52"/>
  <c r="L63" i="52"/>
  <c r="K63" i="52"/>
  <c r="J63" i="52"/>
  <c r="I63" i="52"/>
  <c r="E63" i="52"/>
  <c r="D63" i="52"/>
  <c r="B63" i="52"/>
  <c r="A63" i="52"/>
  <c r="L62" i="52"/>
  <c r="K62" i="52"/>
  <c r="J62" i="52"/>
  <c r="I62" i="52"/>
  <c r="E62" i="52"/>
  <c r="D62" i="52"/>
  <c r="B62" i="52"/>
  <c r="A62" i="52"/>
  <c r="L61" i="52"/>
  <c r="K61" i="52"/>
  <c r="J61" i="52"/>
  <c r="I61" i="52"/>
  <c r="E61" i="52"/>
  <c r="D61" i="52"/>
  <c r="B61" i="52"/>
  <c r="A61" i="52"/>
  <c r="L60" i="52"/>
  <c r="K60" i="52"/>
  <c r="J60" i="52"/>
  <c r="I60" i="52"/>
  <c r="E60" i="52"/>
  <c r="D60" i="52"/>
  <c r="B60" i="52"/>
  <c r="A60" i="52"/>
  <c r="L59" i="52"/>
  <c r="K59" i="52"/>
  <c r="J59" i="52"/>
  <c r="I59" i="52"/>
  <c r="E59" i="52"/>
  <c r="D59" i="52"/>
  <c r="B59" i="52"/>
  <c r="A59" i="52"/>
  <c r="L58" i="52"/>
  <c r="K58" i="52"/>
  <c r="J58" i="52"/>
  <c r="I58" i="52"/>
  <c r="E58" i="52"/>
  <c r="D58" i="52"/>
  <c r="B58" i="52"/>
  <c r="A58" i="52"/>
  <c r="L57" i="52"/>
  <c r="K57" i="52"/>
  <c r="J57" i="52"/>
  <c r="I57" i="52"/>
  <c r="E57" i="52"/>
  <c r="D57" i="52"/>
  <c r="B57" i="52"/>
  <c r="A57" i="52"/>
  <c r="L56" i="52"/>
  <c r="K56" i="52"/>
  <c r="J56" i="52"/>
  <c r="I56" i="52"/>
  <c r="E56" i="52"/>
  <c r="D56" i="52"/>
  <c r="B56" i="52"/>
  <c r="A56" i="52"/>
  <c r="L55" i="52"/>
  <c r="K55" i="52"/>
  <c r="J55" i="52"/>
  <c r="I55" i="52"/>
  <c r="E55" i="52"/>
  <c r="D55" i="52"/>
  <c r="B55" i="52"/>
  <c r="A55" i="52"/>
  <c r="L54" i="52"/>
  <c r="K54" i="52"/>
  <c r="J54" i="52"/>
  <c r="I54" i="52"/>
  <c r="E54" i="52"/>
  <c r="D54" i="52"/>
  <c r="B54" i="52"/>
  <c r="A54" i="52"/>
  <c r="L53" i="52"/>
  <c r="K53" i="52"/>
  <c r="J53" i="52"/>
  <c r="I53" i="52"/>
  <c r="E53" i="52"/>
  <c r="D53" i="52"/>
  <c r="B53" i="52"/>
  <c r="A53" i="52"/>
  <c r="L52" i="52"/>
  <c r="K52" i="52"/>
  <c r="J52" i="52"/>
  <c r="I52" i="52"/>
  <c r="E52" i="52"/>
  <c r="D52" i="52"/>
  <c r="B52" i="52"/>
  <c r="A52" i="52"/>
  <c r="L51" i="52"/>
  <c r="K51" i="52"/>
  <c r="J51" i="52"/>
  <c r="I51" i="52"/>
  <c r="E51" i="52"/>
  <c r="D51" i="52"/>
  <c r="B51" i="52"/>
  <c r="A51" i="52"/>
  <c r="L50" i="52"/>
  <c r="K50" i="52"/>
  <c r="J50" i="52"/>
  <c r="I50" i="52"/>
  <c r="E50" i="52"/>
  <c r="D50" i="52"/>
  <c r="B50" i="52"/>
  <c r="A50" i="52"/>
  <c r="L49" i="52"/>
  <c r="K49" i="52"/>
  <c r="J49" i="52"/>
  <c r="I49" i="52"/>
  <c r="E49" i="52"/>
  <c r="D49" i="52"/>
  <c r="B49" i="52"/>
  <c r="A49" i="52"/>
  <c r="L48" i="52"/>
  <c r="K48" i="52"/>
  <c r="J48" i="52"/>
  <c r="I48" i="52"/>
  <c r="E48" i="52"/>
  <c r="D48" i="52"/>
  <c r="B48" i="52"/>
  <c r="A48" i="52"/>
  <c r="L47" i="52"/>
  <c r="K47" i="52"/>
  <c r="J47" i="52"/>
  <c r="I47" i="52"/>
  <c r="E47" i="52"/>
  <c r="D47" i="52"/>
  <c r="B47" i="52"/>
  <c r="A47" i="52"/>
  <c r="L46" i="52"/>
  <c r="K46" i="52"/>
  <c r="J46" i="52"/>
  <c r="I46" i="52"/>
  <c r="E46" i="52"/>
  <c r="D46" i="52"/>
  <c r="B46" i="52"/>
  <c r="A46" i="52"/>
  <c r="L45" i="52"/>
  <c r="K45" i="52"/>
  <c r="J45" i="52"/>
  <c r="I45" i="52"/>
  <c r="E45" i="52"/>
  <c r="D45" i="52"/>
  <c r="B45" i="52"/>
  <c r="A45" i="52"/>
  <c r="L44" i="52"/>
  <c r="K44" i="52"/>
  <c r="J44" i="52"/>
  <c r="I44" i="52"/>
  <c r="E44" i="52"/>
  <c r="D44" i="52"/>
  <c r="B44" i="52"/>
  <c r="A44" i="52"/>
  <c r="L43" i="52"/>
  <c r="K43" i="52"/>
  <c r="J43" i="52"/>
  <c r="I43" i="52"/>
  <c r="E43" i="52"/>
  <c r="D43" i="52"/>
  <c r="B43" i="52"/>
  <c r="A43" i="52"/>
  <c r="L42" i="52"/>
  <c r="K42" i="52"/>
  <c r="J42" i="52"/>
  <c r="I42" i="52"/>
  <c r="E42" i="52"/>
  <c r="D42" i="52"/>
  <c r="B42" i="52"/>
  <c r="A42" i="52"/>
  <c r="L41" i="52"/>
  <c r="K41" i="52"/>
  <c r="J41" i="52"/>
  <c r="I41" i="52"/>
  <c r="E41" i="52"/>
  <c r="D41" i="52"/>
  <c r="B41" i="52"/>
  <c r="A41" i="52"/>
  <c r="L40" i="52"/>
  <c r="K40" i="52"/>
  <c r="J40" i="52"/>
  <c r="I40" i="52"/>
  <c r="E40" i="52"/>
  <c r="D40" i="52"/>
  <c r="B40" i="52"/>
  <c r="A40" i="52"/>
  <c r="L39" i="52"/>
  <c r="K39" i="52"/>
  <c r="J39" i="52"/>
  <c r="I39" i="52"/>
  <c r="E39" i="52"/>
  <c r="D39" i="52"/>
  <c r="B39" i="52"/>
  <c r="A39" i="52"/>
  <c r="L38" i="52"/>
  <c r="K38" i="52"/>
  <c r="J38" i="52"/>
  <c r="I38" i="52"/>
  <c r="E38" i="52"/>
  <c r="D38" i="52"/>
  <c r="B38" i="52"/>
  <c r="A38" i="52"/>
  <c r="L37" i="52"/>
  <c r="K37" i="52"/>
  <c r="J37" i="52"/>
  <c r="I37" i="52"/>
  <c r="E37" i="52"/>
  <c r="D37" i="52"/>
  <c r="B37" i="52"/>
  <c r="A37" i="52"/>
  <c r="L36" i="52"/>
  <c r="K36" i="52"/>
  <c r="J36" i="52"/>
  <c r="I36" i="52"/>
  <c r="E36" i="52"/>
  <c r="D36" i="52"/>
  <c r="B36" i="52"/>
  <c r="A36" i="52"/>
  <c r="L35" i="52"/>
  <c r="K35" i="52"/>
  <c r="J35" i="52"/>
  <c r="I35" i="52"/>
  <c r="E35" i="52"/>
  <c r="D35" i="52"/>
  <c r="B35" i="52"/>
  <c r="A35" i="52"/>
  <c r="L34" i="52"/>
  <c r="K34" i="52"/>
  <c r="J34" i="52"/>
  <c r="I34" i="52"/>
  <c r="E34" i="52"/>
  <c r="D34" i="52"/>
  <c r="B34" i="52"/>
  <c r="A34" i="52"/>
  <c r="L33" i="52"/>
  <c r="K33" i="52"/>
  <c r="J33" i="52"/>
  <c r="I33" i="52"/>
  <c r="E33" i="52"/>
  <c r="D33" i="52"/>
  <c r="B33" i="52"/>
  <c r="A33" i="52"/>
  <c r="L32" i="52"/>
  <c r="K32" i="52"/>
  <c r="J32" i="52"/>
  <c r="I32" i="52"/>
  <c r="E32" i="52"/>
  <c r="D32" i="52"/>
  <c r="B32" i="52"/>
  <c r="A32" i="52"/>
  <c r="L31" i="52"/>
  <c r="K31" i="52"/>
  <c r="J31" i="52"/>
  <c r="I31" i="52"/>
  <c r="E31" i="52"/>
  <c r="D31" i="52"/>
  <c r="B31" i="52"/>
  <c r="A31" i="52"/>
  <c r="L30" i="52"/>
  <c r="K30" i="52"/>
  <c r="J30" i="52"/>
  <c r="I30" i="52"/>
  <c r="E30" i="52"/>
  <c r="D30" i="52"/>
  <c r="B30" i="52"/>
  <c r="A30" i="52"/>
  <c r="L29" i="52"/>
  <c r="K29" i="52"/>
  <c r="J29" i="52"/>
  <c r="I29" i="52"/>
  <c r="E29" i="52"/>
  <c r="D29" i="52"/>
  <c r="B29" i="52"/>
  <c r="A29" i="52"/>
  <c r="L28" i="52"/>
  <c r="K28" i="52"/>
  <c r="J28" i="52"/>
  <c r="I28" i="52"/>
  <c r="E28" i="52"/>
  <c r="D28" i="52"/>
  <c r="B28" i="52"/>
  <c r="A28" i="52"/>
  <c r="L27" i="52"/>
  <c r="K27" i="52"/>
  <c r="J27" i="52"/>
  <c r="I27" i="52"/>
  <c r="E27" i="52"/>
  <c r="D27" i="52"/>
  <c r="B27" i="52"/>
  <c r="A27" i="52"/>
  <c r="L26" i="52"/>
  <c r="K26" i="52"/>
  <c r="J26" i="52"/>
  <c r="I26" i="52"/>
  <c r="E26" i="52"/>
  <c r="D26" i="52"/>
  <c r="B26" i="52"/>
  <c r="A26" i="52"/>
  <c r="L25" i="52"/>
  <c r="K25" i="52"/>
  <c r="J25" i="52"/>
  <c r="I25" i="52"/>
  <c r="E25" i="52"/>
  <c r="D25" i="52"/>
  <c r="B25" i="52"/>
  <c r="A25" i="52"/>
  <c r="L24" i="52"/>
  <c r="K24" i="52"/>
  <c r="J24" i="52"/>
  <c r="I24" i="52"/>
  <c r="E24" i="52"/>
  <c r="D24" i="52"/>
  <c r="B24" i="52"/>
  <c r="A24" i="52"/>
  <c r="L23" i="52"/>
  <c r="K23" i="52"/>
  <c r="J23" i="52"/>
  <c r="I23" i="52"/>
  <c r="E23" i="52"/>
  <c r="D23" i="52"/>
  <c r="B23" i="52"/>
  <c r="A23" i="52"/>
  <c r="L22" i="52"/>
  <c r="K22" i="52"/>
  <c r="J22" i="52"/>
  <c r="I22" i="52"/>
  <c r="E22" i="52"/>
  <c r="D22" i="52"/>
  <c r="B22" i="52"/>
  <c r="A22" i="52"/>
  <c r="L21" i="52"/>
  <c r="K21" i="52"/>
  <c r="J21" i="52"/>
  <c r="I21" i="52"/>
  <c r="E21" i="52"/>
  <c r="D21" i="52"/>
  <c r="B21" i="52"/>
  <c r="A21" i="52"/>
  <c r="L20" i="52"/>
  <c r="K20" i="52"/>
  <c r="J20" i="52"/>
  <c r="I20" i="52"/>
  <c r="E20" i="52"/>
  <c r="D20" i="52"/>
  <c r="B20" i="52"/>
  <c r="A20" i="52"/>
  <c r="L19" i="52"/>
  <c r="K19" i="52"/>
  <c r="J19" i="52"/>
  <c r="I19" i="52"/>
  <c r="E19" i="52"/>
  <c r="D19" i="52"/>
  <c r="B19" i="52"/>
  <c r="A19" i="52"/>
  <c r="L18" i="52"/>
  <c r="K18" i="52"/>
  <c r="J18" i="52"/>
  <c r="I18" i="52"/>
  <c r="E18" i="52"/>
  <c r="D18" i="52"/>
  <c r="B18" i="52"/>
  <c r="A18" i="52"/>
  <c r="L17" i="52"/>
  <c r="K17" i="52"/>
  <c r="J17" i="52"/>
  <c r="I17" i="52"/>
  <c r="E17" i="52"/>
  <c r="D17" i="52"/>
  <c r="B17" i="52"/>
  <c r="A17" i="52"/>
  <c r="L16" i="52"/>
  <c r="K16" i="52"/>
  <c r="J16" i="52"/>
  <c r="I16" i="52"/>
  <c r="E16" i="52"/>
  <c r="D16" i="52"/>
  <c r="B16" i="52"/>
  <c r="A16" i="52"/>
  <c r="L15" i="52"/>
  <c r="K15" i="52"/>
  <c r="J15" i="52"/>
  <c r="I15" i="52"/>
  <c r="E15" i="52"/>
  <c r="D15" i="52"/>
  <c r="B15" i="52"/>
  <c r="A15" i="52"/>
  <c r="L14" i="52"/>
  <c r="K14" i="52"/>
  <c r="J14" i="52"/>
  <c r="I14" i="52"/>
  <c r="E14" i="52"/>
  <c r="D14" i="52"/>
  <c r="B14" i="52"/>
  <c r="A14" i="52"/>
  <c r="L13" i="52"/>
  <c r="K13" i="52"/>
  <c r="J13" i="52"/>
  <c r="I13" i="52"/>
  <c r="E13" i="52"/>
  <c r="D13" i="52"/>
  <c r="B13" i="52"/>
  <c r="A13" i="52"/>
  <c r="L12" i="52"/>
  <c r="K12" i="52"/>
  <c r="J12" i="52"/>
  <c r="I12" i="52"/>
  <c r="E12" i="52"/>
  <c r="D12" i="52"/>
  <c r="B12" i="52"/>
  <c r="A12" i="52"/>
  <c r="L11" i="52"/>
  <c r="K11" i="52"/>
  <c r="J11" i="52"/>
  <c r="I11" i="52"/>
  <c r="E11" i="52"/>
  <c r="D11" i="52"/>
  <c r="B11" i="52"/>
  <c r="A11" i="52"/>
  <c r="L10" i="52"/>
  <c r="K10" i="52"/>
  <c r="J10" i="52"/>
  <c r="I10" i="52"/>
  <c r="E10" i="52"/>
  <c r="D10" i="52"/>
  <c r="B10" i="52"/>
  <c r="A10" i="52"/>
  <c r="L9" i="52"/>
  <c r="K9" i="52"/>
  <c r="J9" i="52"/>
  <c r="I9" i="52"/>
  <c r="E9" i="52"/>
  <c r="D9" i="52"/>
  <c r="B9" i="52"/>
  <c r="A9" i="52"/>
  <c r="L8" i="52"/>
  <c r="K8" i="52"/>
  <c r="J8" i="52"/>
  <c r="I8" i="52"/>
  <c r="E8" i="52"/>
  <c r="D8" i="52"/>
  <c r="B8" i="52"/>
  <c r="A8" i="52"/>
  <c r="L7" i="52"/>
  <c r="K7" i="52"/>
  <c r="J7" i="52"/>
  <c r="I7" i="52"/>
  <c r="E7" i="52"/>
  <c r="D7" i="52"/>
  <c r="B7" i="52"/>
  <c r="A7" i="52"/>
  <c r="L6" i="52"/>
  <c r="K6" i="52"/>
  <c r="J6" i="52"/>
  <c r="I6" i="52"/>
  <c r="E6" i="52"/>
  <c r="D6" i="52"/>
  <c r="B6" i="52"/>
  <c r="A6" i="52"/>
  <c r="L5" i="52"/>
  <c r="K5" i="52"/>
  <c r="J5" i="52"/>
  <c r="I5" i="52"/>
  <c r="E5" i="52"/>
  <c r="D5" i="52"/>
  <c r="B5" i="52"/>
  <c r="A5" i="52"/>
  <c r="L4" i="52"/>
  <c r="K4" i="52"/>
  <c r="J4" i="52"/>
  <c r="I4" i="52"/>
  <c r="E4" i="52"/>
  <c r="D4" i="52"/>
  <c r="B4" i="52"/>
  <c r="A4" i="52"/>
  <c r="D141" i="33"/>
  <c r="D156" i="33" s="1"/>
  <c r="D144" i="33"/>
  <c r="G72" i="6" l="1"/>
  <c r="G72" i="52"/>
  <c r="H75" i="6"/>
  <c r="H75" i="52"/>
  <c r="F73" i="6"/>
  <c r="F73" i="52"/>
  <c r="F76" i="6"/>
  <c r="F76" i="52"/>
  <c r="H74" i="6"/>
  <c r="H74" i="52"/>
  <c r="H70" i="6"/>
  <c r="H70" i="52"/>
  <c r="F75" i="6"/>
  <c r="F75" i="52"/>
  <c r="H73" i="6"/>
  <c r="H73" i="52"/>
  <c r="F71" i="6"/>
  <c r="F71" i="52"/>
  <c r="G76" i="6"/>
  <c r="G76" i="52"/>
  <c r="H71" i="6"/>
  <c r="H71" i="52"/>
  <c r="G75" i="6"/>
  <c r="G75" i="52"/>
  <c r="F72" i="6"/>
  <c r="F72" i="52"/>
  <c r="G71" i="6"/>
  <c r="G71" i="52"/>
  <c r="G74" i="6"/>
  <c r="G74" i="52"/>
  <c r="G70" i="6"/>
  <c r="G70" i="52"/>
  <c r="H76" i="6"/>
  <c r="H76" i="52"/>
  <c r="F74" i="6"/>
  <c r="F74" i="52"/>
  <c r="G73" i="6"/>
  <c r="G73" i="52"/>
  <c r="H72" i="6"/>
  <c r="H72" i="52"/>
  <c r="F70" i="6"/>
  <c r="F70" i="52"/>
  <c r="B973" i="55"/>
  <c r="L972" i="55"/>
  <c r="F6" i="52"/>
  <c r="G6" i="52"/>
  <c r="H6" i="52"/>
  <c r="F4" i="52"/>
  <c r="G4" i="52"/>
  <c r="H4" i="52"/>
  <c r="AG2" i="2"/>
  <c r="F5" i="52"/>
  <c r="G5" i="52"/>
  <c r="H5" i="52"/>
  <c r="F7" i="52"/>
  <c r="G7" i="52"/>
  <c r="H7" i="52"/>
  <c r="F8" i="52"/>
  <c r="G8" i="52"/>
  <c r="H8" i="52"/>
  <c r="F9" i="52"/>
  <c r="G9" i="52"/>
  <c r="H9" i="52"/>
  <c r="F10" i="52"/>
  <c r="G10" i="52"/>
  <c r="H10" i="52"/>
  <c r="F11" i="52"/>
  <c r="G11" i="52"/>
  <c r="H11" i="52"/>
  <c r="F12" i="52"/>
  <c r="G12" i="52"/>
  <c r="H12" i="52"/>
  <c r="F13" i="52"/>
  <c r="G13" i="52"/>
  <c r="H13" i="52"/>
  <c r="F14" i="52"/>
  <c r="G14" i="52"/>
  <c r="H14" i="52"/>
  <c r="F15" i="52"/>
  <c r="G15" i="52"/>
  <c r="H15" i="52"/>
  <c r="F16" i="52"/>
  <c r="G16" i="52"/>
  <c r="H16" i="52"/>
  <c r="F17" i="52"/>
  <c r="G17" i="52"/>
  <c r="H17" i="52"/>
  <c r="F18" i="52"/>
  <c r="G18" i="52"/>
  <c r="H18" i="52"/>
  <c r="F19" i="52"/>
  <c r="G19" i="52"/>
  <c r="H19" i="52"/>
  <c r="F20" i="52"/>
  <c r="G20" i="52"/>
  <c r="H20" i="52"/>
  <c r="F21" i="52"/>
  <c r="G21" i="52"/>
  <c r="H21" i="52"/>
  <c r="F22" i="52"/>
  <c r="G22" i="52"/>
  <c r="H22" i="52"/>
  <c r="F23" i="52"/>
  <c r="G23" i="52"/>
  <c r="H23" i="52"/>
  <c r="F24" i="52"/>
  <c r="G24" i="52"/>
  <c r="H24" i="52"/>
  <c r="F25" i="52"/>
  <c r="G25" i="52"/>
  <c r="H25" i="52"/>
  <c r="F26" i="52"/>
  <c r="G26" i="52"/>
  <c r="H26" i="52"/>
  <c r="F27" i="52"/>
  <c r="G27" i="52"/>
  <c r="H27" i="52"/>
  <c r="F28" i="52"/>
  <c r="G28" i="52"/>
  <c r="H28" i="52"/>
  <c r="F29" i="52"/>
  <c r="G29" i="52"/>
  <c r="H29" i="52"/>
  <c r="F30" i="52"/>
  <c r="G30" i="52"/>
  <c r="H30" i="52"/>
  <c r="F31" i="52"/>
  <c r="G31" i="52"/>
  <c r="H31" i="52"/>
  <c r="F32" i="52"/>
  <c r="G32" i="52"/>
  <c r="H32" i="52"/>
  <c r="F33" i="52"/>
  <c r="G33" i="52"/>
  <c r="H33" i="52"/>
  <c r="F34" i="52"/>
  <c r="G34" i="52"/>
  <c r="H34" i="52"/>
  <c r="F35" i="52"/>
  <c r="G35" i="52"/>
  <c r="H35" i="52"/>
  <c r="F36" i="52"/>
  <c r="G36" i="52"/>
  <c r="H36" i="52"/>
  <c r="F37" i="52"/>
  <c r="G37" i="52"/>
  <c r="H37" i="52"/>
  <c r="F38" i="52"/>
  <c r="G38" i="52"/>
  <c r="H38" i="52"/>
  <c r="F39" i="52"/>
  <c r="G39" i="52"/>
  <c r="H39" i="52"/>
  <c r="F40" i="52"/>
  <c r="G40" i="52"/>
  <c r="H40" i="52"/>
  <c r="F41" i="52"/>
  <c r="G41" i="52"/>
  <c r="H41" i="52"/>
  <c r="F42" i="52"/>
  <c r="G42" i="52"/>
  <c r="H42" i="52"/>
  <c r="F43" i="52"/>
  <c r="G43" i="52"/>
  <c r="H43" i="52"/>
  <c r="F44" i="52"/>
  <c r="G44" i="52"/>
  <c r="H44" i="52"/>
  <c r="F45" i="52"/>
  <c r="G45" i="52"/>
  <c r="H45" i="52"/>
  <c r="F46" i="52"/>
  <c r="G46" i="52"/>
  <c r="H46" i="52"/>
  <c r="F47" i="52"/>
  <c r="G47" i="52"/>
  <c r="H47" i="52"/>
  <c r="F48" i="52"/>
  <c r="G48" i="52"/>
  <c r="H48" i="52"/>
  <c r="F49" i="52"/>
  <c r="G49" i="52"/>
  <c r="H49" i="52"/>
  <c r="F50" i="52"/>
  <c r="G50" i="52"/>
  <c r="H50" i="52"/>
  <c r="F51" i="52"/>
  <c r="G51" i="52"/>
  <c r="H51" i="52"/>
  <c r="F52" i="52"/>
  <c r="G52" i="52"/>
  <c r="H52" i="52"/>
  <c r="F53" i="52"/>
  <c r="G53" i="52"/>
  <c r="H53" i="52"/>
  <c r="F54" i="52"/>
  <c r="G54" i="52"/>
  <c r="H54" i="52"/>
  <c r="F55" i="52"/>
  <c r="G55" i="52"/>
  <c r="H55" i="52"/>
  <c r="F56" i="52"/>
  <c r="G56" i="52"/>
  <c r="H56" i="52"/>
  <c r="F57" i="52"/>
  <c r="G57" i="52"/>
  <c r="H57" i="52"/>
  <c r="F58" i="52"/>
  <c r="G58" i="52"/>
  <c r="H58" i="52"/>
  <c r="F59" i="52"/>
  <c r="G59" i="52"/>
  <c r="H59" i="52"/>
  <c r="F60" i="52"/>
  <c r="G60" i="52"/>
  <c r="H60" i="52"/>
  <c r="F61" i="52"/>
  <c r="G61" i="52"/>
  <c r="H61" i="52"/>
  <c r="F62" i="52"/>
  <c r="G62" i="52"/>
  <c r="H62" i="52"/>
  <c r="F63" i="52"/>
  <c r="G63" i="52"/>
  <c r="H63" i="52"/>
  <c r="F64" i="52"/>
  <c r="G64" i="52"/>
  <c r="H64" i="52"/>
  <c r="F65" i="52"/>
  <c r="G65" i="52"/>
  <c r="H65" i="52"/>
  <c r="F66" i="52"/>
  <c r="G66" i="52"/>
  <c r="H66" i="52"/>
  <c r="F67" i="52"/>
  <c r="G67" i="52"/>
  <c r="H67" i="52"/>
  <c r="F68" i="52"/>
  <c r="G68" i="52"/>
  <c r="H68" i="52"/>
  <c r="F69" i="52"/>
  <c r="G69" i="52"/>
  <c r="H69" i="52"/>
  <c r="B974" i="55" l="1"/>
  <c r="L973" i="55"/>
  <c r="AH2" i="2"/>
  <c r="B975" i="55" l="1"/>
  <c r="L974" i="55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4" i="6"/>
  <c r="B976" i="55" l="1"/>
  <c r="L975" i="55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L4" i="6"/>
  <c r="K4" i="6"/>
  <c r="J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B4" i="6"/>
  <c r="A4" i="6"/>
  <c r="B977" i="55" l="1"/>
  <c r="L976" i="55"/>
  <c r="Q194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64" i="5"/>
  <c r="V165" i="5"/>
  <c r="V166" i="5"/>
  <c r="V167" i="5"/>
  <c r="V168" i="5"/>
  <c r="V169" i="5"/>
  <c r="V172" i="5"/>
  <c r="V176" i="5"/>
  <c r="V177" i="5"/>
  <c r="V178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10" i="5"/>
  <c r="B978" i="55" l="1"/>
  <c r="L977" i="55"/>
  <c r="A813" i="3"/>
  <c r="A126" i="3"/>
  <c r="A340" i="3"/>
  <c r="A233" i="3"/>
  <c r="A244" i="3"/>
  <c r="A349" i="3"/>
  <c r="A534" i="3"/>
  <c r="A347" i="3"/>
  <c r="A159" i="3"/>
  <c r="A171" i="3"/>
  <c r="A385" i="3"/>
  <c r="A599" i="3"/>
  <c r="A373" i="3"/>
  <c r="A812" i="3"/>
  <c r="A529" i="3"/>
  <c r="A429" i="3"/>
  <c r="A227" i="3"/>
  <c r="A430" i="3"/>
  <c r="A548" i="3"/>
  <c r="A741" i="3"/>
  <c r="A885" i="3"/>
  <c r="A172" i="3"/>
  <c r="A1201" i="3"/>
  <c r="A679" i="3"/>
  <c r="A680" i="3"/>
  <c r="A400" i="3"/>
  <c r="A401" i="3"/>
  <c r="A516" i="3"/>
  <c r="A915" i="3"/>
  <c r="A574" i="3"/>
  <c r="A604" i="3"/>
  <c r="A331" i="3"/>
  <c r="A252" i="3"/>
  <c r="A299" i="3"/>
  <c r="A249" i="3"/>
  <c r="A358" i="3"/>
  <c r="A167" i="3"/>
  <c r="A101" i="3"/>
  <c r="A403" i="3"/>
  <c r="A926" i="3"/>
  <c r="A165" i="3"/>
  <c r="A814" i="3"/>
  <c r="A313" i="3"/>
  <c r="A475" i="3"/>
  <c r="A397" i="3"/>
  <c r="A294" i="3"/>
  <c r="A270" i="3"/>
  <c r="A478" i="3"/>
  <c r="A386" i="3"/>
  <c r="A266" i="3"/>
  <c r="A309" i="3"/>
  <c r="A653" i="3"/>
  <c r="A303" i="3"/>
  <c r="A442" i="3"/>
  <c r="A493" i="3"/>
  <c r="A94" i="3"/>
  <c r="A271" i="3"/>
  <c r="A717" i="3"/>
  <c r="A162" i="3"/>
  <c r="A245" i="3"/>
  <c r="A404" i="3"/>
  <c r="A512" i="3"/>
  <c r="A113" i="3"/>
  <c r="A808" i="3"/>
  <c r="A410" i="3"/>
  <c r="A707" i="3"/>
  <c r="A511" i="3"/>
  <c r="A681" i="3"/>
  <c r="A513" i="3"/>
  <c r="A591" i="3"/>
  <c r="A104" i="3"/>
  <c r="A517" i="3"/>
  <c r="A916" i="3"/>
  <c r="A415" i="3"/>
  <c r="A623" i="3"/>
  <c r="A637" i="3"/>
  <c r="A360" i="3"/>
  <c r="A618" i="3"/>
  <c r="A196" i="3"/>
  <c r="A1200" i="3"/>
  <c r="A139" i="3"/>
  <c r="A909" i="3"/>
  <c r="A133" i="3"/>
  <c r="A226" i="3"/>
  <c r="A346" i="3"/>
  <c r="A467" i="3"/>
  <c r="A445" i="3"/>
  <c r="A223" i="3"/>
  <c r="A601" i="3"/>
  <c r="A281" i="3"/>
  <c r="A304" i="3"/>
  <c r="A566" i="3"/>
  <c r="A164" i="3"/>
  <c r="A414" i="3"/>
  <c r="A886" i="3"/>
  <c r="A248" i="3"/>
  <c r="A424" i="3"/>
  <c r="A344" i="3"/>
  <c r="A186" i="3"/>
  <c r="A661" i="3"/>
  <c r="A619" i="3"/>
  <c r="A243" i="3"/>
  <c r="A544" i="3"/>
  <c r="A195" i="3"/>
  <c r="A181" i="3"/>
  <c r="A311" i="3"/>
  <c r="A2" i="3"/>
  <c r="A135" i="3"/>
  <c r="A887" i="3"/>
  <c r="A231" i="3"/>
  <c r="A667" i="3"/>
  <c r="A536" i="3"/>
  <c r="A894" i="3"/>
  <c r="A267" i="3"/>
  <c r="A468" i="3"/>
  <c r="A443" i="3"/>
  <c r="A286" i="3"/>
  <c r="A102" i="3"/>
  <c r="A583" i="3"/>
  <c r="A736" i="3"/>
  <c r="A709" i="3"/>
  <c r="A820" i="3"/>
  <c r="A268" i="3"/>
  <c r="A489" i="3"/>
  <c r="A716" i="3"/>
  <c r="A405" i="3"/>
  <c r="A333" i="3"/>
  <c r="A492" i="3"/>
  <c r="A361" i="3"/>
  <c r="A362" i="3"/>
  <c r="A320" i="3"/>
  <c r="A597" i="3"/>
  <c r="A608" i="3"/>
  <c r="A462" i="3"/>
  <c r="A1125" i="3"/>
  <c r="A341" i="3"/>
  <c r="A210" i="3"/>
  <c r="A596" i="3"/>
  <c r="A514" i="3"/>
  <c r="A258" i="3"/>
  <c r="A459" i="3"/>
  <c r="A150" i="3"/>
  <c r="A437" i="3"/>
  <c r="A461" i="3"/>
  <c r="A785" i="3"/>
  <c r="A335" i="3"/>
  <c r="A191" i="3"/>
  <c r="A481" i="3"/>
  <c r="A571" i="3"/>
  <c r="A631" i="3"/>
  <c r="A185" i="3"/>
  <c r="A801" i="3"/>
  <c r="A305" i="3"/>
  <c r="A501" i="3"/>
  <c r="A698" i="3"/>
  <c r="A151" i="3"/>
  <c r="A896" i="3"/>
  <c r="A640" i="3"/>
  <c r="A456" i="3"/>
  <c r="A106" i="3"/>
  <c r="A121" i="3"/>
  <c r="A491" i="3"/>
  <c r="A561" i="3"/>
  <c r="A515" i="3"/>
  <c r="A3" i="3"/>
  <c r="A4" i="3"/>
  <c r="A153" i="3"/>
  <c r="A156" i="3"/>
  <c r="A473" i="3"/>
  <c r="A890" i="3"/>
  <c r="A280" i="3"/>
  <c r="A739" i="3"/>
  <c r="A224" i="3"/>
  <c r="A470" i="3"/>
  <c r="A317" i="3"/>
  <c r="A182" i="3"/>
  <c r="A888" i="3"/>
  <c r="A163" i="3"/>
  <c r="A308" i="3"/>
  <c r="A141" i="3"/>
  <c r="A700" i="3"/>
  <c r="A487" i="3"/>
  <c r="A175" i="3"/>
  <c r="A199" i="3"/>
  <c r="A276" i="3"/>
  <c r="A840" i="3"/>
  <c r="A595" i="3"/>
  <c r="A416" i="3"/>
  <c r="A898" i="3"/>
  <c r="A782" i="3"/>
  <c r="A359" i="3"/>
  <c r="A342" i="3"/>
  <c r="A444" i="3"/>
  <c r="A800" i="3"/>
  <c r="A301" i="3"/>
  <c r="A848" i="3"/>
  <c r="A5" i="3"/>
  <c r="A6" i="3"/>
  <c r="A7" i="3"/>
  <c r="A8" i="3"/>
  <c r="A697" i="3"/>
  <c r="A706" i="3"/>
  <c r="A607" i="3"/>
  <c r="A732" i="3"/>
  <c r="A262" i="3"/>
  <c r="A921" i="3"/>
  <c r="A378" i="3"/>
  <c r="A723" i="3"/>
  <c r="A662" i="3"/>
  <c r="A689" i="3"/>
  <c r="A198" i="3"/>
  <c r="A178" i="3"/>
  <c r="A398" i="3"/>
  <c r="A768" i="3"/>
  <c r="A124" i="3"/>
  <c r="A257" i="3"/>
  <c r="A322" i="3"/>
  <c r="A1198" i="3"/>
  <c r="A760" i="3"/>
  <c r="A9" i="3"/>
  <c r="A221" i="3"/>
  <c r="A134" i="3"/>
  <c r="A454" i="3"/>
  <c r="A10" i="3"/>
  <c r="A664" i="3"/>
  <c r="A452" i="3"/>
  <c r="A89" i="3"/>
  <c r="A889" i="3"/>
  <c r="A232" i="3"/>
  <c r="A105" i="3"/>
  <c r="A587" i="3"/>
  <c r="A748" i="3"/>
  <c r="A125" i="3"/>
  <c r="A946" i="3"/>
  <c r="A575" i="3"/>
  <c r="A11" i="3"/>
  <c r="A12" i="3"/>
  <c r="A629" i="3"/>
  <c r="A545" i="3"/>
  <c r="A316" i="3"/>
  <c r="A447" i="3"/>
  <c r="A843" i="3"/>
  <c r="A809" i="3"/>
  <c r="A941" i="3"/>
  <c r="A364" i="3"/>
  <c r="A343" i="3"/>
  <c r="A328" i="3"/>
  <c r="A479" i="3"/>
  <c r="A743" i="3"/>
  <c r="A749" i="3"/>
  <c r="A542" i="3"/>
  <c r="A977" i="3"/>
  <c r="A460" i="3"/>
  <c r="A496" i="3"/>
  <c r="A508" i="3"/>
  <c r="A115" i="3"/>
  <c r="A750" i="3"/>
  <c r="A338" i="3"/>
  <c r="A521" i="3"/>
  <c r="A674" i="3"/>
  <c r="A560" i="3"/>
  <c r="A752" i="3"/>
  <c r="A505" i="3"/>
  <c r="A448" i="3"/>
  <c r="A642" i="3"/>
  <c r="A13" i="3"/>
  <c r="A684" i="3"/>
  <c r="A318" i="3"/>
  <c r="A970" i="3"/>
  <c r="A288" i="3"/>
  <c r="A339" i="3"/>
  <c r="A142" i="3"/>
  <c r="A293" i="3"/>
  <c r="A761" i="3"/>
  <c r="A127" i="3"/>
  <c r="A323" i="3"/>
  <c r="A620" i="3"/>
  <c r="A826" i="3"/>
  <c r="A1021" i="3"/>
  <c r="A351" i="3"/>
  <c r="A815" i="3"/>
  <c r="A455" i="3"/>
  <c r="A656" i="3"/>
  <c r="A140" i="3"/>
  <c r="A504" i="3"/>
  <c r="A107" i="3"/>
  <c r="A581" i="3"/>
  <c r="A14" i="3"/>
  <c r="A95" i="3"/>
  <c r="A431" i="3"/>
  <c r="A778" i="3"/>
  <c r="A788" i="3"/>
  <c r="A109" i="3"/>
  <c r="A527" i="3"/>
  <c r="A780" i="3"/>
  <c r="A283" i="3"/>
  <c r="A158" i="3"/>
  <c r="A438" i="3"/>
  <c r="A180" i="3"/>
  <c r="A687" i="3"/>
  <c r="A755" i="3"/>
  <c r="A230" i="3"/>
  <c r="A647" i="3"/>
  <c r="A426" i="3"/>
  <c r="A879" i="3"/>
  <c r="A345" i="3"/>
  <c r="A302" i="3"/>
  <c r="A420" i="3"/>
  <c r="A861" i="3"/>
  <c r="A933" i="3"/>
  <c r="A295" i="3"/>
  <c r="A15" i="3"/>
  <c r="A663" i="3"/>
  <c r="A16" i="3"/>
  <c r="A446" i="3"/>
  <c r="A972" i="3"/>
  <c r="A480" i="3"/>
  <c r="A242" i="3"/>
  <c r="A503" i="3"/>
  <c r="A974" i="3"/>
  <c r="A525" i="3"/>
  <c r="A787" i="3"/>
  <c r="A577" i="3"/>
  <c r="A170" i="3"/>
  <c r="A751" i="3"/>
  <c r="A714" i="3"/>
  <c r="A251" i="3"/>
  <c r="A1131" i="3"/>
  <c r="A522" i="3"/>
  <c r="A928" i="3"/>
  <c r="A880" i="3"/>
  <c r="A871" i="3"/>
  <c r="A463" i="3"/>
  <c r="A17" i="3"/>
  <c r="A589" i="3"/>
  <c r="A725" i="3"/>
  <c r="A958" i="3"/>
  <c r="A18" i="3"/>
  <c r="A379" i="3"/>
  <c r="A86" i="3"/>
  <c r="A823" i="3"/>
  <c r="A155" i="3"/>
  <c r="A781" i="3"/>
  <c r="A122" i="3"/>
  <c r="A412" i="3"/>
  <c r="A291" i="3"/>
  <c r="A657" i="3"/>
  <c r="A912" i="3"/>
  <c r="A718" i="3"/>
  <c r="A882" i="3"/>
  <c r="A952" i="3"/>
  <c r="A682" i="3"/>
  <c r="A352" i="3"/>
  <c r="A409" i="3"/>
  <c r="A713" i="3"/>
  <c r="A634" i="3"/>
  <c r="A932" i="3"/>
  <c r="A665" i="3"/>
  <c r="A183" i="3"/>
  <c r="A421" i="3"/>
  <c r="A997" i="3"/>
  <c r="A435" i="3"/>
  <c r="A557" i="3"/>
  <c r="A671" i="3"/>
  <c r="A827" i="3"/>
  <c r="A246" i="3"/>
  <c r="A390" i="3"/>
  <c r="A145" i="3"/>
  <c r="A472" i="3"/>
  <c r="A565" i="3"/>
  <c r="A940" i="3"/>
  <c r="A572" i="3"/>
  <c r="A19" i="3"/>
  <c r="A731" i="3"/>
  <c r="A465" i="3"/>
  <c r="A457" i="3"/>
  <c r="A174" i="3"/>
  <c r="A745" i="3"/>
  <c r="A166" i="3"/>
  <c r="A936" i="3"/>
  <c r="A786" i="3"/>
  <c r="A632" i="3"/>
  <c r="A547" i="3"/>
  <c r="A453" i="3"/>
  <c r="A260" i="3"/>
  <c r="A569" i="3"/>
  <c r="A526" i="3"/>
  <c r="A538" i="3"/>
  <c r="A722" i="3"/>
  <c r="A793" i="3"/>
  <c r="A261" i="3"/>
  <c r="A863" i="3"/>
  <c r="A867" i="3"/>
  <c r="A20" i="3"/>
  <c r="A873" i="3"/>
  <c r="A677" i="3"/>
  <c r="A407" i="3"/>
  <c r="A21" i="3"/>
  <c r="A22" i="3"/>
  <c r="A648" i="3"/>
  <c r="A23" i="3"/>
  <c r="A488" i="3"/>
  <c r="A96" i="3"/>
  <c r="A24" i="3"/>
  <c r="A939" i="3"/>
  <c r="A945" i="3"/>
  <c r="A609" i="3"/>
  <c r="A321" i="3"/>
  <c r="A992" i="3"/>
  <c r="A762" i="3"/>
  <c r="A728" i="3"/>
  <c r="A924" i="3"/>
  <c r="A849" i="3"/>
  <c r="A25" i="3"/>
  <c r="A26" i="3"/>
  <c r="A27" i="3"/>
  <c r="A28" i="3"/>
  <c r="A29" i="3"/>
  <c r="A30" i="3"/>
  <c r="A31" i="3"/>
  <c r="A137" i="3"/>
  <c r="A606" i="3"/>
  <c r="A829" i="3"/>
  <c r="A696" i="3"/>
  <c r="A757" i="3"/>
  <c r="A704" i="3"/>
  <c r="A635" i="3"/>
  <c r="A353" i="3"/>
  <c r="A1019" i="3"/>
  <c r="A550" i="3"/>
  <c r="A1181" i="3"/>
  <c r="A897" i="3"/>
  <c r="A533" i="3"/>
  <c r="A876" i="3"/>
  <c r="A969" i="3"/>
  <c r="A971" i="3"/>
  <c r="A203" i="3"/>
  <c r="A1001" i="3"/>
  <c r="A837" i="3"/>
  <c r="A794" i="3"/>
  <c r="A948" i="3"/>
  <c r="A539" i="3"/>
  <c r="A523" i="3"/>
  <c r="A152" i="3"/>
  <c r="A97" i="3"/>
  <c r="A774" i="3"/>
  <c r="A694" i="3"/>
  <c r="A854" i="3"/>
  <c r="A524" i="3"/>
  <c r="A357" i="3"/>
  <c r="A955" i="3"/>
  <c r="A562" i="3"/>
  <c r="A1032" i="3"/>
  <c r="A499" i="3"/>
  <c r="A434" i="3"/>
  <c r="A279" i="3"/>
  <c r="A764" i="3"/>
  <c r="A872" i="3"/>
  <c r="A980" i="3"/>
  <c r="A947" i="3"/>
  <c r="A327" i="3"/>
  <c r="A789" i="3"/>
  <c r="A296" i="3"/>
  <c r="A554" i="3"/>
  <c r="A683" i="3"/>
  <c r="A32" i="3"/>
  <c r="A423" i="3"/>
  <c r="A531" i="3"/>
  <c r="A1014" i="3"/>
  <c r="A334" i="3"/>
  <c r="A625" i="3"/>
  <c r="A931" i="3"/>
  <c r="A893" i="3"/>
  <c r="A630" i="3"/>
  <c r="A610" i="3"/>
  <c r="A850" i="3"/>
  <c r="A1025" i="3"/>
  <c r="A1036" i="3"/>
  <c r="A241" i="3"/>
  <c r="A790" i="3"/>
  <c r="A160" i="3"/>
  <c r="A847" i="3"/>
  <c r="A300" i="3"/>
  <c r="A703" i="3"/>
  <c r="A866" i="3"/>
  <c r="A190" i="3"/>
  <c r="A875" i="3"/>
  <c r="A927" i="3"/>
  <c r="A33" i="3"/>
  <c r="A520" i="3"/>
  <c r="A287" i="3"/>
  <c r="A603" i="3"/>
  <c r="A859" i="3"/>
  <c r="A568" i="3"/>
  <c r="A906" i="3"/>
  <c r="A425" i="3"/>
  <c r="A855" i="3"/>
  <c r="A123" i="3"/>
  <c r="A228" i="3"/>
  <c r="A864" i="3"/>
  <c r="A821" i="3"/>
  <c r="A274" i="3"/>
  <c r="A791" i="3"/>
  <c r="A34" i="3"/>
  <c r="A146" i="3"/>
  <c r="A35" i="3"/>
  <c r="A556" i="3"/>
  <c r="A369" i="3"/>
  <c r="A862" i="3"/>
  <c r="A1004" i="3"/>
  <c r="A411" i="3"/>
  <c r="A811" i="3"/>
  <c r="A622" i="3"/>
  <c r="A157" i="3"/>
  <c r="A1057" i="3"/>
  <c r="A857" i="3"/>
  <c r="A329" i="3"/>
  <c r="A734" i="3"/>
  <c r="A393" i="3"/>
  <c r="A184" i="3"/>
  <c r="A406" i="3"/>
  <c r="A419" i="3"/>
  <c r="A1046" i="3"/>
  <c r="A229" i="3"/>
  <c r="A36" i="3"/>
  <c r="A466" i="3"/>
  <c r="A917" i="3"/>
  <c r="A255" i="3"/>
  <c r="A330" i="3"/>
  <c r="A1007" i="3"/>
  <c r="A1008" i="3"/>
  <c r="A222" i="3"/>
  <c r="A238" i="3"/>
  <c r="A672" i="3"/>
  <c r="A37" i="3"/>
  <c r="A38" i="3"/>
  <c r="A39" i="3"/>
  <c r="A40" i="3"/>
  <c r="A41" i="3"/>
  <c r="A42" i="3"/>
  <c r="A43" i="3"/>
  <c r="A1203" i="3"/>
  <c r="A44" i="3"/>
  <c r="A189" i="3"/>
  <c r="A740" i="3"/>
  <c r="A563" i="3"/>
  <c r="A314" i="3"/>
  <c r="A220" i="3"/>
  <c r="A45" i="3"/>
  <c r="A87" i="3"/>
  <c r="A469" i="3"/>
  <c r="A273" i="3"/>
  <c r="A374" i="3"/>
  <c r="A998" i="3"/>
  <c r="A46" i="3"/>
  <c r="A825" i="3"/>
  <c r="A551" i="3"/>
  <c r="A1002" i="3"/>
  <c r="A1054" i="3"/>
  <c r="A476" i="3"/>
  <c r="A839" i="3"/>
  <c r="A930" i="3"/>
  <c r="A956" i="3"/>
  <c r="A573" i="3"/>
  <c r="A1034" i="3"/>
  <c r="A979" i="3"/>
  <c r="A942" i="3"/>
  <c r="A532" i="3"/>
  <c r="A799" i="3"/>
  <c r="A558" i="3"/>
  <c r="A530" i="3"/>
  <c r="A188" i="3"/>
  <c r="A719" i="3"/>
  <c r="A553" i="3"/>
  <c r="A111" i="3"/>
  <c r="A312" i="3"/>
  <c r="A754" i="3"/>
  <c r="A582" i="3"/>
  <c r="A1042" i="3"/>
  <c r="A1196" i="3"/>
  <c r="A1028" i="3"/>
  <c r="A860" i="3"/>
  <c r="A47" i="3"/>
  <c r="A641" i="3"/>
  <c r="A724" i="3"/>
  <c r="A775" i="3"/>
  <c r="A204" i="3"/>
  <c r="A92" i="3"/>
  <c r="A48" i="3"/>
  <c r="A108" i="3"/>
  <c r="A49" i="3"/>
  <c r="A1086" i="3"/>
  <c r="A432" i="3"/>
  <c r="A399" i="3"/>
  <c r="A904" i="3"/>
  <c r="A50" i="3"/>
  <c r="A51" i="3"/>
  <c r="A52" i="3"/>
  <c r="A53" i="3"/>
  <c r="A54" i="3"/>
  <c r="A795" i="3"/>
  <c r="A382" i="3"/>
  <c r="A776" i="3"/>
  <c r="A55" i="3"/>
  <c r="A838" i="3"/>
  <c r="A377" i="3"/>
  <c r="A651" i="3"/>
  <c r="A324" i="3"/>
  <c r="A816" i="3"/>
  <c r="A1081" i="3"/>
  <c r="A900" i="3"/>
  <c r="A285" i="3"/>
  <c r="A56" i="3"/>
  <c r="A57" i="3"/>
  <c r="A678" i="3"/>
  <c r="A319" i="3"/>
  <c r="A1020" i="3"/>
  <c r="A1073" i="3"/>
  <c r="A58" i="3"/>
  <c r="A1067" i="3"/>
  <c r="A650" i="3"/>
  <c r="A877" i="3"/>
  <c r="A580" i="3"/>
  <c r="A695" i="3"/>
  <c r="A999" i="3"/>
  <c r="A1182" i="3"/>
  <c r="A128" i="3"/>
  <c r="A549" i="3"/>
  <c r="A119" i="3"/>
  <c r="A962" i="3"/>
  <c r="A570" i="3"/>
  <c r="A59" i="3"/>
  <c r="A621" i="3"/>
  <c r="A991" i="3"/>
  <c r="A1068" i="3"/>
  <c r="A1110" i="3"/>
  <c r="A658" i="3"/>
  <c r="A975" i="3"/>
  <c r="A60" i="3"/>
  <c r="A484" i="3"/>
  <c r="A844" i="3"/>
  <c r="A433" i="3"/>
  <c r="A1047" i="3"/>
  <c r="A1075" i="3"/>
  <c r="A810" i="3"/>
  <c r="A110" i="3"/>
  <c r="A735" i="3"/>
  <c r="A1091" i="3"/>
  <c r="A592" i="3"/>
  <c r="A282" i="3"/>
  <c r="A584" i="3"/>
  <c r="A588" i="3"/>
  <c r="A537" i="3"/>
  <c r="A652" i="3"/>
  <c r="A878" i="3"/>
  <c r="A138" i="3"/>
  <c r="A498" i="3"/>
  <c r="A486" i="3"/>
  <c r="A61" i="3"/>
  <c r="A277" i="3"/>
  <c r="A772" i="3"/>
  <c r="A259" i="3"/>
  <c r="A767" i="3"/>
  <c r="A337" i="3"/>
  <c r="A690" i="3"/>
  <c r="A1116" i="3"/>
  <c r="A240" i="3"/>
  <c r="A310" i="3"/>
  <c r="A918" i="3"/>
  <c r="A654" i="3"/>
  <c r="A1092" i="3"/>
  <c r="A675" i="3"/>
  <c r="A355" i="3"/>
  <c r="A891" i="3"/>
  <c r="A367" i="3"/>
  <c r="A733" i="3"/>
  <c r="A176" i="3"/>
  <c r="A1119" i="3"/>
  <c r="A1123" i="3"/>
  <c r="A699" i="3"/>
  <c r="A833" i="3"/>
  <c r="A702" i="3"/>
  <c r="A1104" i="3"/>
  <c r="A923" i="3"/>
  <c r="A1074" i="3"/>
  <c r="A237" i="3"/>
  <c r="A62" i="3"/>
  <c r="A483" i="3"/>
  <c r="A846" i="3"/>
  <c r="A253" i="3"/>
  <c r="A715" i="3"/>
  <c r="A546" i="3"/>
  <c r="A130" i="3"/>
  <c r="A1069" i="3"/>
  <c r="A265" i="3"/>
  <c r="A1121" i="3"/>
  <c r="A519" i="3"/>
  <c r="A1058" i="3"/>
  <c r="A668" i="3"/>
  <c r="A1199" i="3"/>
  <c r="A899" i="3"/>
  <c r="A212" i="3"/>
  <c r="A143" i="3"/>
  <c r="A450" i="3"/>
  <c r="A1080" i="3"/>
  <c r="A402" i="3"/>
  <c r="A1017" i="3"/>
  <c r="A646" i="3"/>
  <c r="A633" i="3"/>
  <c r="A136" i="3"/>
  <c r="A1077" i="3"/>
  <c r="A63" i="3"/>
  <c r="A726" i="3"/>
  <c r="A394" i="3"/>
  <c r="A1124" i="3"/>
  <c r="A247" i="3"/>
  <c r="A235" i="3"/>
  <c r="A254" i="3"/>
  <c r="A149" i="3"/>
  <c r="A206" i="3"/>
  <c r="A1023" i="3"/>
  <c r="A937" i="3"/>
  <c r="A1126" i="3"/>
  <c r="A758" i="3"/>
  <c r="A720" i="3"/>
  <c r="A615" i="3"/>
  <c r="A738" i="3"/>
  <c r="A765" i="3"/>
  <c r="A1090" i="3"/>
  <c r="A192" i="3"/>
  <c r="A502" i="3"/>
  <c r="A628" i="3"/>
  <c r="A976" i="3"/>
  <c r="A422" i="3"/>
  <c r="A1043" i="3"/>
  <c r="A943" i="3"/>
  <c r="A88" i="3"/>
  <c r="A612" i="3"/>
  <c r="A1027" i="3"/>
  <c r="A177" i="3"/>
  <c r="A624" i="3"/>
  <c r="A451" i="3"/>
  <c r="A742" i="3"/>
  <c r="A485" i="3"/>
  <c r="A981" i="3"/>
  <c r="A64" i="3"/>
  <c r="A759" i="3"/>
  <c r="A579" i="3"/>
  <c r="A408" i="3"/>
  <c r="A218" i="3"/>
  <c r="A1053" i="3"/>
  <c r="A65" i="3"/>
  <c r="A578" i="3"/>
  <c r="A911" i="3"/>
  <c r="A201" i="3"/>
  <c r="A881" i="3"/>
  <c r="A116" i="3"/>
  <c r="A211" i="3"/>
  <c r="A1159" i="3"/>
  <c r="A842" i="3"/>
  <c r="A824" i="3"/>
  <c r="A796" i="3"/>
  <c r="A66" i="3"/>
  <c r="A67" i="3"/>
  <c r="A147" i="3"/>
  <c r="A100" i="3"/>
  <c r="A1158" i="3"/>
  <c r="A564" i="3"/>
  <c r="A594" i="3"/>
  <c r="A988" i="3"/>
  <c r="A205" i="3"/>
  <c r="A645" i="3"/>
  <c r="A383" i="3"/>
  <c r="A746" i="3"/>
  <c r="A68" i="3"/>
  <c r="A69" i="3"/>
  <c r="A471" i="3"/>
  <c r="A1041" i="3"/>
  <c r="A70" i="3"/>
  <c r="A613" i="3"/>
  <c r="A1149" i="3"/>
  <c r="A71" i="3"/>
  <c r="A307" i="3"/>
  <c r="A600" i="3"/>
  <c r="A1037" i="3"/>
  <c r="A72" i="3"/>
  <c r="A144" i="3"/>
  <c r="A73" i="3"/>
  <c r="A1083" i="3"/>
  <c r="A934" i="3"/>
  <c r="A1122" i="3"/>
  <c r="A1012" i="3"/>
  <c r="A275" i="3"/>
  <c r="A1015" i="3"/>
  <c r="A236" i="3"/>
  <c r="A614" i="3"/>
  <c r="A535" i="3"/>
  <c r="A1048" i="3"/>
  <c r="A449" i="3"/>
  <c r="A1099" i="3"/>
  <c r="A835" i="3"/>
  <c r="A214" i="3"/>
  <c r="A1113" i="3"/>
  <c r="A1166" i="3"/>
  <c r="A968" i="3"/>
  <c r="A1136" i="3"/>
  <c r="A777" i="3"/>
  <c r="A1115" i="3"/>
  <c r="A920" i="3"/>
  <c r="A306" i="3"/>
  <c r="A773" i="3"/>
  <c r="A1134" i="3"/>
  <c r="A1051" i="3"/>
  <c r="A440" i="3"/>
  <c r="A756" i="3"/>
  <c r="A234" i="3"/>
  <c r="A1079" i="3"/>
  <c r="A805" i="3"/>
  <c r="A822" i="3"/>
  <c r="A1078" i="3"/>
  <c r="A506" i="3"/>
  <c r="A1050" i="3"/>
  <c r="A957" i="3"/>
  <c r="A132" i="3"/>
  <c r="A590" i="3"/>
  <c r="A366" i="3"/>
  <c r="A1152" i="3"/>
  <c r="A852" i="3"/>
  <c r="A685" i="3"/>
  <c r="A908" i="3"/>
  <c r="A959" i="3"/>
  <c r="A225" i="3"/>
  <c r="A586" i="3"/>
  <c r="A753" i="3"/>
  <c r="A1155" i="3"/>
  <c r="A1062" i="3"/>
  <c r="A994" i="3"/>
  <c r="A173" i="3"/>
  <c r="A90" i="3"/>
  <c r="A441" i="3"/>
  <c r="A763" i="3"/>
  <c r="A392" i="3"/>
  <c r="A1065" i="3"/>
  <c r="A1064" i="3"/>
  <c r="A193" i="3"/>
  <c r="A1039" i="3"/>
  <c r="A973" i="3"/>
  <c r="A617" i="3"/>
  <c r="A370" i="3"/>
  <c r="A769" i="3"/>
  <c r="A509" i="3"/>
  <c r="A721" i="3"/>
  <c r="A929" i="3"/>
  <c r="A1154" i="3"/>
  <c r="A98" i="3"/>
  <c r="A978" i="3"/>
  <c r="A818" i="3"/>
  <c r="A387" i="3"/>
  <c r="A747" i="3"/>
  <c r="A1144" i="3"/>
  <c r="A388" i="3"/>
  <c r="A118" i="3"/>
  <c r="A925" i="3"/>
  <c r="A770" i="3"/>
  <c r="A74" i="3"/>
  <c r="A729" i="3"/>
  <c r="A1044" i="3"/>
  <c r="A1003" i="3"/>
  <c r="A289" i="3"/>
  <c r="A213" i="3"/>
  <c r="A1172" i="3"/>
  <c r="A798" i="3"/>
  <c r="A1167" i="3"/>
  <c r="A284" i="3"/>
  <c r="A350" i="3"/>
  <c r="A766" i="3"/>
  <c r="A576" i="3"/>
  <c r="A961" i="3"/>
  <c r="A179" i="3"/>
  <c r="A154" i="3"/>
  <c r="A593" i="3"/>
  <c r="A804" i="3"/>
  <c r="A332" i="3"/>
  <c r="A985" i="3"/>
  <c r="A892" i="3"/>
  <c r="A692" i="3"/>
  <c r="A730" i="3"/>
  <c r="A1022" i="3"/>
  <c r="A670" i="3"/>
  <c r="A290" i="3"/>
  <c r="A1143" i="3"/>
  <c r="A1129" i="3"/>
  <c r="A1098" i="3"/>
  <c r="A1139" i="3"/>
  <c r="A602" i="3"/>
  <c r="A953" i="3"/>
  <c r="A395" i="3"/>
  <c r="A381" i="3"/>
  <c r="A693" i="3"/>
  <c r="A983" i="3"/>
  <c r="A1038" i="3"/>
  <c r="A1146" i="3"/>
  <c r="A783" i="3"/>
  <c r="A963" i="3"/>
  <c r="A834" i="3"/>
  <c r="A922" i="3"/>
  <c r="A1162" i="3"/>
  <c r="A298" i="3"/>
  <c r="A239" i="3"/>
  <c r="A874" i="3"/>
  <c r="A965" i="3"/>
  <c r="A1117" i="3"/>
  <c r="A901" i="3"/>
  <c r="A884" i="3"/>
  <c r="A676" i="3"/>
  <c r="A168" i="3"/>
  <c r="A131" i="3"/>
  <c r="A1169" i="3"/>
  <c r="A643" i="3"/>
  <c r="A817" i="3"/>
  <c r="A518" i="3"/>
  <c r="A989" i="3"/>
  <c r="A1060" i="3"/>
  <c r="A354" i="3"/>
  <c r="A626" i="3"/>
  <c r="A836" i="3"/>
  <c r="A1030" i="3"/>
  <c r="A1087" i="3"/>
  <c r="A1127" i="3"/>
  <c r="A1175" i="3"/>
  <c r="A278" i="3"/>
  <c r="A103" i="3"/>
  <c r="A129" i="3"/>
  <c r="A644" i="3"/>
  <c r="A806" i="3"/>
  <c r="A895" i="3"/>
  <c r="A1138" i="3"/>
  <c r="A1026" i="3"/>
  <c r="A1101" i="3"/>
  <c r="A914" i="3"/>
  <c r="A169" i="3"/>
  <c r="A187" i="3"/>
  <c r="A688" i="3"/>
  <c r="A326" i="3"/>
  <c r="A1156" i="3"/>
  <c r="A209" i="3"/>
  <c r="A1135" i="3"/>
  <c r="A1071" i="3"/>
  <c r="A1118" i="3"/>
  <c r="A1111" i="3"/>
  <c r="A1163" i="3"/>
  <c r="A292" i="3"/>
  <c r="A627" i="3"/>
  <c r="A910" i="3"/>
  <c r="A828" i="3"/>
  <c r="A1176" i="3"/>
  <c r="A960" i="3"/>
  <c r="A669" i="3"/>
  <c r="A944" i="3"/>
  <c r="A1177" i="3"/>
  <c r="A1005" i="3"/>
  <c r="A905" i="3"/>
  <c r="A903" i="3"/>
  <c r="A1180" i="3"/>
  <c r="A845" i="3"/>
  <c r="A91" i="3"/>
  <c r="A649" i="3"/>
  <c r="A1105" i="3"/>
  <c r="A1161" i="3"/>
  <c r="A217" i="3"/>
  <c r="A1157" i="3"/>
  <c r="A951" i="3"/>
  <c r="A197" i="3"/>
  <c r="A375" i="3"/>
  <c r="A1045" i="3"/>
  <c r="A1031" i="3"/>
  <c r="A819" i="3"/>
  <c r="A1114" i="3"/>
  <c r="A477" i="3"/>
  <c r="A919" i="3"/>
  <c r="A797" i="3"/>
  <c r="A1089" i="3"/>
  <c r="A1108" i="3"/>
  <c r="A1009" i="3"/>
  <c r="A365" i="3"/>
  <c r="A75" i="3"/>
  <c r="A458" i="3"/>
  <c r="A510" i="3"/>
  <c r="A1102" i="3"/>
  <c r="A938" i="3"/>
  <c r="A256" i="3"/>
  <c r="A372" i="3"/>
  <c r="A792" i="3"/>
  <c r="A1145" i="3"/>
  <c r="A1140" i="3"/>
  <c r="A1070" i="3"/>
  <c r="A982" i="3"/>
  <c r="A1011" i="3"/>
  <c r="A1076" i="3"/>
  <c r="A76" i="3"/>
  <c r="A1132" i="3"/>
  <c r="A1061" i="3"/>
  <c r="A1178" i="3"/>
  <c r="A964" i="3"/>
  <c r="A712" i="3"/>
  <c r="A497" i="3"/>
  <c r="A114" i="3"/>
  <c r="A77" i="3"/>
  <c r="A120" i="3"/>
  <c r="A1010" i="3"/>
  <c r="A500" i="3"/>
  <c r="A1184" i="3"/>
  <c r="A1095" i="3"/>
  <c r="A1029" i="3"/>
  <c r="A691" i="3"/>
  <c r="A802" i="3"/>
  <c r="A1165" i="3"/>
  <c r="A1093" i="3"/>
  <c r="A711" i="3"/>
  <c r="A585" i="3"/>
  <c r="A202" i="3"/>
  <c r="A1170" i="3"/>
  <c r="A474" i="3"/>
  <c r="A1085" i="3"/>
  <c r="A1137" i="3"/>
  <c r="A869" i="3"/>
  <c r="A996" i="3"/>
  <c r="A1033" i="3"/>
  <c r="A856" i="3"/>
  <c r="A851" i="3"/>
  <c r="A1130" i="3"/>
  <c r="A708" i="3"/>
  <c r="A78" i="3"/>
  <c r="A79" i="3"/>
  <c r="A1202" i="3"/>
  <c r="A784" i="3"/>
  <c r="A376" i="3"/>
  <c r="A117" i="3"/>
  <c r="A207" i="3"/>
  <c r="A987" i="3"/>
  <c r="A832" i="3"/>
  <c r="A1174" i="3"/>
  <c r="A935" i="3"/>
  <c r="A80" i="3"/>
  <c r="A737" i="3"/>
  <c r="A1112" i="3"/>
  <c r="A1016" i="3"/>
  <c r="A315" i="3"/>
  <c r="A427" i="3"/>
  <c r="A1147" i="3"/>
  <c r="A250" i="3"/>
  <c r="A1055" i="3"/>
  <c r="A990" i="3"/>
  <c r="A1151" i="3"/>
  <c r="A660" i="3"/>
  <c r="A830" i="3"/>
  <c r="A269" i="3"/>
  <c r="A1188" i="3"/>
  <c r="A1097" i="3"/>
  <c r="A993" i="3"/>
  <c r="A417" i="3"/>
  <c r="A413" i="3"/>
  <c r="A1133" i="3"/>
  <c r="A686" i="3"/>
  <c r="A853" i="3"/>
  <c r="A1049" i="3"/>
  <c r="A1006" i="3"/>
  <c r="A81" i="3"/>
  <c r="A356" i="3"/>
  <c r="A368" i="3"/>
  <c r="A112" i="3"/>
  <c r="A528" i="3"/>
  <c r="A439" i="3"/>
  <c r="A639" i="3"/>
  <c r="A803" i="3"/>
  <c r="A543" i="3"/>
  <c r="A380" i="3"/>
  <c r="A1084" i="3"/>
  <c r="A673" i="3"/>
  <c r="A1153" i="3"/>
  <c r="A1197" i="3"/>
  <c r="A1082" i="3"/>
  <c r="A272" i="3"/>
  <c r="A264" i="3"/>
  <c r="A490" i="3"/>
  <c r="A1107" i="3"/>
  <c r="A1191" i="3"/>
  <c r="A148" i="3"/>
  <c r="A638" i="3"/>
  <c r="A611" i="3"/>
  <c r="A870" i="3"/>
  <c r="A1106" i="3"/>
  <c r="A659" i="3"/>
  <c r="A710" i="3"/>
  <c r="A219" i="3"/>
  <c r="A1141" i="3"/>
  <c r="A1018" i="3"/>
  <c r="A986" i="3"/>
  <c r="A868" i="3"/>
  <c r="A1056" i="3"/>
  <c r="A1194" i="3"/>
  <c r="A1185" i="3"/>
  <c r="A984" i="3"/>
  <c r="A1040" i="3"/>
  <c r="A1088" i="3"/>
  <c r="A1179" i="3"/>
  <c r="A559" i="3"/>
  <c r="A507" i="3"/>
  <c r="A540" i="3"/>
  <c r="A555" i="3"/>
  <c r="A1195" i="3"/>
  <c r="A1059" i="3"/>
  <c r="A200" i="3"/>
  <c r="A605" i="3"/>
  <c r="A541" i="3"/>
  <c r="A727" i="3"/>
  <c r="A902" i="3"/>
  <c r="A1035" i="3"/>
  <c r="A1168" i="3"/>
  <c r="A428" i="3"/>
  <c r="A1193" i="3"/>
  <c r="A418" i="3"/>
  <c r="A841" i="3"/>
  <c r="A552" i="3"/>
  <c r="A1094" i="3"/>
  <c r="A325" i="3"/>
  <c r="A655" i="3"/>
  <c r="A371" i="3"/>
  <c r="A744" i="3"/>
  <c r="A396" i="3"/>
  <c r="A967" i="3"/>
  <c r="A807" i="3"/>
  <c r="A1120" i="3"/>
  <c r="A348" i="3"/>
  <c r="A1063" i="3"/>
  <c r="A1173" i="3"/>
  <c r="A363" i="3"/>
  <c r="A1096" i="3"/>
  <c r="A1100" i="3"/>
  <c r="A82" i="3"/>
  <c r="A1024" i="3"/>
  <c r="A779" i="3"/>
  <c r="A263" i="3"/>
  <c r="A1164" i="3"/>
  <c r="A194" i="3"/>
  <c r="A701" i="3"/>
  <c r="A1160" i="3"/>
  <c r="A389" i="3"/>
  <c r="A1186" i="3"/>
  <c r="A954" i="3"/>
  <c r="A1192" i="3"/>
  <c r="A1183" i="3"/>
  <c r="A83" i="3"/>
  <c r="A84" i="3"/>
  <c r="A616" i="3"/>
  <c r="A995" i="3"/>
  <c r="A494" i="3"/>
  <c r="A598" i="3"/>
  <c r="A966" i="3"/>
  <c r="A482" i="3"/>
  <c r="A913" i="3"/>
  <c r="A208" i="3"/>
  <c r="A1128" i="3"/>
  <c r="A391" i="3"/>
  <c r="A99" i="3"/>
  <c r="A1142" i="3"/>
  <c r="A567" i="3"/>
  <c r="A1013" i="3"/>
  <c r="A1066" i="3"/>
  <c r="A436" i="3"/>
  <c r="A1148" i="3"/>
  <c r="A883" i="3"/>
  <c r="A1103" i="3"/>
  <c r="A495" i="3"/>
  <c r="A831" i="3"/>
  <c r="A384" i="3"/>
  <c r="A1000" i="3"/>
  <c r="A636" i="3"/>
  <c r="A666" i="3"/>
  <c r="A949" i="3"/>
  <c r="A336" i="3"/>
  <c r="A1187" i="3"/>
  <c r="A865" i="3"/>
  <c r="A93" i="3"/>
  <c r="A216" i="3"/>
  <c r="A1171" i="3"/>
  <c r="A771" i="3"/>
  <c r="A85" i="3"/>
  <c r="A297" i="3"/>
  <c r="A1052" i="3"/>
  <c r="A950" i="3"/>
  <c r="A1109" i="3"/>
  <c r="A858" i="3"/>
  <c r="A215" i="3"/>
  <c r="A705" i="3"/>
  <c r="A161" i="3"/>
  <c r="A907" i="3"/>
  <c r="A1190" i="3"/>
  <c r="A1189" i="3"/>
  <c r="A1150" i="3"/>
  <c r="A1072" i="3"/>
  <c r="A464" i="3"/>
  <c r="B979" i="55" l="1"/>
  <c r="L978" i="55"/>
  <c r="F5" i="6"/>
  <c r="F9" i="6"/>
  <c r="F21" i="6"/>
  <c r="F37" i="6"/>
  <c r="F54" i="6"/>
  <c r="F58" i="6"/>
  <c r="F10" i="6"/>
  <c r="F26" i="6"/>
  <c r="F38" i="6"/>
  <c r="F59" i="6"/>
  <c r="F11" i="6"/>
  <c r="F15" i="6"/>
  <c r="F27" i="6"/>
  <c r="F31" i="6"/>
  <c r="F43" i="6"/>
  <c r="F64" i="6"/>
  <c r="F12" i="6"/>
  <c r="F61" i="6"/>
  <c r="F49" i="6"/>
  <c r="F65" i="6"/>
  <c r="F69" i="6"/>
  <c r="F40" i="6"/>
  <c r="F57" i="6"/>
  <c r="F17" i="6"/>
  <c r="F33" i="6"/>
  <c r="F45" i="6"/>
  <c r="F4" i="6"/>
  <c r="F28" i="6"/>
  <c r="F14" i="6"/>
  <c r="F18" i="6"/>
  <c r="F34" i="6"/>
  <c r="F50" i="6"/>
  <c r="F62" i="6"/>
  <c r="F66" i="6"/>
  <c r="F16" i="6"/>
  <c r="F32" i="6"/>
  <c r="F19" i="6"/>
  <c r="F35" i="6"/>
  <c r="F47" i="6"/>
  <c r="F51" i="6"/>
  <c r="F67" i="6"/>
  <c r="F8" i="6"/>
  <c r="F20" i="6"/>
  <c r="F52" i="6"/>
  <c r="H4" i="6"/>
  <c r="G63" i="6"/>
  <c r="H66" i="6"/>
  <c r="G67" i="6"/>
  <c r="F68" i="6"/>
  <c r="G4" i="6"/>
  <c r="H65" i="6"/>
  <c r="G66" i="6"/>
  <c r="H67" i="6"/>
  <c r="H68" i="6"/>
  <c r="G69" i="6"/>
  <c r="H7" i="6"/>
  <c r="G8" i="6"/>
  <c r="H11" i="6"/>
  <c r="G12" i="6"/>
  <c r="F13" i="6"/>
  <c r="H15" i="6"/>
  <c r="G16" i="6"/>
  <c r="H19" i="6"/>
  <c r="G20" i="6"/>
  <c r="H23" i="6"/>
  <c r="G24" i="6"/>
  <c r="F25" i="6"/>
  <c r="G68" i="6"/>
  <c r="H69" i="6"/>
  <c r="H6" i="6"/>
  <c r="G7" i="6"/>
  <c r="H8" i="6"/>
  <c r="H9" i="6"/>
  <c r="G10" i="6"/>
  <c r="G13" i="6"/>
  <c r="H22" i="6"/>
  <c r="G23" i="6"/>
  <c r="H24" i="6"/>
  <c r="H25" i="6"/>
  <c r="G26" i="6"/>
  <c r="H29" i="6"/>
  <c r="G30" i="6"/>
  <c r="H33" i="6"/>
  <c r="G34" i="6"/>
  <c r="H37" i="6"/>
  <c r="G38" i="6"/>
  <c r="F39" i="6"/>
  <c r="H41" i="6"/>
  <c r="G42" i="6"/>
  <c r="H45" i="6"/>
  <c r="G46" i="6"/>
  <c r="H49" i="6"/>
  <c r="G50" i="6"/>
  <c r="H53" i="6"/>
  <c r="G54" i="6"/>
  <c r="F55" i="6"/>
  <c r="H57" i="6"/>
  <c r="G58" i="6"/>
  <c r="H61" i="6"/>
  <c r="G32" i="6"/>
  <c r="G36" i="6"/>
  <c r="H39" i="6"/>
  <c r="F41" i="6"/>
  <c r="G44" i="6"/>
  <c r="G48" i="6"/>
  <c r="H51" i="6"/>
  <c r="F53" i="6"/>
  <c r="G56" i="6"/>
  <c r="H59" i="6"/>
  <c r="H64" i="6"/>
  <c r="H10" i="6"/>
  <c r="G11" i="6"/>
  <c r="H12" i="6"/>
  <c r="H13" i="6"/>
  <c r="G14" i="6"/>
  <c r="G17" i="6"/>
  <c r="H26" i="6"/>
  <c r="G27" i="6"/>
  <c r="H30" i="6"/>
  <c r="G31" i="6"/>
  <c r="H34" i="6"/>
  <c r="G35" i="6"/>
  <c r="F36" i="6"/>
  <c r="H38" i="6"/>
  <c r="G39" i="6"/>
  <c r="H42" i="6"/>
  <c r="G43" i="6"/>
  <c r="F44" i="6"/>
  <c r="H46" i="6"/>
  <c r="G47" i="6"/>
  <c r="F48" i="6"/>
  <c r="H50" i="6"/>
  <c r="G51" i="6"/>
  <c r="H54" i="6"/>
  <c r="G55" i="6"/>
  <c r="F56" i="6"/>
  <c r="H58" i="6"/>
  <c r="G59" i="6"/>
  <c r="F60" i="6"/>
  <c r="F63" i="6"/>
  <c r="G64" i="6"/>
  <c r="G5" i="6"/>
  <c r="F6" i="6"/>
  <c r="H14" i="6"/>
  <c r="G15" i="6"/>
  <c r="H16" i="6"/>
  <c r="H17" i="6"/>
  <c r="G18" i="6"/>
  <c r="G21" i="6"/>
  <c r="F22" i="6"/>
  <c r="H27" i="6"/>
  <c r="G28" i="6"/>
  <c r="F29" i="6"/>
  <c r="H31" i="6"/>
  <c r="H35" i="6"/>
  <c r="G40" i="6"/>
  <c r="H43" i="6"/>
  <c r="H47" i="6"/>
  <c r="G52" i="6"/>
  <c r="H55" i="6"/>
  <c r="G60" i="6"/>
  <c r="H63" i="6"/>
  <c r="H32" i="6"/>
  <c r="H21" i="6"/>
  <c r="G25" i="6"/>
  <c r="H28" i="6"/>
  <c r="G41" i="6"/>
  <c r="H44" i="6"/>
  <c r="G57" i="6"/>
  <c r="H60" i="6"/>
  <c r="G65" i="6"/>
  <c r="F7" i="6"/>
  <c r="H20" i="6"/>
  <c r="F24" i="6"/>
  <c r="G37" i="6"/>
  <c r="H40" i="6"/>
  <c r="G53" i="6"/>
  <c r="H56" i="6"/>
  <c r="G6" i="6"/>
  <c r="G19" i="6"/>
  <c r="F23" i="6"/>
  <c r="F30" i="6"/>
  <c r="G33" i="6"/>
  <c r="H36" i="6"/>
  <c r="F46" i="6"/>
  <c r="G49" i="6"/>
  <c r="H52" i="6"/>
  <c r="H5" i="6"/>
  <c r="G9" i="6"/>
  <c r="H18" i="6"/>
  <c r="G22" i="6"/>
  <c r="G29" i="6"/>
  <c r="F42" i="6"/>
  <c r="G45" i="6"/>
  <c r="H48" i="6"/>
  <c r="G61" i="6"/>
  <c r="G62" i="6"/>
  <c r="H62" i="6"/>
  <c r="B980" i="55" l="1"/>
  <c r="L979" i="55"/>
  <c r="B981" i="55" l="1"/>
  <c r="L980" i="55"/>
  <c r="B982" i="55" l="1"/>
  <c r="L981" i="55"/>
  <c r="B983" i="55" l="1"/>
  <c r="L982" i="55"/>
  <c r="B984" i="55" l="1"/>
  <c r="L983" i="55"/>
  <c r="B985" i="55" l="1"/>
  <c r="L984" i="55"/>
  <c r="B986" i="55" l="1"/>
  <c r="L985" i="55"/>
  <c r="B987" i="55" l="1"/>
  <c r="L986" i="55"/>
  <c r="B988" i="55" l="1"/>
  <c r="L987" i="55"/>
  <c r="B989" i="55" l="1"/>
  <c r="L988" i="55"/>
  <c r="B990" i="55" l="1"/>
  <c r="L989" i="55"/>
  <c r="B991" i="55" l="1"/>
  <c r="L990" i="55"/>
  <c r="B992" i="55" l="1"/>
  <c r="L991" i="55"/>
  <c r="B993" i="55" l="1"/>
  <c r="L992" i="55"/>
  <c r="B994" i="55" l="1"/>
  <c r="L993" i="55"/>
  <c r="B995" i="55" l="1"/>
  <c r="L994" i="55"/>
  <c r="B996" i="55" l="1"/>
  <c r="L995" i="55"/>
  <c r="B997" i="55" l="1"/>
  <c r="L996" i="55"/>
  <c r="B998" i="55" l="1"/>
  <c r="L997" i="55"/>
  <c r="B999" i="55" l="1"/>
  <c r="L998" i="55"/>
  <c r="B1000" i="55" l="1"/>
  <c r="L999" i="55"/>
  <c r="B1001" i="55" l="1"/>
  <c r="L1000" i="55"/>
  <c r="B1002" i="55" l="1"/>
  <c r="L1001" i="55"/>
  <c r="B1003" i="55" l="1"/>
  <c r="L1002" i="55"/>
  <c r="B1004" i="55" l="1"/>
  <c r="L1003" i="55"/>
  <c r="B1005" i="55" l="1"/>
  <c r="L1004" i="55"/>
  <c r="B1006" i="55" l="1"/>
  <c r="L1005" i="55"/>
  <c r="B1007" i="55" l="1"/>
  <c r="L1006" i="55"/>
  <c r="B1008" i="55" l="1"/>
  <c r="L1007" i="55"/>
  <c r="B1009" i="55" l="1"/>
  <c r="L1008" i="55"/>
  <c r="B1010" i="55" l="1"/>
  <c r="L1009" i="55"/>
  <c r="B1011" i="55" l="1"/>
  <c r="L1010" i="55"/>
  <c r="B1012" i="55" l="1"/>
  <c r="L1011" i="55"/>
  <c r="B1013" i="55" l="1"/>
  <c r="L1012" i="55"/>
  <c r="B1014" i="55" l="1"/>
  <c r="L1013" i="55"/>
  <c r="B1015" i="55" l="1"/>
  <c r="L1014" i="55"/>
  <c r="B1016" i="55" l="1"/>
  <c r="L1015" i="55"/>
  <c r="B1017" i="55" l="1"/>
  <c r="L1016" i="55"/>
  <c r="B1018" i="55" l="1"/>
  <c r="L1017" i="55"/>
  <c r="B1019" i="55" l="1"/>
  <c r="L1018" i="55"/>
  <c r="B1020" i="55" l="1"/>
  <c r="L1019" i="55"/>
  <c r="B1021" i="55" l="1"/>
  <c r="L1020" i="55"/>
  <c r="B1022" i="55" l="1"/>
  <c r="L1021" i="55"/>
  <c r="B1023" i="55" l="1"/>
  <c r="L1022" i="55"/>
  <c r="B1024" i="55" l="1"/>
  <c r="L1023" i="55"/>
  <c r="B1025" i="55" l="1"/>
  <c r="L1024" i="55"/>
  <c r="B1026" i="55" l="1"/>
  <c r="L1025" i="55"/>
  <c r="B1027" i="55" l="1"/>
  <c r="L1026" i="55"/>
  <c r="B1028" i="55" l="1"/>
  <c r="L1027" i="55"/>
  <c r="B1029" i="55" l="1"/>
  <c r="L1028" i="55"/>
  <c r="B1030" i="55" l="1"/>
  <c r="L1029" i="55"/>
  <c r="B1031" i="55" l="1"/>
  <c r="L1030" i="55"/>
  <c r="B1032" i="55" l="1"/>
  <c r="L1031" i="55"/>
  <c r="B1033" i="55" l="1"/>
  <c r="L1032" i="55"/>
  <c r="B1034" i="55" l="1"/>
  <c r="L1033" i="55"/>
  <c r="B1035" i="55" l="1"/>
  <c r="L1034" i="55"/>
  <c r="B1036" i="55" l="1"/>
  <c r="L1035" i="55"/>
  <c r="B1037" i="55" l="1"/>
  <c r="L1036" i="55"/>
  <c r="B1038" i="55" l="1"/>
  <c r="L1037" i="55"/>
  <c r="B1039" i="55" l="1"/>
  <c r="L1038" i="55"/>
  <c r="B1040" i="55" l="1"/>
  <c r="L1039" i="55"/>
  <c r="B1041" i="55" l="1"/>
  <c r="L1040" i="55"/>
  <c r="B1042" i="55" l="1"/>
  <c r="L1041" i="55"/>
  <c r="B1043" i="55" l="1"/>
  <c r="L1042" i="55"/>
  <c r="B1044" i="55" l="1"/>
  <c r="L1043" i="55"/>
  <c r="B1045" i="55" l="1"/>
  <c r="L1044" i="55"/>
  <c r="B1046" i="55" l="1"/>
  <c r="L1045" i="55"/>
  <c r="B1047" i="55" l="1"/>
  <c r="L1046" i="55"/>
  <c r="B1048" i="55" l="1"/>
  <c r="L1047" i="55"/>
  <c r="B1049" i="55" l="1"/>
  <c r="L1048" i="55"/>
  <c r="B1050" i="55" l="1"/>
  <c r="L1049" i="55"/>
  <c r="B1051" i="55" l="1"/>
  <c r="L1050" i="55"/>
  <c r="B1052" i="55" l="1"/>
  <c r="L1051" i="55"/>
  <c r="B1053" i="55" l="1"/>
  <c r="L1052" i="55"/>
  <c r="B1054" i="55" l="1"/>
  <c r="L1053" i="55"/>
  <c r="B1055" i="55" l="1"/>
  <c r="L1054" i="55"/>
  <c r="B1056" i="55" l="1"/>
  <c r="L1055" i="55"/>
  <c r="B1057" i="55" l="1"/>
  <c r="L1056" i="55"/>
  <c r="B1058" i="55" l="1"/>
  <c r="L1057" i="55"/>
  <c r="B1059" i="55" l="1"/>
  <c r="L1058" i="55"/>
  <c r="B1060" i="55" l="1"/>
  <c r="L1059" i="55"/>
  <c r="L1060" i="55" l="1"/>
  <c r="L1061" i="55" l="1"/>
  <c r="L1063" i="55" l="1"/>
  <c r="L1062" i="5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289CE9-6659-4C6C-B5A5-E4B98FEA8E6F}" keepAlive="1" name="Dotaz – Tabuľka22" description="Pripojenie k dotazu Tabuľka22 v zošite." type="5" refreshedVersion="6" background="1" saveData="1">
    <dbPr connection="Provider=Microsoft.Mashup.OleDb.1;Data Source=$Workbook$;Location=Tabuľka22;Extended Properties=&quot;&quot;" command="SELECT * FROM [Tabuľka22]"/>
  </connection>
  <connection id="2" xr16:uid="{F42D14FD-24D2-4C4A-8E43-8ACEE0E22D35}" keepAlive="1" name="Dotaz – Tabuľka22 (10)" description="Pripojenie k dotazu Tabuľka22 (10) v zošite." type="5" refreshedVersion="6" background="1">
    <dbPr connection="Provider=Microsoft.Mashup.OleDb.1;Data Source=$Workbook$;Location=Tabuľka22 (10);Extended Properties=&quot;&quot;" command="SELECT * FROM [Tabuľka22 (10)]"/>
  </connection>
  <connection id="3" xr16:uid="{53955315-E286-4385-B6C8-8DD76C0AC66D}" keepAlive="1" name="Dotaz – Tabuľka22 (11)" description="Pripojenie k dotazu Tabuľka22 (11) v zošite." type="5" refreshedVersion="6" background="1" saveData="1">
    <dbPr connection="Provider=Microsoft.Mashup.OleDb.1;Data Source=$Workbook$;Location=Tabuľka22 (11);Extended Properties=&quot;&quot;" command="SELECT * FROM [Tabuľka22 (11)]"/>
  </connection>
  <connection id="4" xr16:uid="{DAE08121-1C88-4F22-8662-ED563D7728A6}" keepAlive="1" name="Dotaz – Tabuľka22 (12)" description="Pripojenie k dotazu Tabuľka22 (12) v zošite." type="5" refreshedVersion="6" background="1" saveData="1">
    <dbPr connection="Provider=Microsoft.Mashup.OleDb.1;Data Source=$Workbook$;Location=Tabuľka22 (12);Extended Properties=&quot;&quot;" command="SELECT * FROM [Tabuľka22 (12)]"/>
  </connection>
  <connection id="5" xr16:uid="{64DD72A6-CC81-41E6-8257-88C2838676F1}" keepAlive="1" name="Dotaz – Tabuľka22 (13)" description="Pripojenie k dotazu Tabuľka22 (13) v zošite." type="5" refreshedVersion="6" background="1" saveData="1">
    <dbPr connection="Provider=Microsoft.Mashup.OleDb.1;Data Source=$Workbook$;Location=Tabuľka22 (13);Extended Properties=&quot;&quot;" command="SELECT * FROM [Tabuľka22 (13)]"/>
  </connection>
  <connection id="6" xr16:uid="{78FB2339-E104-45C0-B2BF-39A2DBFD909A}" keepAlive="1" name="Dotaz – Tabuľka22 (14)" description="Pripojenie k dotazu Tabuľka22 (14) v zošite." type="5" refreshedVersion="6" background="1">
    <dbPr connection="Provider=Microsoft.Mashup.OleDb.1;Data Source=$Workbook$;Location=Tabuľka22 (14);Extended Properties=&quot;&quot;" command="SELECT * FROM [Tabuľka22 (14)]"/>
  </connection>
  <connection id="7" xr16:uid="{37CFD26B-E558-4088-883C-2668B36B266C}" keepAlive="1" name="Dotaz – Tabuľka22 (15)" description="Pripojenie k dotazu Tabuľka22 (15) v zošite." type="5" refreshedVersion="6" background="1">
    <dbPr connection="Provider=Microsoft.Mashup.OleDb.1;Data Source=$Workbook$;Location=Tabuľka22 (15);Extended Properties=&quot;&quot;" command="SELECT * FROM [Tabuľka22 (15)]"/>
  </connection>
  <connection id="8" xr16:uid="{68383941-8508-4D84-BC7C-99D2FC15827D}" keepAlive="1" name="Dotaz – Tabuľka22 (16)" description="Pripojenie k dotazu Tabuľka22 (16) v zošite." type="5" refreshedVersion="6" background="1" saveData="1">
    <dbPr connection="Provider=Microsoft.Mashup.OleDb.1;Data Source=$Workbook$;Location=Tabuľka22 (16);Extended Properties=&quot;&quot;" command="SELECT * FROM [Tabuľka22 (16)]"/>
  </connection>
  <connection id="9" xr16:uid="{171FCF58-D706-4BF6-A49B-E8478B45ED49}" keepAlive="1" name="Dotaz – Tabuľka22 (17)" description="Pripojenie k dotazu Tabuľka22 (17) v zošite." type="5" refreshedVersion="6" background="1">
    <dbPr connection="Provider=Microsoft.Mashup.OleDb.1;Data Source=$Workbook$;Location=Tabuľka22 (17);Extended Properties=&quot;&quot;" command="SELECT * FROM [Tabuľka22 (17)]"/>
  </connection>
  <connection id="10" xr16:uid="{FD45A9EF-2381-4A91-84D3-454D153CCF64}" keepAlive="1" name="Dotaz – Tabuľka22 (18)" description="Pripojenie k dotazu Tabuľka22 (18) v zošite." type="5" refreshedVersion="6" background="1" saveData="1">
    <dbPr connection="Provider=Microsoft.Mashup.OleDb.1;Data Source=$Workbook$;Location=Tabuľka22 (18);Extended Properties=&quot;&quot;" command="SELECT * FROM [Tabuľka22 (18)]"/>
  </connection>
  <connection id="11" xr16:uid="{F589D766-5AB3-41CD-944F-40DD580F7B30}" keepAlive="1" name="Dotaz – Tabuľka22 (19)" description="Pripojenie k dotazu Tabuľka22 (19) v zošite." type="5" refreshedVersion="6" background="1" saveData="1">
    <dbPr connection="Provider=Microsoft.Mashup.OleDb.1;Data Source=$Workbook$;Location=Tabuľka22 (19);Extended Properties=&quot;&quot;" command="SELECT * FROM [Tabuľka22 (19)]"/>
  </connection>
  <connection id="12" xr16:uid="{45304DE9-030E-42F9-80EF-E1EBF8E1F2D3}" keepAlive="1" name="Dotaz – Tabuľka22 (2)" description="Pripojenie k dotazu Tabuľka22 (2) v zošite." type="5" refreshedVersion="6" background="1" saveData="1">
    <dbPr connection="Provider=Microsoft.Mashup.OleDb.1;Data Source=$Workbook$;Location=Tabuľka22 (2);Extended Properties=&quot;&quot;" command="SELECT * FROM [Tabuľka22 (2)]"/>
  </connection>
  <connection id="13" xr16:uid="{0ADF63B8-AD54-47F0-84CD-D5EDE9FF5AAD}" keepAlive="1" name="Dotaz – Tabuľka22 (20)" description="Pripojenie k dotazu Tabuľka22 (20) v zošite." type="5" refreshedVersion="6" background="1" saveData="1">
    <dbPr connection="Provider=Microsoft.Mashup.OleDb.1;Data Source=$Workbook$;Location=&quot;Tabuľka22 (20)&quot;;Extended Properties=&quot;&quot;" command="SELECT * FROM [Tabuľka22 (20)]"/>
  </connection>
  <connection id="14" xr16:uid="{8BE5367F-98F4-4D94-80BD-4F9D66EAB1AA}" keepAlive="1" name="Dotaz – Tabuľka22 (21)" description="Pripojenie k dotazu Tabuľka22 (21) v zošite." type="5" refreshedVersion="6" background="1" saveData="1">
    <dbPr connection="Provider=Microsoft.Mashup.OleDb.1;Data Source=$Workbook$;Location=Tabuľka22 (21);Extended Properties=&quot;&quot;" command="SELECT * FROM [Tabuľka22 (21)]"/>
  </connection>
  <connection id="15" xr16:uid="{6EEDF92C-A8F1-4911-AC44-E71E6432AB09}" keepAlive="1" name="Dotaz – Tabuľka22 (22)" description="Pripojenie k dotazu Tabuľka22 (22) v zošite." type="5" refreshedVersion="6" background="1">
    <dbPr connection="Provider=Microsoft.Mashup.OleDb.1;Data Source=$Workbook$;Location=Tabuľka22 (22);Extended Properties=&quot;&quot;" command="SELECT * FROM [Tabuľka22 (22)]"/>
  </connection>
  <connection id="16" xr16:uid="{B8B981E1-A3FC-48F1-A810-5E7F999D04A1}" keepAlive="1" name="Dotaz – Tabuľka22 (23)" description="Pripojenie k dotazu Tabuľka22 (23) v zošite." type="5" refreshedVersion="0" background="1">
    <dbPr connection="Provider=Microsoft.Mashup.OleDb.1;Data Source=$Workbook$;Location=&quot;Tabuľka22 (23)&quot;;Extended Properties=&quot;&quot;" command="SELECT * FROM [Tabuľka22 (23)]"/>
  </connection>
  <connection id="17" xr16:uid="{C11DCF56-25E7-411C-9A89-C62486B8054F}" keepAlive="1" name="Dotaz – Tabuľka22 (24)" description="Pripojenie k dotazu Tabuľka22 (24) v zošite." type="5" refreshedVersion="0" background="1">
    <dbPr connection="Provider=Microsoft.Mashup.OleDb.1;Data Source=$Workbook$;Location=&quot;Tabuľka22 (24)&quot;;Extended Properties=&quot;&quot;" command="SELECT * FROM [Tabuľka22 (24)]"/>
  </connection>
  <connection id="18" xr16:uid="{FC2C09FE-FE9D-4983-90DC-69F0EA958C86}" keepAlive="1" name="Dotaz – Tabuľka22 (25)" description="Pripojenie k dotazu Tabuľka22 (25) v zošite." type="5" refreshedVersion="6" background="1">
    <dbPr connection="Provider=Microsoft.Mashup.OleDb.1;Data Source=$Workbook$;Location=Tabuľka22 (25);Extended Properties=&quot;&quot;" command="SELECT * FROM [Tabuľka22 (25)]"/>
  </connection>
  <connection id="19" xr16:uid="{33E95A2E-FBEE-430E-9281-D093FB2FB52D}" keepAlive="1" name="Dotaz – Tabuľka22 (26)" description="Pripojenie k dotazu Tabuľka22 (26) v zošite." type="5" refreshedVersion="6" background="1">
    <dbPr connection="Provider=Microsoft.Mashup.OleDb.1;Data Source=$Workbook$;Location=Tabuľka22 (26);Extended Properties=&quot;&quot;" command="SELECT * FROM [Tabuľka22 (26)]"/>
  </connection>
  <connection id="20" xr16:uid="{5B1505F8-119F-43CC-BC50-E71B663C9563}" keepAlive="1" name="Dotaz – Tabuľka22 (27)" description="Pripojenie k dotazu Tabuľka22 (27) v zošite." type="5" refreshedVersion="7" background="1" saveData="1">
    <dbPr connection="Provider=Microsoft.Mashup.OleDb.1;Data Source=$Workbook$;Location=&quot;Tabuľka22 (27)&quot;;Extended Properties=&quot;&quot;" command="SELECT * FROM [Tabuľka22 (27)]"/>
  </connection>
  <connection id="21" xr16:uid="{DB5DBD9E-B618-4428-AAD1-E8059C26D295}" keepAlive="1" name="Dotaz – Tabuľka22 (28)" description="Pripojenie k dotazu Tabuľka22 (28) v zošite." type="5" refreshedVersion="7" background="1" saveData="1">
    <dbPr connection="Provider=Microsoft.Mashup.OleDb.1;Data Source=$Workbook$;Location=&quot;Tabuľka22 (28)&quot;;Extended Properties=&quot;&quot;" command="SELECT * FROM [Tabuľka22 (28)]"/>
  </connection>
  <connection id="22" xr16:uid="{5EF3FA6D-1C69-42CC-ACEE-BE6C6A06DC57}" keepAlive="1" name="Dotaz – Tabuľka22 (29)" description="Pripojenie k dotazu Tabuľka22 (29) v zošite." type="5" refreshedVersion="7" background="1" saveData="1">
    <dbPr connection="Provider=Microsoft.Mashup.OleDb.1;Data Source=$Workbook$;Location=&quot;Tabuľka22 (29)&quot;;Extended Properties=&quot;&quot;" command="SELECT * FROM [Tabuľka22 (29)]"/>
  </connection>
  <connection id="23" xr16:uid="{089762CC-ECA4-4695-8CE7-F9E6D8995426}" keepAlive="1" name="Dotaz – Tabuľka22 (3)" description="Pripojenie k dotazu Tabuľka22 (3) v zošite." type="5" refreshedVersion="6" background="1">
    <dbPr connection="Provider=Microsoft.Mashup.OleDb.1;Data Source=$Workbook$;Location=Tabuľka22 (3);Extended Properties=&quot;&quot;" command="SELECT * FROM [Tabuľka22 (3)]"/>
  </connection>
  <connection id="24" xr16:uid="{00508277-8FE3-4E33-AA8D-59A3BA4BE857}" keepAlive="1" name="Dotaz – Tabuľka22 (30)" description="Pripojenie k dotazu Tabuľka22 (30) v zošite." type="5" refreshedVersion="7" background="1" saveData="1">
    <dbPr connection="Provider=Microsoft.Mashup.OleDb.1;Data Source=$Workbook$;Location=&quot;Tabuľka22 (30)&quot;;Extended Properties=&quot;&quot;" command="SELECT * FROM [Tabuľka22 (30)]"/>
  </connection>
  <connection id="25" xr16:uid="{11F3B73B-DA6F-440A-B543-EFC5B756D5DD}" keepAlive="1" name="Dotaz – Tabuľka22 (31)" description="Pripojenie k dotazu Tabuľka22 (31) v zošite." type="5" refreshedVersion="7" background="1" saveData="1">
    <dbPr connection="Provider=Microsoft.Mashup.OleDb.1;Data Source=$Workbook$;Location=&quot;Tabuľka22 (31)&quot;;Extended Properties=&quot;&quot;" command="SELECT * FROM [Tabuľka22 (31)]"/>
  </connection>
  <connection id="26" xr16:uid="{8BA05B0A-D937-48F9-8EDA-B2B879DBF341}" keepAlive="1" name="Dotaz – Tabuľka22 (32)" description="Pripojenie k dotazu Tabuľka22 (32) v zošite." type="5" refreshedVersion="7" background="1" saveData="1">
    <dbPr connection="Provider=Microsoft.Mashup.OleDb.1;Data Source=$Workbook$;Location=&quot;Tabuľka22 (32)&quot;;Extended Properties=&quot;&quot;" command="SELECT * FROM [Tabuľka22 (32)]"/>
  </connection>
  <connection id="27" xr16:uid="{76B787D7-35AE-4A77-A8A6-4DDAAD5C2D43}" keepAlive="1" name="Dotaz – Tabuľka22 (4)" description="Pripojenie k dotazu Tabuľka22 (4) v zošite." type="5" refreshedVersion="6" background="1" saveData="1">
    <dbPr connection="Provider=Microsoft.Mashup.OleDb.1;Data Source=$Workbook$;Location=Tabuľka22 (4);Extended Properties=&quot;&quot;" command="SELECT * FROM [Tabuľka22 (4)]"/>
  </connection>
  <connection id="28" xr16:uid="{700C3A18-B785-48FC-B4A9-769A58033E68}" keepAlive="1" name="Dotaz – Tabuľka22 (5)" description="Pripojenie k dotazu Tabuľka22 (5) v zošite." type="5" refreshedVersion="6" background="1" saveData="1">
    <dbPr connection="Provider=Microsoft.Mashup.OleDb.1;Data Source=$Workbook$;Location=Tabuľka22 (5);Extended Properties=&quot;&quot;" command="SELECT * FROM [Tabuľka22 (5)]"/>
  </connection>
  <connection id="29" xr16:uid="{05BD8AC4-FC54-4E9C-8153-A4AF2D233179}" keepAlive="1" name="Dotaz – Tabuľka22 (6)" description="Pripojenie k dotazu Tabuľka22 (6) v zošite." type="5" refreshedVersion="6" background="1" saveData="1">
    <dbPr connection="Provider=Microsoft.Mashup.OleDb.1;Data Source=$Workbook$;Location=Tabuľka22 (6);Extended Properties=&quot;&quot;" command="SELECT * FROM [Tabuľka22 (6)]"/>
  </connection>
  <connection id="30" xr16:uid="{DDDEAC09-6D02-495F-B08D-30CDE6143CBB}" keepAlive="1" name="Dotaz – Tabuľka22 (7)" description="Pripojenie k dotazu Tabuľka22 (7) v zošite." type="5" refreshedVersion="6" background="1" saveData="1">
    <dbPr connection="Provider=Microsoft.Mashup.OleDb.1;Data Source=$Workbook$;Location=Tabuľka22 (7);Extended Properties=&quot;&quot;" command="SELECT * FROM [Tabuľka22 (7)]"/>
  </connection>
  <connection id="31" xr16:uid="{33940411-A61E-43BC-9B80-300817EAAECD}" keepAlive="1" name="Dotaz – Tabuľka22 (8)" description="Pripojenie k dotazu Tabuľka22 (8) v zošite." type="5" refreshedVersion="6" background="1" saveData="1">
    <dbPr connection="Provider=Microsoft.Mashup.OleDb.1;Data Source=$Workbook$;Location=Tabuľka22 (8);Extended Properties=&quot;&quot;" command="SELECT * FROM [Tabuľka22 (8)]"/>
  </connection>
  <connection id="32" xr16:uid="{4F5E44E3-6A68-4B19-BADD-593604C86C40}" keepAlive="1" name="Dotaz – Tabuľka22 (9)" description="Pripojenie k dotazu Tabuľka22 (9) v zošite." type="5" refreshedVersion="6" background="1" saveData="1">
    <dbPr connection="Provider=Microsoft.Mashup.OleDb.1;Data Source=$Workbook$;Location=Tabuľka22 (9);Extended Properties=&quot;&quot;" command="SELECT * FROM [Tabuľka22 (9)]"/>
  </connection>
  <connection id="33" xr16:uid="{8D20E602-D4BA-4CEE-A42E-C0BB3D06D7F6}" keepAlive="1" name="Dotaz – Tabuľka22__21" description="Pripojenie k dotazu Tabuľka22__21 v zošite." type="5" refreshedVersion="0" background="1">
    <dbPr connection="Provider=Microsoft.Mashup.OleDb.1;Data Source=$Workbook$;Location=Tabuľka22__21;Extended Properties=&quot;&quot;" command="SELECT * FROM [Tabuľka22__21]"/>
  </connection>
</connections>
</file>

<file path=xl/sharedStrings.xml><?xml version="1.0" encoding="utf-8"?>
<sst xmlns="http://schemas.openxmlformats.org/spreadsheetml/2006/main" count="33761" uniqueCount="12751">
  <si>
    <t>INT_CISLO</t>
  </si>
  <si>
    <t>CIS_FAK</t>
  </si>
  <si>
    <t>TYP_FAK</t>
  </si>
  <si>
    <t>CIS_UCTU</t>
  </si>
  <si>
    <t>FIRMA</t>
  </si>
  <si>
    <t>ICO</t>
  </si>
  <si>
    <t>SP_SYM</t>
  </si>
  <si>
    <t>NUM_KOD</t>
  </si>
  <si>
    <t>TYP_FIR</t>
  </si>
  <si>
    <t>DRUH_FAK</t>
  </si>
  <si>
    <t>ANOTACIA</t>
  </si>
  <si>
    <t>SUMA_FAK</t>
  </si>
  <si>
    <t>DAT_SPLAT</t>
  </si>
  <si>
    <t>KON_SYM</t>
  </si>
  <si>
    <t>CIS_UO</t>
  </si>
  <si>
    <t>DAT_UHR</t>
  </si>
  <si>
    <t>DAT_ZAP</t>
  </si>
  <si>
    <t>UCT_OBD</t>
  </si>
  <si>
    <t>DRC</t>
  </si>
  <si>
    <t>MENA</t>
  </si>
  <si>
    <t>SUMA_MENA</t>
  </si>
  <si>
    <t>DAT_KURZ</t>
  </si>
  <si>
    <t>PRIKAZ</t>
  </si>
  <si>
    <t>DAT_PRIKAZ</t>
  </si>
  <si>
    <t>ZAPOCET</t>
  </si>
  <si>
    <t>DAT_ZAPOC</t>
  </si>
  <si>
    <t>CIS_PROT</t>
  </si>
  <si>
    <t>DAN_OBD</t>
  </si>
  <si>
    <t>ZOST_FAK</t>
  </si>
  <si>
    <t>T</t>
  </si>
  <si>
    <t>STROJSTAV s.r.o.</t>
  </si>
  <si>
    <t>31573258</t>
  </si>
  <si>
    <t>EUR</t>
  </si>
  <si>
    <t>Johnson   a  Johnson, s.r.o</t>
  </si>
  <si>
    <t>31345182</t>
  </si>
  <si>
    <t>002</t>
  </si>
  <si>
    <t>Lieky</t>
  </si>
  <si>
    <t>Lieky-dobropis</t>
  </si>
  <si>
    <t>PROEKO  s.r.o.</t>
  </si>
  <si>
    <t>35900831</t>
  </si>
  <si>
    <t>012</t>
  </si>
  <si>
    <t>2688000015</t>
  </si>
  <si>
    <t>MESSER  Tatragas s.r.o.</t>
  </si>
  <si>
    <t>685852</t>
  </si>
  <si>
    <t>Nájomné za flaše</t>
  </si>
  <si>
    <t>SK2020293220</t>
  </si>
  <si>
    <t>HOMOLA  s.r.o.</t>
  </si>
  <si>
    <t>31325921</t>
  </si>
  <si>
    <t>SARSTEDT,s.r.o.</t>
  </si>
  <si>
    <t>31359825</t>
  </si>
  <si>
    <t>003</t>
  </si>
  <si>
    <t>ŠZM</t>
  </si>
  <si>
    <t>INTEC PHARMA s r.o.</t>
  </si>
  <si>
    <t>00683264</t>
  </si>
  <si>
    <t>PULImedical spol.s r.o.</t>
  </si>
  <si>
    <t>31344399</t>
  </si>
  <si>
    <t>Hrašková Daniela, AFRO</t>
  </si>
  <si>
    <t>43661955</t>
  </si>
  <si>
    <t>005</t>
  </si>
  <si>
    <t>GILEAD Sciences Slovakia s.r.o.</t>
  </si>
  <si>
    <t>47868520</t>
  </si>
  <si>
    <t>Jozef Marušinec</t>
  </si>
  <si>
    <t>47068213</t>
  </si>
  <si>
    <t>SWAN, a.s.</t>
  </si>
  <si>
    <t>35680202</t>
  </si>
  <si>
    <t>009</t>
  </si>
  <si>
    <t>2622738682</t>
  </si>
  <si>
    <t>MAGNA E.A., a.s.</t>
  </si>
  <si>
    <t>35743565</t>
  </si>
  <si>
    <t>2362610657</t>
  </si>
  <si>
    <t>DATALAN, a.s.</t>
  </si>
  <si>
    <t>35810734</t>
  </si>
  <si>
    <t>Poskytnutie práv PCS*CARE</t>
  </si>
  <si>
    <t>SK2020259175</t>
  </si>
  <si>
    <t>Slovenský plynárenský priemysel, a.s.</t>
  </si>
  <si>
    <t>35815256</t>
  </si>
  <si>
    <t>006</t>
  </si>
  <si>
    <t>1338839457</t>
  </si>
  <si>
    <t>VIDRA  a spol. s.r.o.</t>
  </si>
  <si>
    <t>31589561</t>
  </si>
  <si>
    <t>ŠZM, ZM</t>
  </si>
  <si>
    <t>SK2020443777</t>
  </si>
  <si>
    <t>2925916503</t>
  </si>
  <si>
    <t>Eurozel s.r.o.</t>
  </si>
  <si>
    <t>47837934</t>
  </si>
  <si>
    <t>001</t>
  </si>
  <si>
    <t>Potraviny</t>
  </si>
  <si>
    <t>SK2024114455</t>
  </si>
  <si>
    <t>Majster mäsiar</t>
  </si>
  <si>
    <t>46658181</t>
  </si>
  <si>
    <t>Molnár František</t>
  </si>
  <si>
    <t>30038472</t>
  </si>
  <si>
    <t>004</t>
  </si>
  <si>
    <t>6627015000</t>
  </si>
  <si>
    <t>MABONEX SLOVAKIA</t>
  </si>
  <si>
    <t>31428819</t>
  </si>
  <si>
    <t>SK2020395982</t>
  </si>
  <si>
    <t>6625457008</t>
  </si>
  <si>
    <t>DEMIFOOD s r.o.</t>
  </si>
  <si>
    <t>36324124</t>
  </si>
  <si>
    <t>Banchem, s.r.o.</t>
  </si>
  <si>
    <t>36227901</t>
  </si>
  <si>
    <t>LASER servis. s.r.o.</t>
  </si>
  <si>
    <t>35755989</t>
  </si>
  <si>
    <t>MARK 16</t>
  </si>
  <si>
    <t>40550192</t>
  </si>
  <si>
    <t>Ľubica Križanová</t>
  </si>
  <si>
    <t>43555811</t>
  </si>
  <si>
    <t>UNIMED s r.o.</t>
  </si>
  <si>
    <t>17312752</t>
  </si>
  <si>
    <t>Miškovič Jozef</t>
  </si>
  <si>
    <t>46346210</t>
  </si>
  <si>
    <t>887843112</t>
  </si>
  <si>
    <t>BAGETA</t>
  </si>
  <si>
    <t>30104424</t>
  </si>
  <si>
    <t>SK1020230178</t>
  </si>
  <si>
    <t>B2B Partner s.r.o.</t>
  </si>
  <si>
    <t>44413467</t>
  </si>
  <si>
    <t>Pessl Juraj</t>
  </si>
  <si>
    <t>33838399</t>
  </si>
  <si>
    <t>JANIK</t>
  </si>
  <si>
    <t>34559671</t>
  </si>
  <si>
    <t>Pharmacare Slovakia, spol. s r.o.</t>
  </si>
  <si>
    <t>36246590</t>
  </si>
  <si>
    <t>FOTOPOLY</t>
  </si>
  <si>
    <t>11648783</t>
  </si>
  <si>
    <t>JUTEX - CONTRACT s.r.o.</t>
  </si>
  <si>
    <t>35787473</t>
  </si>
  <si>
    <t>2626005048</t>
  </si>
  <si>
    <t>UNIPHARMA</t>
  </si>
  <si>
    <t>31625657</t>
  </si>
  <si>
    <t>SK2020468780</t>
  </si>
  <si>
    <t>VEMA, s.r.o.</t>
  </si>
  <si>
    <t>31355374</t>
  </si>
  <si>
    <t>Color Centrum s.r.o.</t>
  </si>
  <si>
    <t>45697647</t>
  </si>
  <si>
    <t>1032584009</t>
  </si>
  <si>
    <t>Medirex, a.s.</t>
  </si>
  <si>
    <t>35766450</t>
  </si>
  <si>
    <t>013</t>
  </si>
  <si>
    <t>INTRAVENA s.r.o.</t>
  </si>
  <si>
    <t>31717802</t>
  </si>
  <si>
    <t>ENTO Železiarstvo, s.r.o.</t>
  </si>
  <si>
    <t>35798505</t>
  </si>
  <si>
    <t>Občianské zruženie Dlhovekosť</t>
  </si>
  <si>
    <t>42362237</t>
  </si>
  <si>
    <t>Vičan Jozef , plynár - chemik</t>
  </si>
  <si>
    <t>11764252</t>
  </si>
  <si>
    <t>DIGI SLOVAKIA, s.r.o.</t>
  </si>
  <si>
    <t>35701722</t>
  </si>
  <si>
    <t>farmplus s.r.o.</t>
  </si>
  <si>
    <t>44743998</t>
  </si>
  <si>
    <t>GRAFIT - Milan Grell</t>
  </si>
  <si>
    <t>17578973</t>
  </si>
  <si>
    <t>DUAL BP-Marian Bagita</t>
  </si>
  <si>
    <t>35464011</t>
  </si>
  <si>
    <t>MITEX-V</t>
  </si>
  <si>
    <t>34786082</t>
  </si>
  <si>
    <t>Bilčík spol. s r.o.</t>
  </si>
  <si>
    <t>35962321</t>
  </si>
  <si>
    <t>11694238</t>
  </si>
  <si>
    <t>Silvia Hodálová - VIUSS</t>
  </si>
  <si>
    <t>47982594</t>
  </si>
  <si>
    <t>BATEA- STAV, s.r.o.</t>
  </si>
  <si>
    <t>35739312</t>
  </si>
  <si>
    <t>ITSK s.r.o.</t>
  </si>
  <si>
    <t>36556050</t>
  </si>
  <si>
    <t>Guštafík Jozef G+G</t>
  </si>
  <si>
    <t>33837791</t>
  </si>
  <si>
    <t>Lavaton s.r.o.</t>
  </si>
  <si>
    <t>36244848</t>
  </si>
  <si>
    <t>4001429288</t>
  </si>
  <si>
    <t>MAJGER Slovakia, s.r.o.</t>
  </si>
  <si>
    <t>35890096</t>
  </si>
  <si>
    <t>Služby požiarného technika</t>
  </si>
  <si>
    <t>SK2021846860</t>
  </si>
  <si>
    <t>7000279381</t>
  </si>
  <si>
    <t>Detská fakultná nem. s polikl.</t>
  </si>
  <si>
    <t>00607231</t>
  </si>
  <si>
    <t>Sterilizácia ZP</t>
  </si>
  <si>
    <t>SK2020848368</t>
  </si>
  <si>
    <t>502340523</t>
  </si>
  <si>
    <t>GLOBAL GREEN s.r.o.</t>
  </si>
  <si>
    <t>35790571</t>
  </si>
  <si>
    <t>SK2020278821</t>
  </si>
  <si>
    <t>Jablotron Slovakia,s.r.o.</t>
  </si>
  <si>
    <t>31645976</t>
  </si>
  <si>
    <t>Diners Club  Slovakia s.r.o.</t>
  </si>
  <si>
    <t>35757086</t>
  </si>
  <si>
    <t>SK2021397367</t>
  </si>
  <si>
    <t>JUDr. PaedDr. Jozef Malich</t>
  </si>
  <si>
    <t>43471668</t>
  </si>
  <si>
    <t>Ambulancia Modra, s.r.o.</t>
  </si>
  <si>
    <t>46223495</t>
  </si>
  <si>
    <t>AMG Security</t>
  </si>
  <si>
    <t>46268995</t>
  </si>
  <si>
    <t>SK2023307726</t>
  </si>
  <si>
    <t>2628740740</t>
  </si>
  <si>
    <t>T - Com a.s.</t>
  </si>
  <si>
    <t>35763469</t>
  </si>
  <si>
    <t>Telefóny</t>
  </si>
  <si>
    <t>SK2020273893</t>
  </si>
  <si>
    <t>Bratislavská vodárenská spoločnosť, a.s.</t>
  </si>
  <si>
    <t>35850370</t>
  </si>
  <si>
    <t>007</t>
  </si>
  <si>
    <t>Voda</t>
  </si>
  <si>
    <t>SK2020263432</t>
  </si>
  <si>
    <t>INTES Poprad, s.r.o.</t>
  </si>
  <si>
    <t>36449814</t>
  </si>
  <si>
    <t>967106112</t>
  </si>
  <si>
    <t>Ravika spol.s r.o.</t>
  </si>
  <si>
    <t>17321859</t>
  </si>
  <si>
    <t>ŠZM,ZM</t>
  </si>
  <si>
    <t>SK2020312107</t>
  </si>
  <si>
    <t>Bidfood Slovakia s.r.o.</t>
  </si>
  <si>
    <t>34152199</t>
  </si>
  <si>
    <t>Fine Bakery s.r.o.</t>
  </si>
  <si>
    <t>45581045</t>
  </si>
  <si>
    <t>ARMAT</t>
  </si>
  <si>
    <t>11806923</t>
  </si>
  <si>
    <t>PharmDr.Valuch Jozef s.r.o.</t>
  </si>
  <si>
    <t>36631957</t>
  </si>
  <si>
    <t>2625836878</t>
  </si>
  <si>
    <t>TKB BUILDING, s.r.o.</t>
  </si>
  <si>
    <t>43867502</t>
  </si>
  <si>
    <t>SK2022499864</t>
  </si>
  <si>
    <t>EGAMED, spol.s r.o.</t>
  </si>
  <si>
    <t>00613606</t>
  </si>
  <si>
    <t>ALVEX spol.s r.o.</t>
  </si>
  <si>
    <t>34139435</t>
  </si>
  <si>
    <t>OBZOR, s.r.o.</t>
  </si>
  <si>
    <t>35708956</t>
  </si>
  <si>
    <t>42402344</t>
  </si>
  <si>
    <t>Igaz Jozef-TLAČIVÁ-PAPIER</t>
  </si>
  <si>
    <t>11751398</t>
  </si>
  <si>
    <t>EKO LOG, s.r.o.</t>
  </si>
  <si>
    <t>36325473</t>
  </si>
  <si>
    <t>JURIGA s.r.o.</t>
  </si>
  <si>
    <t>31344194</t>
  </si>
  <si>
    <t>COLORMONT-Rastislav Brocka</t>
  </si>
  <si>
    <t>30354099</t>
  </si>
  <si>
    <t>STROJÁRSKE CENTRUM s.r.o.</t>
  </si>
  <si>
    <t>36289248</t>
  </si>
  <si>
    <t>40180059</t>
  </si>
  <si>
    <t>Homola s.r.o.</t>
  </si>
  <si>
    <t>Ústav radiačnej ochrany s.r.o.</t>
  </si>
  <si>
    <t>36348279</t>
  </si>
  <si>
    <t>HOSPIMED-SLOVAKIA s.r.o.</t>
  </si>
  <si>
    <t>31342311</t>
  </si>
  <si>
    <t>ALIEN TECHNIK s.r.o. CZ</t>
  </si>
  <si>
    <t>25284584</t>
  </si>
  <si>
    <t>EMBITRON s.r.o.</t>
  </si>
  <si>
    <t>26361175</t>
  </si>
  <si>
    <t>ALFA-PROJ spol. s r.o.</t>
  </si>
  <si>
    <t>46993215</t>
  </si>
  <si>
    <t>Wega - MS spol. s r.o.</t>
  </si>
  <si>
    <t>30998328</t>
  </si>
  <si>
    <t>EL spol. s r.o.</t>
  </si>
  <si>
    <t>31652859</t>
  </si>
  <si>
    <t>MURAT s.r.o.</t>
  </si>
  <si>
    <t>31431852</t>
  </si>
  <si>
    <t>Babičkin dvor, a.s.</t>
  </si>
  <si>
    <t>45538557</t>
  </si>
  <si>
    <t>UNIONTEX TRADE s.r.o.</t>
  </si>
  <si>
    <t>34117598</t>
  </si>
  <si>
    <t>INTERPHARM Slovakia, a.s.</t>
  </si>
  <si>
    <t>35789841</t>
  </si>
  <si>
    <t>Národný ústav detských chorôb</t>
  </si>
  <si>
    <t>Zárecký Ladislav</t>
  </si>
  <si>
    <t>32828276</t>
  </si>
  <si>
    <t>Zneškodnenie biologického odpa</t>
  </si>
  <si>
    <t>GARBIAR Stavebniny s.r.o.</t>
  </si>
  <si>
    <t>47400072</t>
  </si>
  <si>
    <t>SATMARKET- Ing.Ján Pelikán</t>
  </si>
  <si>
    <t>41489365</t>
  </si>
  <si>
    <t>BATEA-STAV, s.r.o.</t>
  </si>
  <si>
    <t>LITE-SLOVAKIA SK.r.o.</t>
  </si>
  <si>
    <t>44682808</t>
  </si>
  <si>
    <t>Bio G, spol. s r.o.</t>
  </si>
  <si>
    <t>34123415</t>
  </si>
  <si>
    <t>PHAREX s.r.o.</t>
  </si>
  <si>
    <t>44073437</t>
  </si>
  <si>
    <t>00685810</t>
  </si>
  <si>
    <t>Strážay - STRATEX</t>
  </si>
  <si>
    <t>41027990</t>
  </si>
  <si>
    <t>JAMIRA s.r.o.</t>
  </si>
  <si>
    <t>47583088</t>
  </si>
  <si>
    <t>TUAL, s.r.o.</t>
  </si>
  <si>
    <t>45573930</t>
  </si>
  <si>
    <t>inPHARM s.r.o.</t>
  </si>
  <si>
    <t>31349510</t>
  </si>
  <si>
    <t>ADAMED s.r.o.</t>
  </si>
  <si>
    <t>36261688</t>
  </si>
  <si>
    <t>Medplus s.r.o.</t>
  </si>
  <si>
    <t>45322040</t>
  </si>
  <si>
    <t>MAJSTER PAPIER</t>
  </si>
  <si>
    <t>33768897</t>
  </si>
  <si>
    <t>Ing.Martin Balun</t>
  </si>
  <si>
    <t>46672702</t>
  </si>
  <si>
    <t>DATART INTERNATIONAL,a.s.</t>
  </si>
  <si>
    <t>46112766</t>
  </si>
  <si>
    <t>Maxim s.r.o.</t>
  </si>
  <si>
    <t>47529474</t>
  </si>
  <si>
    <t>Asociácia nemocníc Slovenska</t>
  </si>
  <si>
    <t>30228182</t>
  </si>
  <si>
    <t>DETMAR s.r.o.</t>
  </si>
  <si>
    <t>34096833</t>
  </si>
  <si>
    <t>Profesia s r.o.</t>
  </si>
  <si>
    <t>35800861</t>
  </si>
  <si>
    <t>BC&amp;MC s.r.o.</t>
  </si>
  <si>
    <t>35778962</t>
  </si>
  <si>
    <t>Ladislav Nagy</t>
  </si>
  <si>
    <t>11694891</t>
  </si>
  <si>
    <t>Profexy s.r.o.</t>
  </si>
  <si>
    <t>46440577</t>
  </si>
  <si>
    <t>Čistiace prostriedky</t>
  </si>
  <si>
    <t>Ing.Janíková Iveta</t>
  </si>
  <si>
    <t>GC Tech</t>
  </si>
  <si>
    <t>36880574</t>
  </si>
  <si>
    <t>Slovak Telekom a.s.</t>
  </si>
  <si>
    <t>Slovenská legálna metrológia</t>
  </si>
  <si>
    <t>37954521</t>
  </si>
  <si>
    <t>CDS Ľubomír Čeman</t>
  </si>
  <si>
    <t>11694017</t>
  </si>
  <si>
    <t>Internet MALL Slovakia s.r.o.</t>
  </si>
  <si>
    <t>35950226</t>
  </si>
  <si>
    <t>BEGA s.r.o.</t>
  </si>
  <si>
    <t>36547654</t>
  </si>
  <si>
    <t>BTL Slovakia s.r.o.</t>
  </si>
  <si>
    <t>36404772</t>
  </si>
  <si>
    <t>KARIREAL SLOVAKIA, a.s.</t>
  </si>
  <si>
    <t>EDOS-SMART,s.r.o.</t>
  </si>
  <si>
    <t>50288334</t>
  </si>
  <si>
    <t>DIGIMAT,s.r.o.</t>
  </si>
  <si>
    <t>3162281</t>
  </si>
  <si>
    <t>PROMYS soft,s.r.o.</t>
  </si>
  <si>
    <t>36276847</t>
  </si>
  <si>
    <t>REVYT</t>
  </si>
  <si>
    <t>44334877</t>
  </si>
  <si>
    <t>AJ Produkty a.s.</t>
  </si>
  <si>
    <t>36268518</t>
  </si>
  <si>
    <t>DUHA systém, s.r.o.</t>
  </si>
  <si>
    <t>49970496</t>
  </si>
  <si>
    <t>MEDIA - Comp. s.r.o.</t>
  </si>
  <si>
    <t>35731486</t>
  </si>
  <si>
    <t>Fakultná nemocnica Trenčín</t>
  </si>
  <si>
    <t>00610470</t>
  </si>
  <si>
    <t>Rudolf Uherčík - Liftservis</t>
  </si>
  <si>
    <t>EUROCOVER Slovakia s.r.o.</t>
  </si>
  <si>
    <t>35895331</t>
  </si>
  <si>
    <t>CONET -  Viktoria  Tahotná</t>
  </si>
  <si>
    <t>17626951</t>
  </si>
  <si>
    <t>WITTEX plus, s.r.o.</t>
  </si>
  <si>
    <t>36231720</t>
  </si>
  <si>
    <t>Ing.Peter Lenner</t>
  </si>
  <si>
    <t>41493982</t>
  </si>
  <si>
    <t>DANUBIA SERVICE a.s.</t>
  </si>
  <si>
    <t>31397549</t>
  </si>
  <si>
    <t>Juraj Demovič-SOS87</t>
  </si>
  <si>
    <t>50231804</t>
  </si>
  <si>
    <t>PQM, s.r.o.</t>
  </si>
  <si>
    <t>36053058</t>
  </si>
  <si>
    <t>Energy Centre Bratislava, s.r.o.</t>
  </si>
  <si>
    <t>36731943</t>
  </si>
  <si>
    <t>Kominárstvo LESAY s.r.o.</t>
  </si>
  <si>
    <t>46806636</t>
  </si>
  <si>
    <t>EuroServis LK s.r.o.</t>
  </si>
  <si>
    <t>46566392</t>
  </si>
  <si>
    <t>Univerzita Pavla Jozefa Šafárika</t>
  </si>
  <si>
    <t>00397768</t>
  </si>
  <si>
    <t>IDSYS, s.r.o.</t>
  </si>
  <si>
    <t>47182024</t>
  </si>
  <si>
    <t>PORADCA  s.r.o.</t>
  </si>
  <si>
    <t>36371271</t>
  </si>
  <si>
    <t>BEBA plus s.r.o.</t>
  </si>
  <si>
    <t>44494254</t>
  </si>
  <si>
    <t>VMBal s.r.o.</t>
  </si>
  <si>
    <t>27774821</t>
  </si>
  <si>
    <t>BSC Line s.r.o.</t>
  </si>
  <si>
    <t>36301621</t>
  </si>
  <si>
    <t>Eurolab Lambda, a.s.</t>
  </si>
  <si>
    <t>35869429</t>
  </si>
  <si>
    <t>CLEAN TONERY, s.r.o.</t>
  </si>
  <si>
    <t>35891866</t>
  </si>
  <si>
    <t>ARTFORUM KNIHKUPECTVO</t>
  </si>
  <si>
    <t>47888431</t>
  </si>
  <si>
    <t>Autoprofit, s.r.o.</t>
  </si>
  <si>
    <t>36239763</t>
  </si>
  <si>
    <t>Zríni Pavol</t>
  </si>
  <si>
    <t>37022911</t>
  </si>
  <si>
    <t>MEDIXRAY s.r.o.</t>
  </si>
  <si>
    <t>34109188</t>
  </si>
  <si>
    <t>AGENTÚRA APOLLO s.r.o.</t>
  </si>
  <si>
    <t>36843741</t>
  </si>
  <si>
    <t>VERLAG DASHOFER</t>
  </si>
  <si>
    <t>35730129</t>
  </si>
  <si>
    <t>Ceniga, s.r.o.</t>
  </si>
  <si>
    <t>44367996</t>
  </si>
  <si>
    <t>Medis Nitra, s.r.o.</t>
  </si>
  <si>
    <t>36531774</t>
  </si>
  <si>
    <t>TESCOMA s.r.o.</t>
  </si>
  <si>
    <t>31343988</t>
  </si>
  <si>
    <t>Marián Válek-AKVALAND</t>
  </si>
  <si>
    <t>45430098</t>
  </si>
  <si>
    <t>Ing. Peter Lenner</t>
  </si>
  <si>
    <t>Agentúra KAMI s.r.o.</t>
  </si>
  <si>
    <t>36706272</t>
  </si>
  <si>
    <t>HARTMANN -RICO s.r.o.</t>
  </si>
  <si>
    <t>31351361</t>
  </si>
  <si>
    <t>Medicton Group s.r.o.CZ</t>
  </si>
  <si>
    <t>27485391</t>
  </si>
  <si>
    <t>RUNEC s.r.o.</t>
  </si>
  <si>
    <t>35979861</t>
  </si>
  <si>
    <t>WALTER Peter</t>
  </si>
  <si>
    <t>14140063</t>
  </si>
  <si>
    <t>ORL Modra s.r.o.</t>
  </si>
  <si>
    <t>35866705</t>
  </si>
  <si>
    <t>Berlina, s.r.o.</t>
  </si>
  <si>
    <t>50122681</t>
  </si>
  <si>
    <t>Weishaupt s.r.o.</t>
  </si>
  <si>
    <t>31605893</t>
  </si>
  <si>
    <t>Asociácia správcov registratúry</t>
  </si>
  <si>
    <t>37922190</t>
  </si>
  <si>
    <t>VLan s.r.o.</t>
  </si>
  <si>
    <t>46118896</t>
  </si>
  <si>
    <t>Krajčovič  Oliver</t>
  </si>
  <si>
    <t>30718350</t>
  </si>
  <si>
    <t>1423211007</t>
  </si>
  <si>
    <t>PHOENIX  zdravot. zásobovanie, a.s.</t>
  </si>
  <si>
    <t>34142941</t>
  </si>
  <si>
    <t>SK2020361717</t>
  </si>
  <si>
    <t>36287229</t>
  </si>
  <si>
    <t>JRK Slovensko s.r.o.</t>
  </si>
  <si>
    <t>50530950</t>
  </si>
  <si>
    <t>TERMO RESET spol.s.r.o.</t>
  </si>
  <si>
    <t>31104215</t>
  </si>
  <si>
    <t>Poradca podnikateľa, s.r.o.</t>
  </si>
  <si>
    <t>31592503</t>
  </si>
  <si>
    <t>SINOP ALFA, s.r.o.</t>
  </si>
  <si>
    <t>35722118</t>
  </si>
  <si>
    <t>50367447</t>
  </si>
  <si>
    <t>47549891</t>
  </si>
  <si>
    <t>RM Gastro - JAZ s.r.o.</t>
  </si>
  <si>
    <t>34153004</t>
  </si>
  <si>
    <t>UNIZDRAV Prešov, s.r.o.</t>
  </si>
  <si>
    <t>36515388</t>
  </si>
  <si>
    <t>MAFRA Slovakia, a.s.</t>
  </si>
  <si>
    <t>31333524</t>
  </si>
  <si>
    <t>45667934</t>
  </si>
  <si>
    <t>TOWDY s.r.o.</t>
  </si>
  <si>
    <t>44801777</t>
  </si>
  <si>
    <t>44266677</t>
  </si>
  <si>
    <t>KAT_CISLO</t>
  </si>
  <si>
    <t>ORGANI</t>
  </si>
  <si>
    <t>ULICA</t>
  </si>
  <si>
    <t>MESTO</t>
  </si>
  <si>
    <t>PSC</t>
  </si>
  <si>
    <t>STAT</t>
  </si>
  <si>
    <t>UCET</t>
  </si>
  <si>
    <t>SP_SYMB</t>
  </si>
  <si>
    <t>BAN_SPO</t>
  </si>
  <si>
    <t>PRACOVNIK</t>
  </si>
  <si>
    <t>DAN_OBEH</t>
  </si>
  <si>
    <t>DRUH_DOD</t>
  </si>
  <si>
    <t>TELEFON</t>
  </si>
  <si>
    <t>FAX</t>
  </si>
  <si>
    <t>POZNAMKA</t>
  </si>
  <si>
    <t>Zelovoc KISS spol.s.r.o.</t>
  </si>
  <si>
    <t>Vinohradnícka 16</t>
  </si>
  <si>
    <t>Senec</t>
  </si>
  <si>
    <t>903 01</t>
  </si>
  <si>
    <t>SR</t>
  </si>
  <si>
    <t>34131248</t>
  </si>
  <si>
    <t>0245924177</t>
  </si>
  <si>
    <t>CIMBAĽÁK s.r.o.</t>
  </si>
  <si>
    <t>Duklianska 17A/3579</t>
  </si>
  <si>
    <t>Bardejov</t>
  </si>
  <si>
    <t>085 01</t>
  </si>
  <si>
    <t>36473219</t>
  </si>
  <si>
    <t>A. Hlinku 58</t>
  </si>
  <si>
    <t>Báhoň</t>
  </si>
  <si>
    <t>900 84</t>
  </si>
  <si>
    <t>Uherčík</t>
  </si>
  <si>
    <t>0336455330</t>
  </si>
  <si>
    <t>0903223120</t>
  </si>
  <si>
    <t>M.K.M.spol. s r.o.</t>
  </si>
  <si>
    <t>Dlhá 1264</t>
  </si>
  <si>
    <t>Stupava</t>
  </si>
  <si>
    <t>900 31</t>
  </si>
  <si>
    <t>31408087</t>
  </si>
  <si>
    <t>Veronika Kavická</t>
  </si>
  <si>
    <t>0265936094</t>
  </si>
  <si>
    <t>Bohuš Šesták - Veľkosklad</t>
  </si>
  <si>
    <t>Priemyselná 830/8</t>
  </si>
  <si>
    <t>Galanta</t>
  </si>
  <si>
    <t>924 01</t>
  </si>
  <si>
    <t>30109809</t>
  </si>
  <si>
    <t>0317805247</t>
  </si>
  <si>
    <t>JANOLI-výroba odevov</t>
  </si>
  <si>
    <t>Uzovce 54</t>
  </si>
  <si>
    <t>Uzovce</t>
  </si>
  <si>
    <t>082 66</t>
  </si>
  <si>
    <t>30611172</t>
  </si>
  <si>
    <t>09344521177</t>
  </si>
  <si>
    <t>HYDINÁR a.s.</t>
  </si>
  <si>
    <t>Čsl.armády 1403</t>
  </si>
  <si>
    <t>Gbely</t>
  </si>
  <si>
    <t>908 45</t>
  </si>
  <si>
    <t>31421792</t>
  </si>
  <si>
    <t>0346621226</t>
  </si>
  <si>
    <t>ARKOS spol.s r.o.</t>
  </si>
  <si>
    <t>Bratislava</t>
  </si>
  <si>
    <t>821 09</t>
  </si>
  <si>
    <t>35691069</t>
  </si>
  <si>
    <t>Ing.Oberuč, Petrík</t>
  </si>
  <si>
    <t>44456479</t>
  </si>
  <si>
    <t>Senické a skalické pekárne, a.s.</t>
  </si>
  <si>
    <t>Priemyselná 1338</t>
  </si>
  <si>
    <t>Senica</t>
  </si>
  <si>
    <t>905 01</t>
  </si>
  <si>
    <t>31416306</t>
  </si>
  <si>
    <t>0346941705</t>
  </si>
  <si>
    <t>Jaroslav Veselský Elektroslužba</t>
  </si>
  <si>
    <t>Myslenická 92</t>
  </si>
  <si>
    <t>Pezinok3</t>
  </si>
  <si>
    <t>902 03</t>
  </si>
  <si>
    <t>14138476</t>
  </si>
  <si>
    <t>Dušan Veselský</t>
  </si>
  <si>
    <t>0336421001</t>
  </si>
  <si>
    <t>6422519</t>
  </si>
  <si>
    <t>Na Revíne 29/D</t>
  </si>
  <si>
    <t>Bratislava 37</t>
  </si>
  <si>
    <t>831 01</t>
  </si>
  <si>
    <t>Buntajová Anna</t>
  </si>
  <si>
    <t>54776152    54776154</t>
  </si>
  <si>
    <t>Budatinska ulica  18</t>
  </si>
  <si>
    <t>851 06</t>
  </si>
  <si>
    <t>0268201910</t>
  </si>
  <si>
    <t>0263815802</t>
  </si>
  <si>
    <t>Lieky, zmiešaný materiál</t>
  </si>
  <si>
    <t>KOH-I-NOOR HARDTMUTH</t>
  </si>
  <si>
    <t>Staromlynská 50</t>
  </si>
  <si>
    <t>821 06</t>
  </si>
  <si>
    <t>35789433</t>
  </si>
  <si>
    <t>Zelmanová</t>
  </si>
  <si>
    <t>0245526740</t>
  </si>
  <si>
    <t>0245526741</t>
  </si>
  <si>
    <t>Štrková 8</t>
  </si>
  <si>
    <t>Žilina</t>
  </si>
  <si>
    <t>011 96</t>
  </si>
  <si>
    <t>041  5071011</t>
  </si>
  <si>
    <t>Námestie sv.Egídia 95</t>
  </si>
  <si>
    <t>Poprad</t>
  </si>
  <si>
    <t>058 01</t>
  </si>
  <si>
    <t>052 7871301</t>
  </si>
  <si>
    <t>052 7723393</t>
  </si>
  <si>
    <t>841 04</t>
  </si>
  <si>
    <t>57203402</t>
  </si>
  <si>
    <t>Internet, telefóny</t>
  </si>
  <si>
    <t>Ľuboš Križan</t>
  </si>
  <si>
    <t>Štefánikova 22</t>
  </si>
  <si>
    <t>Trnava</t>
  </si>
  <si>
    <t>917 01</t>
  </si>
  <si>
    <t>33203318</t>
  </si>
  <si>
    <t>5537392   5347111</t>
  </si>
  <si>
    <t>Július Cichý - ICES</t>
  </si>
  <si>
    <t>Prev. Banícka 47</t>
  </si>
  <si>
    <t>Pezinok</t>
  </si>
  <si>
    <t>902 01</t>
  </si>
  <si>
    <t>30102731</t>
  </si>
  <si>
    <t>6404685</t>
  </si>
  <si>
    <t>Režnák Jozef</t>
  </si>
  <si>
    <t>Dobrá Voda 269</t>
  </si>
  <si>
    <t>Dobrá Voda</t>
  </si>
  <si>
    <t>919 54</t>
  </si>
  <si>
    <t>33205566</t>
  </si>
  <si>
    <t>0905791390</t>
  </si>
  <si>
    <t>Exnárova 7</t>
  </si>
  <si>
    <t>821 03</t>
  </si>
  <si>
    <t>02 52961251</t>
  </si>
  <si>
    <t>02 52968395</t>
  </si>
  <si>
    <t>Odb.literatúra, časopisy, vestník</t>
  </si>
  <si>
    <t>CHIROSAN, s.r.o.</t>
  </si>
  <si>
    <t>Sadová 2</t>
  </si>
  <si>
    <t>Vrbové</t>
  </si>
  <si>
    <t>922 03</t>
  </si>
  <si>
    <t>36239739</t>
  </si>
  <si>
    <t>Slamková</t>
  </si>
  <si>
    <t>7726241</t>
  </si>
  <si>
    <t>Hrica Kamil- ELEKTRO</t>
  </si>
  <si>
    <t>Bystrická 3</t>
  </si>
  <si>
    <t>36950009</t>
  </si>
  <si>
    <t>Všeobecná zdravotná poisť. DS</t>
  </si>
  <si>
    <t>Hlavná 32</t>
  </si>
  <si>
    <t>Dunajská Streda</t>
  </si>
  <si>
    <t>929 01</t>
  </si>
  <si>
    <t>17333954</t>
  </si>
  <si>
    <t>Krajské riaditeľstvo PZ Trnava</t>
  </si>
  <si>
    <t>Medvedíov</t>
  </si>
  <si>
    <t>930 07</t>
  </si>
  <si>
    <t>735825</t>
  </si>
  <si>
    <t>Ing. mjr. Stredl Ján</t>
  </si>
  <si>
    <t>Všeobecná zdravotná poisťovňa, a.s.</t>
  </si>
  <si>
    <t>Mamateyova 17</t>
  </si>
  <si>
    <t>851 04</t>
  </si>
  <si>
    <t>35937874</t>
  </si>
  <si>
    <t>Dôvera zdravotná poisťovňa, a.s.</t>
  </si>
  <si>
    <t>Čulenova 5,  P.O.BOX 230</t>
  </si>
  <si>
    <t>810 00</t>
  </si>
  <si>
    <t>Spoločná zdravotná poisťovňa BA</t>
  </si>
  <si>
    <t>Račianska 153/A</t>
  </si>
  <si>
    <t>Bratislava 33</t>
  </si>
  <si>
    <t>830 03</t>
  </si>
  <si>
    <t>31784569</t>
  </si>
  <si>
    <t>Spoločná zdrav.poisťovňa  TT</t>
  </si>
  <si>
    <t>A.Sládkoviča 6   P.O.BOX 202</t>
  </si>
  <si>
    <t>917 25</t>
  </si>
  <si>
    <t>Rovenský  František</t>
  </si>
  <si>
    <t>Svätoplukova 9</t>
  </si>
  <si>
    <t>35082445</t>
  </si>
  <si>
    <t>Angelika Jančeková</t>
  </si>
  <si>
    <t>Pri Suchom mlyne 1</t>
  </si>
  <si>
    <t>Bratislava 1</t>
  </si>
  <si>
    <t>811 04</t>
  </si>
  <si>
    <t>40246833</t>
  </si>
  <si>
    <t>KRAKEN s.r.o.</t>
  </si>
  <si>
    <t>Štefánikova 29</t>
  </si>
  <si>
    <t>811 05</t>
  </si>
  <si>
    <t>35754117</t>
  </si>
  <si>
    <t>Tiňo Richard        Dr.Ľubomír Sychra</t>
  </si>
  <si>
    <t>02 52634168</t>
  </si>
  <si>
    <t>Turbínova 1</t>
  </si>
  <si>
    <t>831 04</t>
  </si>
  <si>
    <t>Maťašovská</t>
  </si>
  <si>
    <t>02 49206839</t>
  </si>
  <si>
    <t>SMS Slovakia, s.r.o.</t>
  </si>
  <si>
    <t>Šarišská 6</t>
  </si>
  <si>
    <t>82109</t>
  </si>
  <si>
    <t>31386971</t>
  </si>
  <si>
    <t>NETLAB plus  s.r.o.</t>
  </si>
  <si>
    <t>Drieňová 34</t>
  </si>
  <si>
    <t>82102</t>
  </si>
  <si>
    <t>30801397</t>
  </si>
  <si>
    <t>Labašková</t>
  </si>
  <si>
    <t>02  43426822</t>
  </si>
  <si>
    <t>2022140483</t>
  </si>
  <si>
    <t>Nádražná 34</t>
  </si>
  <si>
    <t>Ivanka pri Dunaji</t>
  </si>
  <si>
    <t>900 28</t>
  </si>
  <si>
    <t>Pulimedical@pulimedical.sk</t>
  </si>
  <si>
    <t>02 45944920</t>
  </si>
  <si>
    <t>02</t>
  </si>
  <si>
    <t>RYBA s.r.o.</t>
  </si>
  <si>
    <t>Košická 4</t>
  </si>
  <si>
    <t>825 15</t>
  </si>
  <si>
    <t>30774756</t>
  </si>
  <si>
    <t>Struhárová</t>
  </si>
  <si>
    <t>02  55567914</t>
  </si>
  <si>
    <t>PANEL, s.r.o.</t>
  </si>
  <si>
    <t>Golianova 8</t>
  </si>
  <si>
    <t>Trenčín</t>
  </si>
  <si>
    <t>911 01</t>
  </si>
  <si>
    <t>31436226</t>
  </si>
  <si>
    <t>Oriešková 11</t>
  </si>
  <si>
    <t>821 05</t>
  </si>
  <si>
    <t>UNOMED s.r.o.</t>
  </si>
  <si>
    <t>Zlatovská 2211</t>
  </si>
  <si>
    <t>911 05</t>
  </si>
  <si>
    <t>00612791</t>
  </si>
  <si>
    <t>Darina  Havierová</t>
  </si>
  <si>
    <t>032  6505000</t>
  </si>
  <si>
    <t>032  6505001</t>
  </si>
  <si>
    <t>MERCK spol. s r.o.</t>
  </si>
  <si>
    <t>Tuhovská 3</t>
  </si>
  <si>
    <t>Bratislava 36</t>
  </si>
  <si>
    <t>830 06</t>
  </si>
  <si>
    <t>31813861</t>
  </si>
  <si>
    <t>PharmDr. Jozef Valuch</t>
  </si>
  <si>
    <t>Azalkova 48</t>
  </si>
  <si>
    <t>Banská Bystrica</t>
  </si>
  <si>
    <t>974 01</t>
  </si>
  <si>
    <t>40888070</t>
  </si>
  <si>
    <t>Transkontakt spol. s r.o.</t>
  </si>
  <si>
    <t>Detvianska  6</t>
  </si>
  <si>
    <t>831 06</t>
  </si>
  <si>
    <t>17309182</t>
  </si>
  <si>
    <t>IMUNA Pharm a.s.</t>
  </si>
  <si>
    <t>Jarková 269/17</t>
  </si>
  <si>
    <t>Šarišské Michaľany</t>
  </si>
  <si>
    <t>082 22</t>
  </si>
  <si>
    <t>36473685</t>
  </si>
  <si>
    <t>JK - TRADING, spol.s r.o.</t>
  </si>
  <si>
    <t>Mečíkova 30</t>
  </si>
  <si>
    <t>841 07</t>
  </si>
  <si>
    <t>31356656</t>
  </si>
  <si>
    <t>Pribylinská  2/A</t>
  </si>
  <si>
    <t>Anna  Smolíková  02 549 99 159</t>
  </si>
  <si>
    <t>02 4999 9200</t>
  </si>
  <si>
    <t>02 4999 9227</t>
  </si>
  <si>
    <t>Levočská 9</t>
  </si>
  <si>
    <t>Prešov</t>
  </si>
  <si>
    <t>080 01</t>
  </si>
  <si>
    <t>Orenburská 44</t>
  </si>
  <si>
    <t>EuDent, spol.s r.o.</t>
  </si>
  <si>
    <t>Heyrovského 1</t>
  </si>
  <si>
    <t>841 03</t>
  </si>
  <si>
    <t>30997399</t>
  </si>
  <si>
    <t>DVORIM spol.s r.o.</t>
  </si>
  <si>
    <t>Sládkovičova 43</t>
  </si>
  <si>
    <t>Piešťany</t>
  </si>
  <si>
    <t>92101</t>
  </si>
  <si>
    <t>34145524</t>
  </si>
  <si>
    <t>DISPOLAB Žilina, s.r.o.</t>
  </si>
  <si>
    <t>Gabajova 11</t>
  </si>
  <si>
    <t>010 01</t>
  </si>
  <si>
    <t>31625746</t>
  </si>
  <si>
    <t>BIOLAHELP</t>
  </si>
  <si>
    <t>ŠTEFáNIKA 161</t>
  </si>
  <si>
    <t>Bošany</t>
  </si>
  <si>
    <t>956 18</t>
  </si>
  <si>
    <t>30884446</t>
  </si>
  <si>
    <t>B BRAUN MEDICAL</t>
  </si>
  <si>
    <t>Handlovská 19</t>
  </si>
  <si>
    <t>851 01</t>
  </si>
  <si>
    <t>31350780</t>
  </si>
  <si>
    <t>Eurolab Lambda a.s.</t>
  </si>
  <si>
    <t>Bojnická 20</t>
  </si>
  <si>
    <t>Lohmann Rauscher,s.r.o.</t>
  </si>
  <si>
    <t>Gaštanová 15</t>
  </si>
  <si>
    <t>31347827</t>
  </si>
  <si>
    <t>Katarína Mazaková HaDcg.</t>
  </si>
  <si>
    <t>Hviezdoslavova 7</t>
  </si>
  <si>
    <t>Šaštín - Stráže</t>
  </si>
  <si>
    <t>908 41</t>
  </si>
  <si>
    <t>33826463</t>
  </si>
  <si>
    <t>MEDSERVIS  Ing.Andrej Džadoň</t>
  </si>
  <si>
    <t>Zuby 16</t>
  </si>
  <si>
    <t>Svätý Jur</t>
  </si>
  <si>
    <t>900 21</t>
  </si>
  <si>
    <t>34558039</t>
  </si>
  <si>
    <t>BIOGEMA,</t>
  </si>
  <si>
    <t>Garbiarska 2</t>
  </si>
  <si>
    <t>Košice</t>
  </si>
  <si>
    <t>040 01</t>
  </si>
  <si>
    <t>00593222</t>
  </si>
  <si>
    <t>Pálenická 601</t>
  </si>
  <si>
    <t>Moravany nad Váhom</t>
  </si>
  <si>
    <t>922 21</t>
  </si>
  <si>
    <t>SAMO s.r.o.</t>
  </si>
  <si>
    <t>Štvrtok na Ostrove</t>
  </si>
  <si>
    <t>930 40</t>
  </si>
  <si>
    <t>36052345</t>
  </si>
  <si>
    <t>Bognár</t>
  </si>
  <si>
    <t>Nový Život</t>
  </si>
  <si>
    <t>930 38</t>
  </si>
  <si>
    <t>14149109</t>
  </si>
  <si>
    <t>Dr. Čuvač</t>
  </si>
  <si>
    <t>Cottbuská 16</t>
  </si>
  <si>
    <t>040 23</t>
  </si>
  <si>
    <t>30678692</t>
  </si>
  <si>
    <t>Foltýn Peter</t>
  </si>
  <si>
    <t>Derech Beit Lehem   22</t>
  </si>
  <si>
    <t>Jeruzalem</t>
  </si>
  <si>
    <t>Izrael</t>
  </si>
  <si>
    <t>Panónska cesta 2</t>
  </si>
  <si>
    <t>35 937 8</t>
  </si>
  <si>
    <t>KUPEX SPOL.S R.O.</t>
  </si>
  <si>
    <t>Jozefov Dvor</t>
  </si>
  <si>
    <t>VODERADY</t>
  </si>
  <si>
    <t>821 42</t>
  </si>
  <si>
    <t>03139933</t>
  </si>
  <si>
    <t>PICADO s.r.o.</t>
  </si>
  <si>
    <t>Vysokoškolákov 6</t>
  </si>
  <si>
    <t>010 08</t>
  </si>
  <si>
    <t>36397164</t>
  </si>
  <si>
    <t>0800  140900</t>
  </si>
  <si>
    <t>SHR  Marián Novák</t>
  </si>
  <si>
    <t>Dobrá Voda 211</t>
  </si>
  <si>
    <t>31846475</t>
  </si>
  <si>
    <t>SIDERIA, zdravotná poisťovňa, a.s.</t>
  </si>
  <si>
    <t>Špitálska 10</t>
  </si>
  <si>
    <t>814 99</t>
  </si>
  <si>
    <t>36 595 6</t>
  </si>
  <si>
    <t>Spoločná zdravotná poisťovňa, a.s.</t>
  </si>
  <si>
    <t>35 936 8</t>
  </si>
  <si>
    <t>Kominárska 2,4</t>
  </si>
  <si>
    <t>APOLLO zdravotná poisťovňa, a.s.</t>
  </si>
  <si>
    <t>Potočná 85</t>
  </si>
  <si>
    <t>Skalica</t>
  </si>
  <si>
    <t>909 01</t>
  </si>
  <si>
    <t>35 942 4</t>
  </si>
  <si>
    <t>ERUDIS s.r.o.</t>
  </si>
  <si>
    <t>Trnavská 80</t>
  </si>
  <si>
    <t>Bratislava 29</t>
  </si>
  <si>
    <t>826 39</t>
  </si>
  <si>
    <t>35774738</t>
  </si>
  <si>
    <t>Ing. Molnárová Darina</t>
  </si>
  <si>
    <t>02 44633487</t>
  </si>
  <si>
    <t>CDS, s.r.o.</t>
  </si>
  <si>
    <t>Trenčianska 53</t>
  </si>
  <si>
    <t>Bratislava 2</t>
  </si>
  <si>
    <t>00643637</t>
  </si>
  <si>
    <t>Rovenský František</t>
  </si>
  <si>
    <t>Jančeková Angelika</t>
  </si>
  <si>
    <t>DZS - František  Tanko</t>
  </si>
  <si>
    <t>Kopčianska 8</t>
  </si>
  <si>
    <t>Bratislava 5</t>
  </si>
  <si>
    <t>32177062</t>
  </si>
  <si>
    <t>Západoslovenská energetika, a.s.</t>
  </si>
  <si>
    <t>Čulenova 6</t>
  </si>
  <si>
    <t>816 47</t>
  </si>
  <si>
    <t>35823551</t>
  </si>
  <si>
    <t>033 5563102</t>
  </si>
  <si>
    <t>Prešovská 48</t>
  </si>
  <si>
    <t>826 46</t>
  </si>
  <si>
    <t>02 48253111</t>
  </si>
  <si>
    <t>Práčovne a čistiarne, s.r.o.</t>
  </si>
  <si>
    <t>Priemyselná 9</t>
  </si>
  <si>
    <t>Nitra</t>
  </si>
  <si>
    <t>949 01</t>
  </si>
  <si>
    <t>31438890</t>
  </si>
  <si>
    <t>037 6924201</t>
  </si>
  <si>
    <t>Mlynské nivy 44/a</t>
  </si>
  <si>
    <t>825 11</t>
  </si>
  <si>
    <t>02 58683222</t>
  </si>
  <si>
    <t>Estera Klebercová</t>
  </si>
  <si>
    <t>Ondavská 2</t>
  </si>
  <si>
    <t>22674217</t>
  </si>
  <si>
    <t>Chalupkova 9</t>
  </si>
  <si>
    <t>819 44</t>
  </si>
  <si>
    <t>PLYNEX - Šimek Zdenko</t>
  </si>
  <si>
    <t>Šášovská 10</t>
  </si>
  <si>
    <t>851 07</t>
  </si>
  <si>
    <t>11818247</t>
  </si>
  <si>
    <t>0905 619136</t>
  </si>
  <si>
    <t>Hviezdoslavova  31</t>
  </si>
  <si>
    <t>Brezová 2171/6</t>
  </si>
  <si>
    <t>Topoľčany</t>
  </si>
  <si>
    <t>955 01</t>
  </si>
  <si>
    <t>LMD-ELEKTRONIC   J.Miškovič</t>
  </si>
  <si>
    <t>Jána Rašu 459</t>
  </si>
  <si>
    <t>Budmerice</t>
  </si>
  <si>
    <t>900 86</t>
  </si>
  <si>
    <t>30102588</t>
  </si>
  <si>
    <t>Revízie a opravy kam.systému</t>
  </si>
  <si>
    <t>FINTA S.R.O.</t>
  </si>
  <si>
    <t>Malokýrska 41</t>
  </si>
  <si>
    <t>Veľký Kýr</t>
  </si>
  <si>
    <t>94107</t>
  </si>
  <si>
    <t>31415679</t>
  </si>
  <si>
    <t>ENEKO Levice s.r.o.</t>
  </si>
  <si>
    <t>Sv.Michala 4</t>
  </si>
  <si>
    <t>Levice</t>
  </si>
  <si>
    <t>934 01</t>
  </si>
  <si>
    <t>34133399</t>
  </si>
  <si>
    <t>Kollárová Vlasta</t>
  </si>
  <si>
    <t>Svätoplukova 3</t>
  </si>
  <si>
    <t>Zigmundíková 15</t>
  </si>
  <si>
    <t>Petit Press, a.s.</t>
  </si>
  <si>
    <t>Lazarecká 12</t>
  </si>
  <si>
    <t>81108</t>
  </si>
  <si>
    <t>35790253</t>
  </si>
  <si>
    <t>Europea group spol. s r.o.</t>
  </si>
  <si>
    <t>Šípová 3/A</t>
  </si>
  <si>
    <t>821 07</t>
  </si>
  <si>
    <t>31324932</t>
  </si>
  <si>
    <t>02 45525373</t>
  </si>
  <si>
    <t>LASER-ELTEK, s r.o.</t>
  </si>
  <si>
    <t>Šulekova 44</t>
  </si>
  <si>
    <t>811 03</t>
  </si>
  <si>
    <t>31348084</t>
  </si>
  <si>
    <t>0905 238200</t>
  </si>
  <si>
    <t>02 54411110</t>
  </si>
  <si>
    <t>Viničnianska cesta 1</t>
  </si>
  <si>
    <t>033  6413860</t>
  </si>
  <si>
    <t>BOROŠ Vladimír</t>
  </si>
  <si>
    <t>Vyšná Kamenica 86</t>
  </si>
  <si>
    <t>044 46</t>
  </si>
  <si>
    <t>17259541</t>
  </si>
  <si>
    <t>Jarolín Ján, kancelárska technika</t>
  </si>
  <si>
    <t>Bakošova 16</t>
  </si>
  <si>
    <t>32167172</t>
  </si>
  <si>
    <t>ELEKTRO-Hrica Kamil</t>
  </si>
  <si>
    <t>JAPOP</t>
  </si>
  <si>
    <t>Trnavská 39</t>
  </si>
  <si>
    <t>Bernolákovo</t>
  </si>
  <si>
    <t>900 27</t>
  </si>
  <si>
    <t>30749417</t>
  </si>
  <si>
    <t>02 45994474</t>
  </si>
  <si>
    <t>Tajovského 4</t>
  </si>
  <si>
    <t>0905 624880</t>
  </si>
  <si>
    <t>AT-CLIP s.r.o.</t>
  </si>
  <si>
    <t>Mladoboleslavská 9</t>
  </si>
  <si>
    <t>31413641</t>
  </si>
  <si>
    <t>6411211</t>
  </si>
  <si>
    <t>Kapcová Anna - kľúčová a kopírovacia slu</t>
  </si>
  <si>
    <t>Štefánikova 10</t>
  </si>
  <si>
    <t>17631998</t>
  </si>
  <si>
    <t>INSTAMIK - Mikletičová, s.r.o.</t>
  </si>
  <si>
    <t>Bernolákova 20</t>
  </si>
  <si>
    <t>35886544</t>
  </si>
  <si>
    <t>STRADAS s.r.o.</t>
  </si>
  <si>
    <t>Židovská 3</t>
  </si>
  <si>
    <t>811 01</t>
  </si>
  <si>
    <t>35817763</t>
  </si>
  <si>
    <t>MESTO  Pezinok</t>
  </si>
  <si>
    <t>Radničné námestie 7</t>
  </si>
  <si>
    <t>902 14</t>
  </si>
  <si>
    <t>305022</t>
  </si>
  <si>
    <t>CMM Import  Export  spol. s r.o.</t>
  </si>
  <si>
    <t>Palárikova 17</t>
  </si>
  <si>
    <t>81104</t>
  </si>
  <si>
    <t>35701871</t>
  </si>
  <si>
    <t>RAJO a.s.</t>
  </si>
  <si>
    <t>Studená 35</t>
  </si>
  <si>
    <t>823 55</t>
  </si>
  <si>
    <t>20203286</t>
  </si>
  <si>
    <t>METAL - Ing. Belica  - Autoservis</t>
  </si>
  <si>
    <t>Pezinská 105</t>
  </si>
  <si>
    <t>Vinosady</t>
  </si>
  <si>
    <t>17604559</t>
  </si>
  <si>
    <t>Prievozská 14/A</t>
  </si>
  <si>
    <t>0220510900</t>
  </si>
  <si>
    <t>Gregor  Peter</t>
  </si>
  <si>
    <t>Mojmírová   1</t>
  </si>
  <si>
    <t>Bánovce nad Bebravou</t>
  </si>
  <si>
    <t>957 01</t>
  </si>
  <si>
    <t>Linea - Andrej Nagy</t>
  </si>
  <si>
    <t>Nákovná 5</t>
  </si>
  <si>
    <t>82106</t>
  </si>
  <si>
    <t>11791675</t>
  </si>
  <si>
    <t>CHOVOKA - Sabol Jozef</t>
  </si>
  <si>
    <t>Meisslova 7</t>
  </si>
  <si>
    <t>90201</t>
  </si>
  <si>
    <t>36951251</t>
  </si>
  <si>
    <t>Tlačiareň GOMINI</t>
  </si>
  <si>
    <t>Holubyho 1</t>
  </si>
  <si>
    <t>HYCA s.r.o.</t>
  </si>
  <si>
    <t>Myslenická 1</t>
  </si>
  <si>
    <t>35900008</t>
  </si>
  <si>
    <t>HPL spol.s r.o.</t>
  </si>
  <si>
    <t>Istrijská 20</t>
  </si>
  <si>
    <t>35692448</t>
  </si>
  <si>
    <t>Ing. Rusnáková ,  Lesayová Jana</t>
  </si>
  <si>
    <t>02  69202917</t>
  </si>
  <si>
    <t>Kučerka Marián</t>
  </si>
  <si>
    <t>.956 01 Veľké Dvorany č. 4</t>
  </si>
  <si>
    <t>Veľké Dvorany č. 4</t>
  </si>
  <si>
    <t>956 01</t>
  </si>
  <si>
    <t>37284142</t>
  </si>
  <si>
    <t>DERO -združenie</t>
  </si>
  <si>
    <t>Švermová 19</t>
  </si>
  <si>
    <t>30897432</t>
  </si>
  <si>
    <t>0903743211</t>
  </si>
  <si>
    <t>SPP Servis, a.s.</t>
  </si>
  <si>
    <t>Klenova 16/A</t>
  </si>
  <si>
    <t>830 07</t>
  </si>
  <si>
    <t>34135774</t>
  </si>
  <si>
    <t>Štefánikova č, 6</t>
  </si>
  <si>
    <t>ÚEOS - Komercia,a.s.</t>
  </si>
  <si>
    <t>Ružová dolina 27</t>
  </si>
  <si>
    <t>824 69</t>
  </si>
  <si>
    <t>31331220</t>
  </si>
  <si>
    <t>Ratnovce  4</t>
  </si>
  <si>
    <t>Ratnovce</t>
  </si>
  <si>
    <t>922 31</t>
  </si>
  <si>
    <t>033 7744907-10</t>
  </si>
  <si>
    <t>Námestie slobody 6</t>
  </si>
  <si>
    <t>817 62</t>
  </si>
  <si>
    <t>Rybný trh</t>
  </si>
  <si>
    <t>Dunajská  Streda</t>
  </si>
  <si>
    <t>NOVA A-Zs.r.o.</t>
  </si>
  <si>
    <t>Cementárenská cesta 4</t>
  </si>
  <si>
    <t>36009784</t>
  </si>
  <si>
    <t>HerTop spol. s r.o.</t>
  </si>
  <si>
    <t>Tovarnícka 412</t>
  </si>
  <si>
    <t>36518492</t>
  </si>
  <si>
    <t>Lendel Ladislav</t>
  </si>
  <si>
    <t>Cerovská 75</t>
  </si>
  <si>
    <t>Šenkvice</t>
  </si>
  <si>
    <t>900 81</t>
  </si>
  <si>
    <t>30940206</t>
  </si>
  <si>
    <t>AGROFOX - Líšková</t>
  </si>
  <si>
    <t>Holubyho 44</t>
  </si>
  <si>
    <t>34404538</t>
  </si>
  <si>
    <t>ALFA Classic Slovakia s.r.o.</t>
  </si>
  <si>
    <t>Železničná 68</t>
  </si>
  <si>
    <t>36039331</t>
  </si>
  <si>
    <t>FNSP Bratislava</t>
  </si>
  <si>
    <t>Ružinovská 6</t>
  </si>
  <si>
    <t>826 06</t>
  </si>
  <si>
    <t>PYRAs.r.o.</t>
  </si>
  <si>
    <t>Sartorisova 8</t>
  </si>
  <si>
    <t>821 08</t>
  </si>
  <si>
    <t>31396623</t>
  </si>
  <si>
    <t>02 44450883</t>
  </si>
  <si>
    <t>Sanitárna technika - Bednárik</t>
  </si>
  <si>
    <t>Hálova 2</t>
  </si>
  <si>
    <t>34441204</t>
  </si>
  <si>
    <t>Práčovne   a čistiarne , s.r.o.</t>
  </si>
  <si>
    <t>NITRA</t>
  </si>
  <si>
    <t>037  6924235</t>
  </si>
  <si>
    <t>MSM Slovakia</t>
  </si>
  <si>
    <t>Lesná 880</t>
  </si>
  <si>
    <t>Holíč</t>
  </si>
  <si>
    <t>908 51</t>
  </si>
  <si>
    <t>31440479</t>
  </si>
  <si>
    <t>GUMOTEX Slovakia s.r.o.</t>
  </si>
  <si>
    <t>Lieskovská cesta 1</t>
  </si>
  <si>
    <t>820 11</t>
  </si>
  <si>
    <t>31370497</t>
  </si>
  <si>
    <t>AUTO Karpaty  a.s.</t>
  </si>
  <si>
    <t>Nová ulica 17</t>
  </si>
  <si>
    <t>35785403</t>
  </si>
  <si>
    <t>Viedenská cesta 7</t>
  </si>
  <si>
    <t>02   67209110</t>
  </si>
  <si>
    <t>02   67209118</t>
  </si>
  <si>
    <t>MILEX Galanta a.s.</t>
  </si>
  <si>
    <t>Školská 2</t>
  </si>
  <si>
    <t>924 19</t>
  </si>
  <si>
    <t>34127747</t>
  </si>
  <si>
    <t>Mäsovýroba Krajčík, s.r.o.</t>
  </si>
  <si>
    <t>Dominova  4920/38</t>
  </si>
  <si>
    <t>Banka - Piešťany</t>
  </si>
  <si>
    <t>921 01</t>
  </si>
  <si>
    <t>46864474</t>
  </si>
  <si>
    <t>HELIO s.r.o.</t>
  </si>
  <si>
    <t>Šenkvická cesta</t>
  </si>
  <si>
    <t>31409270</t>
  </si>
  <si>
    <t>Sdružení SCAN</t>
  </si>
  <si>
    <t>Hanákova 710</t>
  </si>
  <si>
    <t>Tišnov</t>
  </si>
  <si>
    <t>666 03</t>
  </si>
  <si>
    <t>ČR</t>
  </si>
  <si>
    <t>26515431</t>
  </si>
  <si>
    <t>420 549413534</t>
  </si>
  <si>
    <t>EUROSAFE Slovakia s.r.o.</t>
  </si>
  <si>
    <t>35783290</t>
  </si>
  <si>
    <t>Oprava váh a závažia</t>
  </si>
  <si>
    <t>Školská 33</t>
  </si>
  <si>
    <t>Chorvátsky Grob</t>
  </si>
  <si>
    <t>900 25</t>
  </si>
  <si>
    <t>35031298</t>
  </si>
  <si>
    <t>PETMAS spol. s r.o.</t>
  </si>
  <si>
    <t>Šenkvická 12</t>
  </si>
  <si>
    <t>30840678</t>
  </si>
  <si>
    <t>2020359110</t>
  </si>
  <si>
    <t>VULM, a.s.</t>
  </si>
  <si>
    <t>Horná 36</t>
  </si>
  <si>
    <t>Modra</t>
  </si>
  <si>
    <t>900 01</t>
  </si>
  <si>
    <t>34122885</t>
  </si>
  <si>
    <t>FIRMA - FETIBO</t>
  </si>
  <si>
    <t>Znievska 12</t>
  </si>
  <si>
    <t>13958801</t>
  </si>
  <si>
    <t>0903 858285</t>
  </si>
  <si>
    <t>Ing. Jozef  Tomčík</t>
  </si>
  <si>
    <t>Hurbanova 1/26</t>
  </si>
  <si>
    <t>Martin</t>
  </si>
  <si>
    <t>03601</t>
  </si>
  <si>
    <t>33771154</t>
  </si>
  <si>
    <t>0903  440867</t>
  </si>
  <si>
    <t>042  4426506</t>
  </si>
  <si>
    <t>Elektrárenská 12092</t>
  </si>
  <si>
    <t>83104</t>
  </si>
  <si>
    <t>Simona Pappová</t>
  </si>
  <si>
    <t>0245526381</t>
  </si>
  <si>
    <t>0245526382</t>
  </si>
  <si>
    <t>ALKOMA s.r.o.</t>
  </si>
  <si>
    <t>Bratislavská 36</t>
  </si>
  <si>
    <t>36335631</t>
  </si>
  <si>
    <t>032 6587041</t>
  </si>
  <si>
    <t>ŠKOLEX, spol. s r.o.</t>
  </si>
  <si>
    <t>Pribinova 24</t>
  </si>
  <si>
    <t>31396763</t>
  </si>
  <si>
    <t>Viktor Kvaššay VK-S0K</t>
  </si>
  <si>
    <t>Považské Podhradie 323</t>
  </si>
  <si>
    <t>017 04</t>
  </si>
  <si>
    <t>17970270</t>
  </si>
  <si>
    <t>Nowaco Slovakia s r.o.</t>
  </si>
  <si>
    <t>Piešťanská 2321/71</t>
  </si>
  <si>
    <t>Nové Mesto nad Váhom</t>
  </si>
  <si>
    <t>0327742811</t>
  </si>
  <si>
    <t>0327742831</t>
  </si>
  <si>
    <t>RANDOX s.r.o.</t>
  </si>
  <si>
    <t>Vilová 2</t>
  </si>
  <si>
    <t>35743816</t>
  </si>
  <si>
    <t>A.D.P. Konzult, k.s.</t>
  </si>
  <si>
    <t>Hrnčiarska 81</t>
  </si>
  <si>
    <t>35836229</t>
  </si>
  <si>
    <t>033  6411211</t>
  </si>
  <si>
    <t>Cajlanská 89</t>
  </si>
  <si>
    <t>Pri Celulózke 40</t>
  </si>
  <si>
    <t>Ćilina</t>
  </si>
  <si>
    <t>IURA EDITION, spol.s r.o.</t>
  </si>
  <si>
    <t>Mlynské nivy 48</t>
  </si>
  <si>
    <t>31348262</t>
  </si>
  <si>
    <t>02  58102031</t>
  </si>
  <si>
    <t>048  415 4436</t>
  </si>
  <si>
    <t>NIKA  Božena Čemanová</t>
  </si>
  <si>
    <t>Bernolákova 52</t>
  </si>
  <si>
    <t>34677917</t>
  </si>
  <si>
    <t>îenkvická 12C</t>
  </si>
  <si>
    <t>Pleško</t>
  </si>
  <si>
    <t>033  6902811</t>
  </si>
  <si>
    <t>Ján Gróf, opravy veľkokuchynských zar.</t>
  </si>
  <si>
    <t>Pavlovova 13</t>
  </si>
  <si>
    <t>13967568</t>
  </si>
  <si>
    <t>55960940</t>
  </si>
  <si>
    <t>KOMINÁRSTVO, Rudolf Loipersberger</t>
  </si>
  <si>
    <t>Trnavská 49</t>
  </si>
  <si>
    <t>900 02</t>
  </si>
  <si>
    <t>37292277</t>
  </si>
  <si>
    <t>0905 308 878</t>
  </si>
  <si>
    <t>MEDIATEL, SPOL. S R.O.</t>
  </si>
  <si>
    <t>Pri starej prachárni 14</t>
  </si>
  <si>
    <t>Bratislava 3</t>
  </si>
  <si>
    <t>83000</t>
  </si>
  <si>
    <t>35859415</t>
  </si>
  <si>
    <t>Rotrade, s r.o.</t>
  </si>
  <si>
    <t>Stará Vajnorská cesta 37</t>
  </si>
  <si>
    <t>34115404</t>
  </si>
  <si>
    <t>Elektrárenská 4</t>
  </si>
  <si>
    <t>SK45 7500 0000 0000 2593 0343 -staré č.ú</t>
  </si>
  <si>
    <t>Mudrochova 13</t>
  </si>
  <si>
    <t>83106</t>
  </si>
  <si>
    <t>Miroslav Feifič MIFO</t>
  </si>
  <si>
    <t>Suvorovova 2</t>
  </si>
  <si>
    <t>34407413</t>
  </si>
  <si>
    <t>Železničiarska 13</t>
  </si>
  <si>
    <t>02   33 005 555</t>
  </si>
  <si>
    <t>EKO-LS  Ing. Ladislav Szenási</t>
  </si>
  <si>
    <t>Huskova 81</t>
  </si>
  <si>
    <t>4023</t>
  </si>
  <si>
    <t>35069864</t>
  </si>
  <si>
    <t>JUDr.Ing.Vojtech Čipák</t>
  </si>
  <si>
    <t>Vazovova 9/c</t>
  </si>
  <si>
    <t>81107</t>
  </si>
  <si>
    <t>Bálint Vilmoš Ferenc</t>
  </si>
  <si>
    <t>Butthyány 20</t>
  </si>
  <si>
    <t>Budapešť</t>
  </si>
  <si>
    <t>Maďarská republika</t>
  </si>
  <si>
    <t>MARIMEX</t>
  </si>
  <si>
    <t>Hrobákova 12</t>
  </si>
  <si>
    <t>85102</t>
  </si>
  <si>
    <t>14031523</t>
  </si>
  <si>
    <t>Eckert Franz - Stihl servis</t>
  </si>
  <si>
    <t>Pezinská 85</t>
  </si>
  <si>
    <t>14137411</t>
  </si>
  <si>
    <t>BASCO SK,s.r.o.</t>
  </si>
  <si>
    <t>Šenkvická cesta 14/K</t>
  </si>
  <si>
    <t>34140328</t>
  </si>
  <si>
    <t>TATRAHASIL-Elena Smejkalová</t>
  </si>
  <si>
    <t>Letná 23</t>
  </si>
  <si>
    <t>05801</t>
  </si>
  <si>
    <t>37112031</t>
  </si>
  <si>
    <t>D.E.A.Consult, s.r.o.</t>
  </si>
  <si>
    <t>Hattalova 12/A</t>
  </si>
  <si>
    <t>831 03</t>
  </si>
  <si>
    <t>31324436</t>
  </si>
  <si>
    <t>AMAL, spol.s r.o.</t>
  </si>
  <si>
    <t>T.Tekela 22</t>
  </si>
  <si>
    <t>91700</t>
  </si>
  <si>
    <t>36230421</t>
  </si>
  <si>
    <t>0905-661 506</t>
  </si>
  <si>
    <t>Ing. Dušan Šalát - MEDICONTROL</t>
  </si>
  <si>
    <t>6.apríla 368</t>
  </si>
  <si>
    <t>SK</t>
  </si>
  <si>
    <t>30096766</t>
  </si>
  <si>
    <t>032  6499127</t>
  </si>
  <si>
    <t>032  6599127</t>
  </si>
  <si>
    <t>Štefánikova 35</t>
  </si>
  <si>
    <t>Slneková Anna</t>
  </si>
  <si>
    <t>02  45944211</t>
  </si>
  <si>
    <t>02  45 944 113</t>
  </si>
  <si>
    <t>Čist. prostr. do um., opravy umýv.stroj</t>
  </si>
  <si>
    <t>RESTIKO S.R.O.</t>
  </si>
  <si>
    <t>Osadná 1</t>
  </si>
  <si>
    <t>31363415</t>
  </si>
  <si>
    <t>44452706</t>
  </si>
  <si>
    <t>44372657</t>
  </si>
  <si>
    <t>BOAN Anton Bottán</t>
  </si>
  <si>
    <t>Vajanského 8</t>
  </si>
  <si>
    <t>17605059</t>
  </si>
  <si>
    <t>Mierová 5/1</t>
  </si>
  <si>
    <t>Stará Turá</t>
  </si>
  <si>
    <t>91601</t>
  </si>
  <si>
    <t>0905 5380036</t>
  </si>
  <si>
    <t>MODUL s.r.o.</t>
  </si>
  <si>
    <t>Štefánikova 26</t>
  </si>
  <si>
    <t>17054346</t>
  </si>
  <si>
    <t>033  6411243</t>
  </si>
  <si>
    <t>SÚVAHA spol. s r.o.</t>
  </si>
  <si>
    <t>31349765</t>
  </si>
  <si>
    <t>Mária Stríbrnská</t>
  </si>
  <si>
    <t>02  53414492</t>
  </si>
  <si>
    <t>02      53414135</t>
  </si>
  <si>
    <t>ZDRAVZAR - Vladimír Dunda</t>
  </si>
  <si>
    <t>Chorvátska 67</t>
  </si>
  <si>
    <t>Slovenský Grob</t>
  </si>
  <si>
    <t>900 26</t>
  </si>
  <si>
    <t>11832231</t>
  </si>
  <si>
    <t>Nemocnica Ministerstva obrany SR,a.s.</t>
  </si>
  <si>
    <t>Cesta na Červený most 1</t>
  </si>
  <si>
    <t>833 31</t>
  </si>
  <si>
    <t>35972653</t>
  </si>
  <si>
    <t>BRUNOS -sťahovanie  a nákl.doprava</t>
  </si>
  <si>
    <t>Čajakova 1</t>
  </si>
  <si>
    <t>34402560</t>
  </si>
  <si>
    <t>02 52491124</t>
  </si>
  <si>
    <t>52491124</t>
  </si>
  <si>
    <t>Ing. Pavol Matrka</t>
  </si>
  <si>
    <t>Hontianska 10</t>
  </si>
  <si>
    <t>17366364</t>
  </si>
  <si>
    <t>Štvrtecký Vladimír</t>
  </si>
  <si>
    <t>Kollárova 1415/23</t>
  </si>
  <si>
    <t>GBELY</t>
  </si>
  <si>
    <t>22706330</t>
  </si>
  <si>
    <t>CEIT s.r.o.</t>
  </si>
  <si>
    <t>Biskupická 1</t>
  </si>
  <si>
    <t>31318851</t>
  </si>
  <si>
    <t>Slovenská pošta, a.s.</t>
  </si>
  <si>
    <t>Partizánska cesta 9</t>
  </si>
  <si>
    <t>975 99</t>
  </si>
  <si>
    <t>36631124</t>
  </si>
  <si>
    <t>GastroRex s.r.o.</t>
  </si>
  <si>
    <t>Mierová 67</t>
  </si>
  <si>
    <t>82105</t>
  </si>
  <si>
    <t>35783052</t>
  </si>
  <si>
    <t>Peter Škrabálek - MONTE</t>
  </si>
  <si>
    <t>Šustekova 5</t>
  </si>
  <si>
    <t>32202016</t>
  </si>
  <si>
    <t>Hlavanda Andrej - Autoservis</t>
  </si>
  <si>
    <t>1,mája 37</t>
  </si>
  <si>
    <t>37293320</t>
  </si>
  <si>
    <t>Brnianska 2</t>
  </si>
  <si>
    <t>ENERGYR, s.r.o.</t>
  </si>
  <si>
    <t>Trenčianska cesta 17</t>
  </si>
  <si>
    <t>915 01</t>
  </si>
  <si>
    <t>31438458</t>
  </si>
  <si>
    <t>Senická mliekareň a.s.</t>
  </si>
  <si>
    <t>Priemyselná 1339</t>
  </si>
  <si>
    <t>905 27</t>
  </si>
  <si>
    <t>31412092</t>
  </si>
  <si>
    <t>034  6514512</t>
  </si>
  <si>
    <t>Jozef Guštafík G+G</t>
  </si>
  <si>
    <t>Štefánikova ul. 6</t>
  </si>
  <si>
    <t>AEL,spol.s r.o.</t>
  </si>
  <si>
    <t>Ďatlová 56/32</t>
  </si>
  <si>
    <t>Žilina - Vranie</t>
  </si>
  <si>
    <t>010 14</t>
  </si>
  <si>
    <t>36370380</t>
  </si>
  <si>
    <t>Ing.Lastovicová</t>
  </si>
  <si>
    <t>041  7630631</t>
  </si>
  <si>
    <t>041 7630631</t>
  </si>
  <si>
    <t>SLOVART- G.T.G s.r.o.</t>
  </si>
  <si>
    <t>Krupinská 4</t>
  </si>
  <si>
    <t>852 99</t>
  </si>
  <si>
    <t>31346359</t>
  </si>
  <si>
    <t>Technická inšpekcia, a.s.</t>
  </si>
  <si>
    <t>Trnavská cesta 56</t>
  </si>
  <si>
    <t>821 01</t>
  </si>
  <si>
    <t>36653004</t>
  </si>
  <si>
    <t>Ján Mrovčák</t>
  </si>
  <si>
    <t>Malacká 63</t>
  </si>
  <si>
    <t>Malacká cesta 63</t>
  </si>
  <si>
    <t>Igor Cehlár</t>
  </si>
  <si>
    <t>Trautwein</t>
  </si>
  <si>
    <t>Európska zdravotná poisťovňa, a.s.</t>
  </si>
  <si>
    <t>Pribinova 25</t>
  </si>
  <si>
    <t>Bratislava  1</t>
  </si>
  <si>
    <t>81109</t>
  </si>
  <si>
    <t>35954175</t>
  </si>
  <si>
    <t>Union zdravotná poisťovňa, a.s.</t>
  </si>
  <si>
    <t>Bajkalská   29/A</t>
  </si>
  <si>
    <t>Actavis s.r.o.</t>
  </si>
  <si>
    <t>Popradská 34</t>
  </si>
  <si>
    <t>Bratislava 214</t>
  </si>
  <si>
    <t>35800763</t>
  </si>
  <si>
    <t>TEKOO Slovakia,s.r.o.</t>
  </si>
  <si>
    <t>Skladová ulica 1</t>
  </si>
  <si>
    <t>36224022</t>
  </si>
  <si>
    <t>OLMED, zdravotnícke pomôcky</t>
  </si>
  <si>
    <t>Moyzesova 10</t>
  </si>
  <si>
    <t>30846951</t>
  </si>
  <si>
    <t>0245926080</t>
  </si>
  <si>
    <t>JURANKA-Jana Achbergerová</t>
  </si>
  <si>
    <t>Mierová 789/25</t>
  </si>
  <si>
    <t>40550133</t>
  </si>
  <si>
    <t>02 44971906</t>
  </si>
  <si>
    <t>AJFA+AVIS,s.r.o.</t>
  </si>
  <si>
    <t>Klemensova 34</t>
  </si>
  <si>
    <t>31602436</t>
  </si>
  <si>
    <t>MEDIST, s.r.o.</t>
  </si>
  <si>
    <t>Staničná 11</t>
  </si>
  <si>
    <t>Humenné</t>
  </si>
  <si>
    <t>06601</t>
  </si>
  <si>
    <t>36168513</t>
  </si>
  <si>
    <t>057  7753276</t>
  </si>
  <si>
    <t>Roche  Slovensko, s.r.o.</t>
  </si>
  <si>
    <t>Cintorínska 3/A</t>
  </si>
  <si>
    <t>811 08</t>
  </si>
  <si>
    <t>35887117</t>
  </si>
  <si>
    <t>MAURO Slovakia s.r.o.</t>
  </si>
  <si>
    <t>Dunajská 58</t>
  </si>
  <si>
    <t>35947047</t>
  </si>
  <si>
    <t>Bytový textil</t>
  </si>
  <si>
    <t>Štefánikova 19</t>
  </si>
  <si>
    <t>22696709</t>
  </si>
  <si>
    <t>Martinková Eva</t>
  </si>
  <si>
    <t>Pluhová 13</t>
  </si>
  <si>
    <t>17468086</t>
  </si>
  <si>
    <t>Sloven.ústav technickej normalizácie</t>
  </si>
  <si>
    <t>Karloveská 63</t>
  </si>
  <si>
    <t>840 00</t>
  </si>
  <si>
    <t>31753990</t>
  </si>
  <si>
    <t>JUSTING s.r.o.</t>
  </si>
  <si>
    <t>Trenčianska s.r.o.</t>
  </si>
  <si>
    <t>Nové Mesto n. Váhom</t>
  </si>
  <si>
    <t>915 19</t>
  </si>
  <si>
    <t>36296457</t>
  </si>
  <si>
    <t>PROFIT-ELEKTRO</t>
  </si>
  <si>
    <t>Dolná 117</t>
  </si>
  <si>
    <t>11693339</t>
  </si>
  <si>
    <t>Ústav medicínskej etiky a bioetiky</t>
  </si>
  <si>
    <t>Limbová 12</t>
  </si>
  <si>
    <t>833 03</t>
  </si>
  <si>
    <t>30813875</t>
  </si>
  <si>
    <t>02 59369472</t>
  </si>
  <si>
    <t>Forma, s.r.o.</t>
  </si>
  <si>
    <t>Čajkovského 4</t>
  </si>
  <si>
    <t>31378064</t>
  </si>
  <si>
    <t>02 52623151</t>
  </si>
  <si>
    <t>SEKK spol.s r.o.</t>
  </si>
  <si>
    <t>Bartolomějská 90</t>
  </si>
  <si>
    <t>Pardubice, Staré město</t>
  </si>
  <si>
    <t>530 02</t>
  </si>
  <si>
    <t>CZ</t>
  </si>
  <si>
    <t>64824195</t>
  </si>
  <si>
    <t>Staromyjavská 59</t>
  </si>
  <si>
    <t>Myjava 1</t>
  </si>
  <si>
    <t>907 01</t>
  </si>
  <si>
    <t>Mgr. Mikolášek     0903 454 359</t>
  </si>
  <si>
    <t>034  6215111</t>
  </si>
  <si>
    <t>Ing. Jozef Pavlík</t>
  </si>
  <si>
    <t>Záhradná 42</t>
  </si>
  <si>
    <t>Želiezovce</t>
  </si>
  <si>
    <t>937 01</t>
  </si>
  <si>
    <t>Anton Mečiar</t>
  </si>
  <si>
    <t>Radničné 9</t>
  </si>
  <si>
    <t>30036178</t>
  </si>
  <si>
    <t>EPOS</t>
  </si>
  <si>
    <t>Pečnianska 6</t>
  </si>
  <si>
    <t>11791519</t>
  </si>
  <si>
    <t>MED-ART s r.o.</t>
  </si>
  <si>
    <t>Hornocermanska 4</t>
  </si>
  <si>
    <t>34113924</t>
  </si>
  <si>
    <t>037  7753702</t>
  </si>
  <si>
    <t>Ing. Emil Varga</t>
  </si>
  <si>
    <t>Kuraľany 39</t>
  </si>
  <si>
    <t>Kuraľany</t>
  </si>
  <si>
    <t>935 64</t>
  </si>
  <si>
    <t>Černyševského 15</t>
  </si>
  <si>
    <t>753917</t>
  </si>
  <si>
    <t>02-45526470</t>
  </si>
  <si>
    <t>Hollého 23</t>
  </si>
  <si>
    <t>RTG</t>
  </si>
  <si>
    <t>Národné centrum zdrav.informácií</t>
  </si>
  <si>
    <t>Lazaretská 26</t>
  </si>
  <si>
    <t>811 09</t>
  </si>
  <si>
    <t>00165387</t>
  </si>
  <si>
    <t>APIMED, Ing. Peter Kudláč</t>
  </si>
  <si>
    <t>Dolná Krupá č. 645</t>
  </si>
  <si>
    <t>919 65</t>
  </si>
  <si>
    <t>37032569</t>
  </si>
  <si>
    <t>M.R.Štefánika č. 10</t>
  </si>
  <si>
    <t>PERFEKT  a.s.</t>
  </si>
  <si>
    <t>Zimná 8</t>
  </si>
  <si>
    <t>821 02</t>
  </si>
  <si>
    <t>00680303</t>
  </si>
  <si>
    <t>Holubyho 35</t>
  </si>
  <si>
    <t>Milada Černá</t>
  </si>
  <si>
    <t>0907  670 854</t>
  </si>
  <si>
    <t>ALFA-R s.r.o.</t>
  </si>
  <si>
    <t>T.Vansovej 225/3</t>
  </si>
  <si>
    <t>924 00</t>
  </si>
  <si>
    <t>36246271</t>
  </si>
  <si>
    <t>Jozef Schnirtz  JS Autodoprava</t>
  </si>
  <si>
    <t>Novomeského 4</t>
  </si>
  <si>
    <t>41490479</t>
  </si>
  <si>
    <t>STAVIMEX Slovakia, a.s.</t>
  </si>
  <si>
    <t>Rožňavská 26</t>
  </si>
  <si>
    <t>821 04</t>
  </si>
  <si>
    <t>35755156</t>
  </si>
  <si>
    <t>Príjem pacientskyh peňazí</t>
  </si>
  <si>
    <t>Výdaj pacientskych peňazí</t>
  </si>
  <si>
    <t>KRAKEN Tech. s.r.o.</t>
  </si>
  <si>
    <t>Kollárovo nám. 15</t>
  </si>
  <si>
    <t>Btatislava</t>
  </si>
  <si>
    <t>811 06</t>
  </si>
  <si>
    <t>35835851</t>
  </si>
  <si>
    <t>T - Mobile, Slovensko, a.s.</t>
  </si>
  <si>
    <t>Vajnorská 100/A</t>
  </si>
  <si>
    <t>83103</t>
  </si>
  <si>
    <t>35705019</t>
  </si>
  <si>
    <t>Líščie údolie  124</t>
  </si>
  <si>
    <t>Bratislava-Karlova Ves</t>
  </si>
  <si>
    <t>ŠZM, Zmena účtu od 01.12.2017</t>
  </si>
  <si>
    <t>JAROSLAV HOTOVÝ,  antény-satelity</t>
  </si>
  <si>
    <t>Šancová 11</t>
  </si>
  <si>
    <t>33841209</t>
  </si>
  <si>
    <t>MARK-CON, s.r.o.</t>
  </si>
  <si>
    <t>Profesora Sáru 28</t>
  </si>
  <si>
    <t>36641944</t>
  </si>
  <si>
    <t>A.Kmeťa  7</t>
  </si>
  <si>
    <t>Richard Čanaky - KN studio</t>
  </si>
  <si>
    <t>Heyrovského 10</t>
  </si>
  <si>
    <t>84103</t>
  </si>
  <si>
    <t>41331621</t>
  </si>
  <si>
    <t>Markíza - Slovakia spol. s r.o.</t>
  </si>
  <si>
    <t>Bratislavská  1/a</t>
  </si>
  <si>
    <t>Bratislava - Záhorská Bystrica</t>
  </si>
  <si>
    <t>843 56</t>
  </si>
  <si>
    <t>31444873</t>
  </si>
  <si>
    <t>Natalia Bellova</t>
  </si>
  <si>
    <t>02  68274209</t>
  </si>
  <si>
    <t>Záhorácke pekárne a cukrárne a.s.</t>
  </si>
  <si>
    <t>Cesta mládeže  12</t>
  </si>
  <si>
    <t>Malacky</t>
  </si>
  <si>
    <t>901 01</t>
  </si>
  <si>
    <t>31412955</t>
  </si>
  <si>
    <t>Senes, s. r.o.</t>
  </si>
  <si>
    <t>Vlčie hrdlo</t>
  </si>
  <si>
    <t>Bratislava  23</t>
  </si>
  <si>
    <t>824 12</t>
  </si>
  <si>
    <t>31385940</t>
  </si>
  <si>
    <t>EGIS SLOVAKIA spol. s r.o.</t>
  </si>
  <si>
    <t>Klincová 24</t>
  </si>
  <si>
    <t>34148337</t>
  </si>
  <si>
    <t>ŠESTAK - B+L s.r.o.</t>
  </si>
  <si>
    <t>36242527</t>
  </si>
  <si>
    <t>Farská 34</t>
  </si>
  <si>
    <t>Einsteinova 21/3692</t>
  </si>
  <si>
    <t>0850  211  112</t>
  </si>
  <si>
    <t>Trstínska cesta 9</t>
  </si>
  <si>
    <t>Hameln rds a.s.</t>
  </si>
  <si>
    <t>FELIS  Peter Zvolenský</t>
  </si>
  <si>
    <t>Ratkovce 141</t>
  </si>
  <si>
    <t>Ratkovce</t>
  </si>
  <si>
    <t>920 42</t>
  </si>
  <si>
    <t>34615911</t>
  </si>
  <si>
    <t>Zvolenský</t>
  </si>
  <si>
    <t>0905  685412</t>
  </si>
  <si>
    <t>Anna Vallová - NPLP</t>
  </si>
  <si>
    <t>Bernolákovská 79</t>
  </si>
  <si>
    <t>Ivánka pri Dunaji</t>
  </si>
  <si>
    <t>34980881</t>
  </si>
  <si>
    <t>Nábytok - Peter Galan</t>
  </si>
  <si>
    <t>M.R.Štefánika 6</t>
  </si>
  <si>
    <t>07627192</t>
  </si>
  <si>
    <t>Nábytok Pyramída - ADEKO, s.r.o.</t>
  </si>
  <si>
    <t>L.Janáčka 64</t>
  </si>
  <si>
    <t>91701</t>
  </si>
  <si>
    <t>36251399</t>
  </si>
  <si>
    <t>CELIMED, s.r.o.</t>
  </si>
  <si>
    <t>Hagarova 4</t>
  </si>
  <si>
    <t>Bratislava 34</t>
  </si>
  <si>
    <t>831 52</t>
  </si>
  <si>
    <t>31403751</t>
  </si>
  <si>
    <t>ALFACOMP    Ivan Levák</t>
  </si>
  <si>
    <t>Bezručova 11</t>
  </si>
  <si>
    <t>35307471</t>
  </si>
  <si>
    <t>RAABE  Dr. Josef Raabe Slovensko,ss.r.o.</t>
  </si>
  <si>
    <t>îtefanovičova 20</t>
  </si>
  <si>
    <t>35908718</t>
  </si>
  <si>
    <t>INFORAMA, a.s.</t>
  </si>
  <si>
    <t>Mlynské Nivy 54</t>
  </si>
  <si>
    <t>35729864</t>
  </si>
  <si>
    <t>Region PRESS  s.r.o.</t>
  </si>
  <si>
    <t>Študentská 6</t>
  </si>
  <si>
    <t>36252417</t>
  </si>
  <si>
    <t>033  5521925</t>
  </si>
  <si>
    <t>Ing. Karol Černák - Sniežik</t>
  </si>
  <si>
    <t>Murániho 2</t>
  </si>
  <si>
    <t>949 11</t>
  </si>
  <si>
    <t>34761110</t>
  </si>
  <si>
    <t>Ing.Ladislav Tánczos-S ARMAT</t>
  </si>
  <si>
    <t>Diakovská 3</t>
  </si>
  <si>
    <t>Šaľa</t>
  </si>
  <si>
    <t>927 01</t>
  </si>
  <si>
    <t>33893101</t>
  </si>
  <si>
    <t>BPB MED, ss.r.o.</t>
  </si>
  <si>
    <t>Stromová 34</t>
  </si>
  <si>
    <t>35860103</t>
  </si>
  <si>
    <t>ALI BSHAR YASSEN</t>
  </si>
  <si>
    <t>Halifax</t>
  </si>
  <si>
    <t>Canada</t>
  </si>
  <si>
    <t>TWIN CAR s.r.o.</t>
  </si>
  <si>
    <t>Pribinova 3</t>
  </si>
  <si>
    <t>Nové Zámky</t>
  </si>
  <si>
    <t>940 01</t>
  </si>
  <si>
    <t>35943114</t>
  </si>
  <si>
    <t>PosAm, spol. s r.o.</t>
  </si>
  <si>
    <t>Odborárska 21</t>
  </si>
  <si>
    <t>831 02</t>
  </si>
  <si>
    <t>31365078</t>
  </si>
  <si>
    <t>02  49239111</t>
  </si>
  <si>
    <t>02   4923988</t>
  </si>
  <si>
    <t>VAîE ELEKTRO - Zuzana Tichá</t>
  </si>
  <si>
    <t>Družstevná 1111/1</t>
  </si>
  <si>
    <t>îenkvice</t>
  </si>
  <si>
    <t>43318444</t>
  </si>
  <si>
    <t>ECOPRESS a.s.</t>
  </si>
  <si>
    <t>Seberíniho 1</t>
  </si>
  <si>
    <t>Bratislava 27</t>
  </si>
  <si>
    <t>820 07</t>
  </si>
  <si>
    <t>Sr</t>
  </si>
  <si>
    <t>Šteffeková</t>
  </si>
  <si>
    <t>02 48238238</t>
  </si>
  <si>
    <t>02  48 238 140</t>
  </si>
  <si>
    <t>Frimas spol. s r.o.</t>
  </si>
  <si>
    <t>Ivana Krasku 2464</t>
  </si>
  <si>
    <t>Sereď</t>
  </si>
  <si>
    <t>926 01</t>
  </si>
  <si>
    <t>31407099</t>
  </si>
  <si>
    <t>STAVEBNINY-STAVKVET</t>
  </si>
  <si>
    <t>Moyzesova 8</t>
  </si>
  <si>
    <t>11834293</t>
  </si>
  <si>
    <t>SHERLOCK, s.r.o.</t>
  </si>
  <si>
    <t>Ľubovnianska 7</t>
  </si>
  <si>
    <t>Brarislava</t>
  </si>
  <si>
    <t>31341578</t>
  </si>
  <si>
    <t>RACIOLA SK, s.r.o.</t>
  </si>
  <si>
    <t>Staničná 3560/20</t>
  </si>
  <si>
    <t>36281247</t>
  </si>
  <si>
    <t>Peter Strnisko - AUTOOPRAVOVĐA</t>
  </si>
  <si>
    <t>11694734</t>
  </si>
  <si>
    <t>033  6463333</t>
  </si>
  <si>
    <t>033  6423423</t>
  </si>
  <si>
    <t>Sanoma Magazines Slovakia, s.r.o.</t>
  </si>
  <si>
    <t>Kutlíkova 17</t>
  </si>
  <si>
    <t>Batislava 5</t>
  </si>
  <si>
    <t>851 02</t>
  </si>
  <si>
    <t>31381227</t>
  </si>
  <si>
    <t>Mgr. Svetlana Petríková</t>
  </si>
  <si>
    <t>02 32150150</t>
  </si>
  <si>
    <t>02 63839914</t>
  </si>
  <si>
    <t>AHOLD Slovakia, k.s.</t>
  </si>
  <si>
    <t>Ivánska cesta 12</t>
  </si>
  <si>
    <t>35818931</t>
  </si>
  <si>
    <t>SunSystém SR, s.r.o.</t>
  </si>
  <si>
    <t>Komenského 45</t>
  </si>
  <si>
    <t>Skalica 1</t>
  </si>
  <si>
    <t>36532363</t>
  </si>
  <si>
    <t>0905 807991</t>
  </si>
  <si>
    <t>0346647373</t>
  </si>
  <si>
    <t>ERAJ  - SKs.r.o.</t>
  </si>
  <si>
    <t>Arménska 1/A</t>
  </si>
  <si>
    <t>44796013</t>
  </si>
  <si>
    <t>HERBEX, s.r.o.</t>
  </si>
  <si>
    <t>Vinica č. 53</t>
  </si>
  <si>
    <t>Vinica</t>
  </si>
  <si>
    <t>991 28</t>
  </si>
  <si>
    <t>31427774</t>
  </si>
  <si>
    <t>GOLD.ECK s.r.o.</t>
  </si>
  <si>
    <t>Popradská 24</t>
  </si>
  <si>
    <t>HOZELEC</t>
  </si>
  <si>
    <t>059 11</t>
  </si>
  <si>
    <t>36479021</t>
  </si>
  <si>
    <t>Petmas - Ekos</t>
  </si>
  <si>
    <t>Hasičská 2</t>
  </si>
  <si>
    <t>34115048</t>
  </si>
  <si>
    <t>Miroslava Turanská</t>
  </si>
  <si>
    <t>033  6404428</t>
  </si>
  <si>
    <t>CENTRUM NÁRADIA s.r.o.</t>
  </si>
  <si>
    <t>Belopotockého 2</t>
  </si>
  <si>
    <t>81105</t>
  </si>
  <si>
    <t>35875607</t>
  </si>
  <si>
    <t>0336400150</t>
  </si>
  <si>
    <t>FAJNOR Vladimír</t>
  </si>
  <si>
    <t>Svätoplukova 2</t>
  </si>
  <si>
    <t>11830778</t>
  </si>
  <si>
    <t>Jankovič Jozef</t>
  </si>
  <si>
    <t>Novomeského 10</t>
  </si>
  <si>
    <t>34679120</t>
  </si>
  <si>
    <t>PEREX a.s.</t>
  </si>
  <si>
    <t>Trnavská cesta 39/A</t>
  </si>
  <si>
    <t>BRATISLAVA</t>
  </si>
  <si>
    <t>00685313</t>
  </si>
  <si>
    <t>02 49596292</t>
  </si>
  <si>
    <t>SGB Slovensko s.r.o.</t>
  </si>
  <si>
    <t>Vajnorská 135</t>
  </si>
  <si>
    <t>35763094</t>
  </si>
  <si>
    <t>Dagmar Mucsková</t>
  </si>
  <si>
    <t>MUDr. Rudolf Štefanovič,CSc.,MPH.</t>
  </si>
  <si>
    <t>Zochova 16/XI</t>
  </si>
  <si>
    <t>MIKROCHEM spo. s r.o.</t>
  </si>
  <si>
    <t>Za dráhou 33</t>
  </si>
  <si>
    <t>00604496</t>
  </si>
  <si>
    <t>KA - BE Branislav Kalabus</t>
  </si>
  <si>
    <t>Divinka 60</t>
  </si>
  <si>
    <t>33352101</t>
  </si>
  <si>
    <t>TRIAK, s.r.o.</t>
  </si>
  <si>
    <t>Obrancov mieru 355</t>
  </si>
  <si>
    <t>Dubnica nad Váhom</t>
  </si>
  <si>
    <t>018 41</t>
  </si>
  <si>
    <t>36313122</t>
  </si>
  <si>
    <t>WELL management, s.r.o.</t>
  </si>
  <si>
    <t>Podzámocká 67/6</t>
  </si>
  <si>
    <t>Bojnice</t>
  </si>
  <si>
    <t>972 01</t>
  </si>
  <si>
    <t>36345440</t>
  </si>
  <si>
    <t>STAMET s.r.o.</t>
  </si>
  <si>
    <t>Obchodná 18</t>
  </si>
  <si>
    <t>00686018</t>
  </si>
  <si>
    <t>SOS  servis MaRT</t>
  </si>
  <si>
    <t>Mnešická 79</t>
  </si>
  <si>
    <t>36322555</t>
  </si>
  <si>
    <t>0903726230</t>
  </si>
  <si>
    <t>MAKRO spol s r.o.</t>
  </si>
  <si>
    <t>Stará Vajnorská 17</t>
  </si>
  <si>
    <t>832 43</t>
  </si>
  <si>
    <t>31326447</t>
  </si>
  <si>
    <t>Veronika Borčinová</t>
  </si>
  <si>
    <t>Július Mezzey  -  GARANT</t>
  </si>
  <si>
    <t>Tomášovská 20</t>
  </si>
  <si>
    <t>Malinovo</t>
  </si>
  <si>
    <t>900 45</t>
  </si>
  <si>
    <t>14138107</t>
  </si>
  <si>
    <t>Ing. Milan Višňovský - MARCONI</t>
  </si>
  <si>
    <t>Izabely Textorisovej 13</t>
  </si>
  <si>
    <t>036 01</t>
  </si>
  <si>
    <t>33771995</t>
  </si>
  <si>
    <t>043  4222998</t>
  </si>
  <si>
    <t>043  4222069</t>
  </si>
  <si>
    <t>Štúrova 57</t>
  </si>
  <si>
    <t>033  641 30 66</t>
  </si>
  <si>
    <t>DREVONA SLOVAKIA s.r.o.</t>
  </si>
  <si>
    <t>Výhonská 1</t>
  </si>
  <si>
    <t>835 10</t>
  </si>
  <si>
    <t>35944994</t>
  </si>
  <si>
    <t>AMKOR Slovakia  s.r.o.</t>
  </si>
  <si>
    <t>Námestie Slobody 32</t>
  </si>
  <si>
    <t>36260321</t>
  </si>
  <si>
    <t>ICES - Pavol Novák</t>
  </si>
  <si>
    <t>Záhradná 23, prev. Banícka 47</t>
  </si>
  <si>
    <t>30103401</t>
  </si>
  <si>
    <t>033  6404685</t>
  </si>
  <si>
    <t>AFY, s.r.o.</t>
  </si>
  <si>
    <t>Novohradská  7</t>
  </si>
  <si>
    <t>35862700</t>
  </si>
  <si>
    <t>Tatrahasil   Ľubomír Štellmach</t>
  </si>
  <si>
    <t>Lidická 39</t>
  </si>
  <si>
    <t>Poprad - Matejovce</t>
  </si>
  <si>
    <t>059 51</t>
  </si>
  <si>
    <t>32874294</t>
  </si>
  <si>
    <t>îavelová Marta</t>
  </si>
  <si>
    <t>052  7732645-6</t>
  </si>
  <si>
    <t>ELPO POPRAD Slovakia, s.r.o.</t>
  </si>
  <si>
    <t>Okružná 761/25</t>
  </si>
  <si>
    <t>36846325</t>
  </si>
  <si>
    <t>UNICOSTAV spol.s r.o.</t>
  </si>
  <si>
    <t>îenkvická 20</t>
  </si>
  <si>
    <t>31414010</t>
  </si>
  <si>
    <t>PCS Bratislava, spol. s r.o.</t>
  </si>
  <si>
    <t>Borekova 13</t>
  </si>
  <si>
    <t>31347614</t>
  </si>
  <si>
    <t>Poláková Petra</t>
  </si>
  <si>
    <t>02  44454452</t>
  </si>
  <si>
    <t>Trubač Jozef</t>
  </si>
  <si>
    <t>Vajanského 41</t>
  </si>
  <si>
    <t>32816260</t>
  </si>
  <si>
    <t>033 6433181</t>
  </si>
  <si>
    <t>PETRINEC  Peter spol. s r.o.</t>
  </si>
  <si>
    <t>Na Štepnici 5</t>
  </si>
  <si>
    <t>Zvolen</t>
  </si>
  <si>
    <t>36725218</t>
  </si>
  <si>
    <t>0905 272211</t>
  </si>
  <si>
    <t>Ing.Peter Zajác-HACCP Consulting</t>
  </si>
  <si>
    <t>Slivková 12</t>
  </si>
  <si>
    <t>Nitrianske Hrnčiarovce</t>
  </si>
  <si>
    <t>951 01</t>
  </si>
  <si>
    <t>41062191</t>
  </si>
  <si>
    <t>0908164361</t>
  </si>
  <si>
    <t>OCULUS and Co.,spol. s r.o.</t>
  </si>
  <si>
    <t>Hontianska 1</t>
  </si>
  <si>
    <t>31342639</t>
  </si>
  <si>
    <t>Ing. Kovár</t>
  </si>
  <si>
    <t>0905413595</t>
  </si>
  <si>
    <t>Odborová organizácia</t>
  </si>
  <si>
    <t>902 18</t>
  </si>
  <si>
    <t>Vendea, s.r.o.</t>
  </si>
  <si>
    <t>Kukučínova 52</t>
  </si>
  <si>
    <t>35887281</t>
  </si>
  <si>
    <t>KOOPERATÍVA  poisťovňa,a.s.</t>
  </si>
  <si>
    <t>Štefanovičova 4</t>
  </si>
  <si>
    <t>816 23</t>
  </si>
  <si>
    <t>02 57299181</t>
  </si>
  <si>
    <t>FARBY LAKY DISK.- NOROCKÝ</t>
  </si>
  <si>
    <t>BYSTRICKá 26</t>
  </si>
  <si>
    <t>PEZINOK</t>
  </si>
  <si>
    <t>33840636</t>
  </si>
  <si>
    <t>RYBÁR  Dušan</t>
  </si>
  <si>
    <t>Jilemnického 30</t>
  </si>
  <si>
    <t>971 01</t>
  </si>
  <si>
    <t>43334865</t>
  </si>
  <si>
    <t>0908385687</t>
  </si>
  <si>
    <t>ESTIME s.r.o.</t>
  </si>
  <si>
    <t>Nitr.Blatnica 7</t>
  </si>
  <si>
    <t>956 05</t>
  </si>
  <si>
    <t>34151877</t>
  </si>
  <si>
    <t>BREL - Ján Rončák</t>
  </si>
  <si>
    <t>Centrum 2622</t>
  </si>
  <si>
    <t>Považská Bystrica</t>
  </si>
  <si>
    <t>017 01</t>
  </si>
  <si>
    <t>30482593</t>
  </si>
  <si>
    <t>042 4328587</t>
  </si>
  <si>
    <t>BREM - Bruderová Oľga</t>
  </si>
  <si>
    <t>Jesenského 21</t>
  </si>
  <si>
    <t>34678379</t>
  </si>
  <si>
    <t>Adriana Jurkovičová</t>
  </si>
  <si>
    <t>Pezinská 39/39</t>
  </si>
  <si>
    <t>43442009</t>
  </si>
  <si>
    <t>Obrancov mieru 6/11</t>
  </si>
  <si>
    <t>Kolarovo</t>
  </si>
  <si>
    <t>946 03</t>
  </si>
  <si>
    <t>Pro mente sana s.r.o.  Vydavateľstvo F</t>
  </si>
  <si>
    <t>Pod Brezinou 84</t>
  </si>
  <si>
    <t>36340821</t>
  </si>
  <si>
    <t>Mgr. Viera Červeňová</t>
  </si>
  <si>
    <t>0904 446239</t>
  </si>
  <si>
    <t>Námestie Slobody 11</t>
  </si>
  <si>
    <t>EXE, spol. s r.o.</t>
  </si>
  <si>
    <t>Na Hrebienku 5</t>
  </si>
  <si>
    <t>811 02</t>
  </si>
  <si>
    <t>17321450</t>
  </si>
  <si>
    <t>67296111  0911505241</t>
  </si>
  <si>
    <t>OLYMPUS SK, s.r.o.</t>
  </si>
  <si>
    <t>Teplická 99</t>
  </si>
  <si>
    <t>36251801</t>
  </si>
  <si>
    <t>02 49209411</t>
  </si>
  <si>
    <t>02 44457935</t>
  </si>
  <si>
    <t>PS-Line, s.r.o.</t>
  </si>
  <si>
    <t>Hviezdoslavova 50/9</t>
  </si>
  <si>
    <t>Lučenec</t>
  </si>
  <si>
    <t>984 01</t>
  </si>
  <si>
    <t>36034886</t>
  </si>
  <si>
    <t>Úrad pre dohľad nad  zdrav.starar.</t>
  </si>
  <si>
    <t>Grösslingova 5</t>
  </si>
  <si>
    <t>812 62</t>
  </si>
  <si>
    <t>30796482</t>
  </si>
  <si>
    <t>02 57204306</t>
  </si>
  <si>
    <t>Doľany 460</t>
  </si>
  <si>
    <t>Doľany</t>
  </si>
  <si>
    <t>900 88</t>
  </si>
  <si>
    <t>LPP - Valéria Patakyová</t>
  </si>
  <si>
    <t>Devätinova 42</t>
  </si>
  <si>
    <t>35328436</t>
  </si>
  <si>
    <t>02 45259172</t>
  </si>
  <si>
    <t>Zuzana Palčíková - Čalunníctvo</t>
  </si>
  <si>
    <t>Hlavná 38/67</t>
  </si>
  <si>
    <t>Viničné</t>
  </si>
  <si>
    <t>900 23</t>
  </si>
  <si>
    <t>41025121</t>
  </si>
  <si>
    <t>Emsa  s. r.o.</t>
  </si>
  <si>
    <t>Suvorovova 25</t>
  </si>
  <si>
    <t>36846350</t>
  </si>
  <si>
    <t>GASTROM s.r.o.</t>
  </si>
  <si>
    <t>Záhradná 1</t>
  </si>
  <si>
    <t>36792861</t>
  </si>
  <si>
    <t>PROMOS s.r.o.</t>
  </si>
  <si>
    <t>Vrbovská cesta 102</t>
  </si>
  <si>
    <t>34130730</t>
  </si>
  <si>
    <t>033 7742941</t>
  </si>
  <si>
    <t>Ing. Anton Guštara</t>
  </si>
  <si>
    <t>P.O.Hviezdoslava 1</t>
  </si>
  <si>
    <t>02-44971817</t>
  </si>
  <si>
    <t>METRO  CASH  CARRY Skovakia s.r.o.</t>
  </si>
  <si>
    <t>Senecká cesta 1881</t>
  </si>
  <si>
    <t>35772841</t>
  </si>
  <si>
    <t>VERUM,spol.s r.o.</t>
  </si>
  <si>
    <t>Krivá 18/515</t>
  </si>
  <si>
    <t>36175854</t>
  </si>
  <si>
    <t>MUDr. Boris Moťovský</t>
  </si>
  <si>
    <t>Štefánikova 889/31</t>
  </si>
  <si>
    <t>42126886</t>
  </si>
  <si>
    <t>MUDr.Juraj Lukáč</t>
  </si>
  <si>
    <t>Exnárova  3</t>
  </si>
  <si>
    <t>Vydavateľstvo OSVETA , spol. s r.o.</t>
  </si>
  <si>
    <t>Špitálska 16</t>
  </si>
  <si>
    <t>31604676</t>
  </si>
  <si>
    <t>0918810114</t>
  </si>
  <si>
    <t>Allianz - Slovenská poisťovňa</t>
  </si>
  <si>
    <t>Nám. SNP 98/2</t>
  </si>
  <si>
    <t>960 47</t>
  </si>
  <si>
    <t>00151700</t>
  </si>
  <si>
    <t>Poistné</t>
  </si>
  <si>
    <t>MEDIS Nitra s.r.o.</t>
  </si>
  <si>
    <t>Pri Dobrotke 659/81</t>
  </si>
  <si>
    <t>037  6533541</t>
  </si>
  <si>
    <t>GAMA TECHNIK  Butor Pavel</t>
  </si>
  <si>
    <t>Sládkovičova 9</t>
  </si>
  <si>
    <t>14137089</t>
  </si>
  <si>
    <t>Piešťanská 2503/43</t>
  </si>
  <si>
    <t>P. Stachová</t>
  </si>
  <si>
    <t>032 7781581</t>
  </si>
  <si>
    <t>ZDRUĆENIE ĂALÚNNICTVO- Prutkay</t>
  </si>
  <si>
    <t>Zámocká 39</t>
  </si>
  <si>
    <t>11653884</t>
  </si>
  <si>
    <t>JA a ON  Ing. Ján TOMKO</t>
  </si>
  <si>
    <t>Bratislavská 54</t>
  </si>
  <si>
    <t>32081618</t>
  </si>
  <si>
    <t>I-center spol. s r.o.</t>
  </si>
  <si>
    <t>Stará Vajnorská 15</t>
  </si>
  <si>
    <t>Bratislava3</t>
  </si>
  <si>
    <t>31339778</t>
  </si>
  <si>
    <t>Life Star Emergency, spol. s r.o.</t>
  </si>
  <si>
    <t>Limbová 1</t>
  </si>
  <si>
    <t>Limbach</t>
  </si>
  <si>
    <t>900 91</t>
  </si>
  <si>
    <t>35877618</t>
  </si>
  <si>
    <t>BERNER ZOLTÁN</t>
  </si>
  <si>
    <t>SNP 15</t>
  </si>
  <si>
    <t>MODRA</t>
  </si>
  <si>
    <t>40048098</t>
  </si>
  <si>
    <t>Trieda SNP 75</t>
  </si>
  <si>
    <t>Restaurant GURMAN spol.s r.o.</t>
  </si>
  <si>
    <t>Bratislavská 102</t>
  </si>
  <si>
    <t>36850276</t>
  </si>
  <si>
    <t>LANÁK Jozef-LANTECH  Slovakia</t>
  </si>
  <si>
    <t>Jána Hlubíka 25</t>
  </si>
  <si>
    <t>41692411</t>
  </si>
  <si>
    <t>033 5502156</t>
  </si>
  <si>
    <t>Dôvera  zdravotná poisťovňa, a.s.</t>
  </si>
  <si>
    <t>Cintorínska 5</t>
  </si>
  <si>
    <t>HELLAS, spoloč. s r.o.</t>
  </si>
  <si>
    <t>SNP 378</t>
  </si>
  <si>
    <t>LIMBACH</t>
  </si>
  <si>
    <t>31427979</t>
  </si>
  <si>
    <t>Slovenská psychoterapeutická spoločnosť</t>
  </si>
  <si>
    <t>P.O.BOX  21</t>
  </si>
  <si>
    <t>31825168</t>
  </si>
  <si>
    <t>VENUS  s.r.o.</t>
  </si>
  <si>
    <t>Zvolenská cesta 37</t>
  </si>
  <si>
    <t>Banská  Bystrica</t>
  </si>
  <si>
    <t>974 05</t>
  </si>
  <si>
    <t>36031631</t>
  </si>
  <si>
    <t>HAGLEITNER HYGIENE SLOVENSKO s.r.o.</t>
  </si>
  <si>
    <t>Elektrárenská 1</t>
  </si>
  <si>
    <t>35840790</t>
  </si>
  <si>
    <t>Martina Zvonárová</t>
  </si>
  <si>
    <t>02 444 55 688</t>
  </si>
  <si>
    <t>02  444 55 687</t>
  </si>
  <si>
    <t>Tomáš Demovič - ELEKTROSLUĆBA</t>
  </si>
  <si>
    <t>Kuzmányho 38</t>
  </si>
  <si>
    <t>41030851</t>
  </si>
  <si>
    <t>033  642 1001</t>
  </si>
  <si>
    <t>Za hradbami 27</t>
  </si>
  <si>
    <t>033  6412597</t>
  </si>
  <si>
    <t>CHALÁNY Miloslav - elektro</t>
  </si>
  <si>
    <t>Bystrická 32</t>
  </si>
  <si>
    <t>17605091</t>
  </si>
  <si>
    <t>0905569685</t>
  </si>
  <si>
    <t>JURSA  Rudolf</t>
  </si>
  <si>
    <t>Hroznová 2</t>
  </si>
  <si>
    <t>32816871</t>
  </si>
  <si>
    <t>033  645 30 82</t>
  </si>
  <si>
    <t>TECHSAN spol. s r.o.CZ</t>
  </si>
  <si>
    <t>Praha 6</t>
  </si>
  <si>
    <t>16000</t>
  </si>
  <si>
    <t>Ing. Peter Belanský</t>
  </si>
  <si>
    <t>Hviezdoslyvova  30</t>
  </si>
  <si>
    <t>33504661</t>
  </si>
  <si>
    <t>TV PEZINOK, s.r.o.</t>
  </si>
  <si>
    <t>Holubyho 42</t>
  </si>
  <si>
    <t>35726032</t>
  </si>
  <si>
    <t>Petra Tichá</t>
  </si>
  <si>
    <t>033  6412950</t>
  </si>
  <si>
    <t>SOLID Ex s.r.o.</t>
  </si>
  <si>
    <t>Silvánová 2/A</t>
  </si>
  <si>
    <t>35906251</t>
  </si>
  <si>
    <t>Klenková janka</t>
  </si>
  <si>
    <t>033  6477580</t>
  </si>
  <si>
    <t>0905 659 190</t>
  </si>
  <si>
    <t>INTERCALEX spol. s r.o.</t>
  </si>
  <si>
    <t>Továrenská 58</t>
  </si>
  <si>
    <t>Zlaté Moravce</t>
  </si>
  <si>
    <t>953 01</t>
  </si>
  <si>
    <t>36532983</t>
  </si>
  <si>
    <t>037  6925111</t>
  </si>
  <si>
    <t>Ul. 9. mája 351</t>
  </si>
  <si>
    <t>Ludanice</t>
  </si>
  <si>
    <t>956 11</t>
  </si>
  <si>
    <t>Radlinského 17A</t>
  </si>
  <si>
    <t>Spišská Nová Ves</t>
  </si>
  <si>
    <t>052 01</t>
  </si>
  <si>
    <t>Čambalová</t>
  </si>
  <si>
    <t>053  4424740</t>
  </si>
  <si>
    <t>053 4427735</t>
  </si>
  <si>
    <t>ŠUPA  Marián</t>
  </si>
  <si>
    <t>Hollého 164</t>
  </si>
  <si>
    <t>Veľké Kostoľany</t>
  </si>
  <si>
    <t>922 07</t>
  </si>
  <si>
    <t>11906022</t>
  </si>
  <si>
    <t>033  7781 170</t>
  </si>
  <si>
    <t>B.F. - stav. spol.s.r.o.</t>
  </si>
  <si>
    <t>Viničné 461</t>
  </si>
  <si>
    <t>34139711</t>
  </si>
  <si>
    <t>AKRUKS  spol. s r.o.</t>
  </si>
  <si>
    <t>Galvaniho 10</t>
  </si>
  <si>
    <t>Bratislava 2- Ružinov</t>
  </si>
  <si>
    <t>35739096</t>
  </si>
  <si>
    <t>02   43337745</t>
  </si>
  <si>
    <t>Gastro - Galaxi -  Branislav Dvoriščák</t>
  </si>
  <si>
    <t>Stuľany 195</t>
  </si>
  <si>
    <t>Koprivnica</t>
  </si>
  <si>
    <t>086 43</t>
  </si>
  <si>
    <t>41231082</t>
  </si>
  <si>
    <t>051  7711097</t>
  </si>
  <si>
    <t>ARMAPLAST s.r.o.</t>
  </si>
  <si>
    <t>Odborárska 52</t>
  </si>
  <si>
    <t>35748478</t>
  </si>
  <si>
    <t>Eugen Ivaško</t>
  </si>
  <si>
    <t>Vinogradov 42</t>
  </si>
  <si>
    <t>Ukrajina</t>
  </si>
  <si>
    <t>INKRUSTA  J.Hulin s.r.o.</t>
  </si>
  <si>
    <t>Nitrianska 93</t>
  </si>
  <si>
    <t>Hlohovec</t>
  </si>
  <si>
    <t>920 01</t>
  </si>
  <si>
    <t>36223921</t>
  </si>
  <si>
    <t>033  7300772</t>
  </si>
  <si>
    <t>TEKON, s.r.o.</t>
  </si>
  <si>
    <t>Tehelná 11</t>
  </si>
  <si>
    <t>34131221</t>
  </si>
  <si>
    <t>Marius Pedersen, a.s.</t>
  </si>
  <si>
    <t>912 50</t>
  </si>
  <si>
    <t>34115901</t>
  </si>
  <si>
    <t>Miroslav Bezák  REVENT</t>
  </si>
  <si>
    <t>Záhradnícka 42</t>
  </si>
  <si>
    <t>17363233</t>
  </si>
  <si>
    <t>STUHL, s.r.o.</t>
  </si>
  <si>
    <t>Bulharská 44</t>
  </si>
  <si>
    <t>817 00</t>
  </si>
  <si>
    <t>P. Hanková</t>
  </si>
  <si>
    <t>033  5343901</t>
  </si>
  <si>
    <t>VE-TEX, spol.s r.o.</t>
  </si>
  <si>
    <t>Bajkalská 29</t>
  </si>
  <si>
    <t>17310491</t>
  </si>
  <si>
    <t>2020313218</t>
  </si>
  <si>
    <t>RNDr. Vladimír Režný - REVOL</t>
  </si>
  <si>
    <t>Kollárova ul. 376/17</t>
  </si>
  <si>
    <t>41103483</t>
  </si>
  <si>
    <t>DAPP Slovakia, s.r.o.</t>
  </si>
  <si>
    <t>Rozkvet 2061</t>
  </si>
  <si>
    <t>36336050</t>
  </si>
  <si>
    <t>HORNBACH Baumarkt s.r.o.</t>
  </si>
  <si>
    <t>Galvaniho 9</t>
  </si>
  <si>
    <t>35838949</t>
  </si>
  <si>
    <t>KINEKL  s.r.o.</t>
  </si>
  <si>
    <t>Šenkvická 14</t>
  </si>
  <si>
    <t>35708034</t>
  </si>
  <si>
    <t>BOZIN spol. s r.o.</t>
  </si>
  <si>
    <t>Radničné námestie 9</t>
  </si>
  <si>
    <t>34113533</t>
  </si>
  <si>
    <t>CONTECON spol. s r.o.</t>
  </si>
  <si>
    <t>Kiukučínova 52</t>
  </si>
  <si>
    <t>30841488</t>
  </si>
  <si>
    <t>SODEXHO PASS SR, s.r.o.</t>
  </si>
  <si>
    <t>Priemyselná 1/A</t>
  </si>
  <si>
    <t>35741350</t>
  </si>
  <si>
    <t>Centrum pre liečbu drogových závislostí</t>
  </si>
  <si>
    <t>Skladná 2</t>
  </si>
  <si>
    <t>35563737</t>
  </si>
  <si>
    <t>ROSSA BUSINESS COMPANY, spol. sr.o.</t>
  </si>
  <si>
    <t>Prístavná 10</t>
  </si>
  <si>
    <t>35694432</t>
  </si>
  <si>
    <t>Nemocnica Modra,  n.o.</t>
  </si>
  <si>
    <t>Vajanského    1</t>
  </si>
  <si>
    <t>36077054</t>
  </si>
  <si>
    <t>TOP OFFICE s.r.o.</t>
  </si>
  <si>
    <t>Hlavná 922 922</t>
  </si>
  <si>
    <t>Matúškovo</t>
  </si>
  <si>
    <t>925 01</t>
  </si>
  <si>
    <t>36355160</t>
  </si>
  <si>
    <t>031  7883111</t>
  </si>
  <si>
    <t>Správa št. hmotných rezerv SR</t>
  </si>
  <si>
    <t>Pražská 29</t>
  </si>
  <si>
    <t>812 63</t>
  </si>
  <si>
    <t>30844363</t>
  </si>
  <si>
    <t>ZEAS Slovakia s.r.o.</t>
  </si>
  <si>
    <t>Zlatovská 27</t>
  </si>
  <si>
    <t>36729493</t>
  </si>
  <si>
    <t>032  7445341</t>
  </si>
  <si>
    <t>L-TEX com s.r.o.</t>
  </si>
  <si>
    <t>M.Rázusa 1452/3</t>
  </si>
  <si>
    <t>36755800</t>
  </si>
  <si>
    <t>The International Market Center</t>
  </si>
  <si>
    <t>Ostrava</t>
  </si>
  <si>
    <t>Duvlan s.r.o.</t>
  </si>
  <si>
    <t>Textilná 5/897</t>
  </si>
  <si>
    <t>36811033</t>
  </si>
  <si>
    <t>038  5300762</t>
  </si>
  <si>
    <t>GYN-GAAL s.r.o.</t>
  </si>
  <si>
    <t>Porubského 3</t>
  </si>
  <si>
    <t>35933518</t>
  </si>
  <si>
    <t>02  43631709</t>
  </si>
  <si>
    <t>Spoločnosť pre sebauvedomenie,</t>
  </si>
  <si>
    <t>Špačinská 66</t>
  </si>
  <si>
    <t>31818846</t>
  </si>
  <si>
    <t>JUDr. Miroslav TOTKOVIČ</t>
  </si>
  <si>
    <t>Ružová dolina21/A</t>
  </si>
  <si>
    <t>55422914</t>
  </si>
  <si>
    <t>Lucia Zálupská</t>
  </si>
  <si>
    <t>Černyševského   19</t>
  </si>
  <si>
    <t>35865211</t>
  </si>
  <si>
    <t>02  54650649</t>
  </si>
  <si>
    <t>0254651384</t>
  </si>
  <si>
    <t>2021742052</t>
  </si>
  <si>
    <t>Tomáš Zelenay</t>
  </si>
  <si>
    <t>Clementisova 6444/6</t>
  </si>
  <si>
    <t>917 00</t>
  </si>
  <si>
    <t>HOBO  Bohuslav Hornáček</t>
  </si>
  <si>
    <t>Puškinova 32</t>
  </si>
  <si>
    <t>34404082</t>
  </si>
  <si>
    <t>Psychiatrická nemocnica</t>
  </si>
  <si>
    <t>Rínok č. 334</t>
  </si>
  <si>
    <t>Veľké Zálužie</t>
  </si>
  <si>
    <t>95135</t>
  </si>
  <si>
    <t>00607274</t>
  </si>
  <si>
    <t>Jaroslav Macháček</t>
  </si>
  <si>
    <t>Pezinská 98</t>
  </si>
  <si>
    <t>JANIG Doc. Igor Spišiak</t>
  </si>
  <si>
    <t>M.M.Hodžu 14</t>
  </si>
  <si>
    <t>960 01</t>
  </si>
  <si>
    <t>41195213</t>
  </si>
  <si>
    <t>Libuša Štefová L a P</t>
  </si>
  <si>
    <t>Bystrická 17</t>
  </si>
  <si>
    <t>41489811</t>
  </si>
  <si>
    <t>Alois Dallmayr Automaten-Service,s.r.o.</t>
  </si>
  <si>
    <t>35803118</t>
  </si>
  <si>
    <t>MOLITAN SLOVAKIA s.r.o.</t>
  </si>
  <si>
    <t>Lieskovská 1</t>
  </si>
  <si>
    <t>Masaryk Robo</t>
  </si>
  <si>
    <t>02 45259252-54</t>
  </si>
  <si>
    <t>MM TEAM s.r.o.</t>
  </si>
  <si>
    <t>Langsfeldova 18</t>
  </si>
  <si>
    <t>44141297</t>
  </si>
  <si>
    <t>02 54651701</t>
  </si>
  <si>
    <t>02 54651702</t>
  </si>
  <si>
    <t>SLOVTRADING Viničné, s.r.o.</t>
  </si>
  <si>
    <t>Hlavná 209/206</t>
  </si>
  <si>
    <t>36283231</t>
  </si>
  <si>
    <t>033 6476146</t>
  </si>
  <si>
    <t>Office DEPOT .r.o.</t>
  </si>
  <si>
    <t>Drobného 27</t>
  </si>
  <si>
    <t>841 02</t>
  </si>
  <si>
    <t>36192384</t>
  </si>
  <si>
    <t>08001 54322</t>
  </si>
  <si>
    <t>Branislav Turan  Život a zdravie</t>
  </si>
  <si>
    <t>Sotinská 1373/5</t>
  </si>
  <si>
    <t>40765938</t>
  </si>
  <si>
    <t>0907 683257</t>
  </si>
  <si>
    <t>GRAM KOŠICE s.r.o.</t>
  </si>
  <si>
    <t>Masarykova 17/A</t>
  </si>
  <si>
    <t>36653489</t>
  </si>
  <si>
    <t>MUDr.Gernáthová Erika</t>
  </si>
  <si>
    <t>Potočná 31</t>
  </si>
  <si>
    <t>Levoča</t>
  </si>
  <si>
    <t>054 01</t>
  </si>
  <si>
    <t>MUDr.Hertelyová Jana</t>
  </si>
  <si>
    <t>Vyšné Nemecké 42</t>
  </si>
  <si>
    <t>Vyšné Nemecké</t>
  </si>
  <si>
    <t>072 51</t>
  </si>
  <si>
    <t>MUDr.Bamhorová Jana</t>
  </si>
  <si>
    <t>Muránska 8</t>
  </si>
  <si>
    <t>MUDr.Jusková Henrieta</t>
  </si>
  <si>
    <t>Obr.mieru 24</t>
  </si>
  <si>
    <t>MUDr.Mučková Eva</t>
  </si>
  <si>
    <t>Dolná Poruba 93</t>
  </si>
  <si>
    <t>Dolná Poruba</t>
  </si>
  <si>
    <t>914 44</t>
  </si>
  <si>
    <t>MUDr. CHARLES ANTWI</t>
  </si>
  <si>
    <t>30 ATIWYLL AVENUE</t>
  </si>
  <si>
    <t>EXETER DEVON 5 HN</t>
  </si>
  <si>
    <t>MUDR. Kollár Stanislav</t>
  </si>
  <si>
    <t>Dedinská 64/165</t>
  </si>
  <si>
    <t>Žilina 1</t>
  </si>
  <si>
    <t>ELID, Milan Liďák</t>
  </si>
  <si>
    <t>Pútnická 43</t>
  </si>
  <si>
    <t>841 06</t>
  </si>
  <si>
    <t>11800038</t>
  </si>
  <si>
    <t>AVíZO s.r.o.</t>
  </si>
  <si>
    <t>35800160</t>
  </si>
  <si>
    <t>Mäsotop, s.r.o.</t>
  </si>
  <si>
    <t>Ovocná 205</t>
  </si>
  <si>
    <t>Topoľčany-Veľké Bedzany</t>
  </si>
  <si>
    <t>36539431</t>
  </si>
  <si>
    <t>MERKÁDO, s.r.o.</t>
  </si>
  <si>
    <t>Gen. Svobodu 983/23</t>
  </si>
  <si>
    <t>Partizánske</t>
  </si>
  <si>
    <t>958 01</t>
  </si>
  <si>
    <t>35953276</t>
  </si>
  <si>
    <t>Erika Holá</t>
  </si>
  <si>
    <t>038   7499570</t>
  </si>
  <si>
    <t>Bulharská 42</t>
  </si>
  <si>
    <t>917 02</t>
  </si>
  <si>
    <t>MENTIS s.r.o.</t>
  </si>
  <si>
    <t>Pečnianska 3</t>
  </si>
  <si>
    <t>35978791</t>
  </si>
  <si>
    <t>PSA FINANCE SLOVAKIA, s.r.o.</t>
  </si>
  <si>
    <t>Prievozská 4/C</t>
  </si>
  <si>
    <t>35846968</t>
  </si>
  <si>
    <t>Krajinská cesta 3</t>
  </si>
  <si>
    <t>1972 s.r.o.</t>
  </si>
  <si>
    <t>Brnianska 33</t>
  </si>
  <si>
    <t>44779577</t>
  </si>
  <si>
    <t>GENERALI SLOVENSKO poisťovňa, a.s.</t>
  </si>
  <si>
    <t>Plynárenská 7/C</t>
  </si>
  <si>
    <t>824 79</t>
  </si>
  <si>
    <t>35709332</t>
  </si>
  <si>
    <t>Petričko Pavel</t>
  </si>
  <si>
    <t>Pod Křížkem 1384</t>
  </si>
  <si>
    <t>Ostrov</t>
  </si>
  <si>
    <t>363 01</t>
  </si>
  <si>
    <t>49213733</t>
  </si>
  <si>
    <t>353822439</t>
  </si>
  <si>
    <t>353822438</t>
  </si>
  <si>
    <t>AUTODOPRAVA</t>
  </si>
  <si>
    <t>Mladoboleslavská 16</t>
  </si>
  <si>
    <t>37293010</t>
  </si>
  <si>
    <t>0903  787 788</t>
  </si>
  <si>
    <t>WBI, s.r.o.</t>
  </si>
  <si>
    <t>Ćižkova 42</t>
  </si>
  <si>
    <t>35685018</t>
  </si>
  <si>
    <t>FY.ŽALUZIE s.r.o.</t>
  </si>
  <si>
    <t>Veľká Mača č. 707</t>
  </si>
  <si>
    <t>Veľká Mača</t>
  </si>
  <si>
    <t>925 32</t>
  </si>
  <si>
    <t>36843563</t>
  </si>
  <si>
    <t>031  7858205</t>
  </si>
  <si>
    <t>POLÁK   Peter</t>
  </si>
  <si>
    <t>Šenkvická cesta 2165/9</t>
  </si>
  <si>
    <t>43104029</t>
  </si>
  <si>
    <t>Matoušek Peter  PEMAX</t>
  </si>
  <si>
    <t>Svätoplukova 41</t>
  </si>
  <si>
    <t>43318835</t>
  </si>
  <si>
    <t>0903  969611</t>
  </si>
  <si>
    <t>Grafiko s.r.o.</t>
  </si>
  <si>
    <t>Pivovarská 72</t>
  </si>
  <si>
    <t>Jarošov</t>
  </si>
  <si>
    <t>686 01</t>
  </si>
  <si>
    <t>25348345</t>
  </si>
  <si>
    <t>572555260</t>
  </si>
  <si>
    <t>572545767</t>
  </si>
  <si>
    <t>Rusovská cesta 11</t>
  </si>
  <si>
    <t>Odborná literatúra, školenia</t>
  </si>
  <si>
    <t>Umelecký raj, s.r.o.</t>
  </si>
  <si>
    <t>Viedenská 30</t>
  </si>
  <si>
    <t>36596892</t>
  </si>
  <si>
    <t>Lekáreň sv. Tadeáša, s.r.o.</t>
  </si>
  <si>
    <t>Holubyho 41</t>
  </si>
  <si>
    <t>36356450</t>
  </si>
  <si>
    <t>Majerský Miroslav</t>
  </si>
  <si>
    <t>Svätoplukova 39</t>
  </si>
  <si>
    <t>41493800</t>
  </si>
  <si>
    <t>35697270</t>
  </si>
  <si>
    <t>LOBO  Ján  Kondela</t>
  </si>
  <si>
    <t>Drobného 12</t>
  </si>
  <si>
    <t>841 01</t>
  </si>
  <si>
    <t>35381248</t>
  </si>
  <si>
    <t>INTERCLEAN, Zábojník Martin</t>
  </si>
  <si>
    <t>Galvaniho 12/B</t>
  </si>
  <si>
    <t>14012634</t>
  </si>
  <si>
    <t>833 40</t>
  </si>
  <si>
    <t>Adamková Eva</t>
  </si>
  <si>
    <t>02  59371525</t>
  </si>
  <si>
    <t>LAUBR - SPORT SK s r.o.</t>
  </si>
  <si>
    <t>Pažiť 150</t>
  </si>
  <si>
    <t>958 03</t>
  </si>
  <si>
    <t>36309672</t>
  </si>
  <si>
    <t>038  7485069</t>
  </si>
  <si>
    <t>Galvaniho 5</t>
  </si>
  <si>
    <t>ALLMEDICAL s.r.o.</t>
  </si>
  <si>
    <t>Popradská 7</t>
  </si>
  <si>
    <t>040 11</t>
  </si>
  <si>
    <t>36687162</t>
  </si>
  <si>
    <t>PORTÁL SLOVAKIA</t>
  </si>
  <si>
    <t>Horská 810</t>
  </si>
  <si>
    <t>Veľký Slavkov</t>
  </si>
  <si>
    <t>059 91</t>
  </si>
  <si>
    <t>35463066</t>
  </si>
  <si>
    <t>GASTRO-HAAL spol.s r.o.</t>
  </si>
  <si>
    <t>Považská 16</t>
  </si>
  <si>
    <t>940 67</t>
  </si>
  <si>
    <t>31435076</t>
  </si>
  <si>
    <t>Ing. Kampmüller</t>
  </si>
  <si>
    <t>0903  424 425</t>
  </si>
  <si>
    <t>Marek Klásek</t>
  </si>
  <si>
    <t>Košická 28</t>
  </si>
  <si>
    <t>41907744</t>
  </si>
  <si>
    <t>AG - EXPERT, s.r.o.</t>
  </si>
  <si>
    <t>Zvolenská 3</t>
  </si>
  <si>
    <t>35730595</t>
  </si>
  <si>
    <t>GARANT CONTROL s.r.o.</t>
  </si>
  <si>
    <t>VÓbová 459/18</t>
  </si>
  <si>
    <t>44899289</t>
  </si>
  <si>
    <t>Burianová</t>
  </si>
  <si>
    <t>02  45951070</t>
  </si>
  <si>
    <t>Čajkovič Vladimír</t>
  </si>
  <si>
    <t>Pezinská 134</t>
  </si>
  <si>
    <t>34674951</t>
  </si>
  <si>
    <t>0903  479 269</t>
  </si>
  <si>
    <t>Slezák  Ľuboš</t>
  </si>
  <si>
    <t>Novomestského  16</t>
  </si>
  <si>
    <t>33502790</t>
  </si>
  <si>
    <t>0903  412 568</t>
  </si>
  <si>
    <t>TRITON, spol. s r.o. - elektronické syst</t>
  </si>
  <si>
    <t>Topoľčianska 25</t>
  </si>
  <si>
    <t>851 05</t>
  </si>
  <si>
    <t>31323642</t>
  </si>
  <si>
    <t>EDOS - PEM  s.r.o.</t>
  </si>
  <si>
    <t>Tematínska  4</t>
  </si>
  <si>
    <t>02  48289804</t>
  </si>
  <si>
    <t>Toppneu s.r.o.   PNEUSHOP</t>
  </si>
  <si>
    <t>Ladomirová 53</t>
  </si>
  <si>
    <t>090 03</t>
  </si>
  <si>
    <t>36801542</t>
  </si>
  <si>
    <t>Tomáš Bzik</t>
  </si>
  <si>
    <t>0918 473 969</t>
  </si>
  <si>
    <t>KARPATIA invest,  s.r.o.</t>
  </si>
  <si>
    <t>Prostredná 12</t>
  </si>
  <si>
    <t>43770126</t>
  </si>
  <si>
    <t>PC - WORK  - Ing.Matiašková</t>
  </si>
  <si>
    <t>41492722</t>
  </si>
  <si>
    <t>0905  278838</t>
  </si>
  <si>
    <t>PSYCHODIAGNOSTIKA, A.S.</t>
  </si>
  <si>
    <t>Mickiewiczova 2</t>
  </si>
  <si>
    <t>811 07</t>
  </si>
  <si>
    <t>31385770</t>
  </si>
  <si>
    <t>REGAZ SK  s.r.o.</t>
  </si>
  <si>
    <t>Ul. Piešťanská 14/2507</t>
  </si>
  <si>
    <t>36346527</t>
  </si>
  <si>
    <t>INTERLAN , a.s.</t>
  </si>
  <si>
    <t>Trnavská cesta 33</t>
  </si>
  <si>
    <t>31343325</t>
  </si>
  <si>
    <t>Www.interlan.sk</t>
  </si>
  <si>
    <t>02 02-63830470  63830706</t>
  </si>
  <si>
    <t>SLOVAKIA   TAP  s.r.o.</t>
  </si>
  <si>
    <t>Bratislavská  85</t>
  </si>
  <si>
    <t>35715316</t>
  </si>
  <si>
    <t>0336422506</t>
  </si>
  <si>
    <t>M.Čulena 5</t>
  </si>
  <si>
    <t>810 11</t>
  </si>
  <si>
    <t>35942436</t>
  </si>
  <si>
    <t>Yannick TISSERAND</t>
  </si>
  <si>
    <t>BORDEAUX</t>
  </si>
  <si>
    <t>Francúzsko</t>
  </si>
  <si>
    <t>Ján VARGA</t>
  </si>
  <si>
    <t>Banícka 25</t>
  </si>
  <si>
    <t>32822081</t>
  </si>
  <si>
    <t>0903 271094</t>
  </si>
  <si>
    <t>033 6441094</t>
  </si>
  <si>
    <t>NETLAB IT, spol. s r.o.</t>
  </si>
  <si>
    <t>35681934</t>
  </si>
  <si>
    <t>SIGNATECH spol.s r.o.</t>
  </si>
  <si>
    <t>Družstevná 737/1</t>
  </si>
  <si>
    <t>Ăastá</t>
  </si>
  <si>
    <t>900 89</t>
  </si>
  <si>
    <t>44690118</t>
  </si>
  <si>
    <t>033  6495580</t>
  </si>
  <si>
    <t>6495580</t>
  </si>
  <si>
    <t>LE  CHEQUE  DEJEUNER s.r.o.</t>
  </si>
  <si>
    <t>Tomášikova 23/D</t>
  </si>
  <si>
    <t>31396674</t>
  </si>
  <si>
    <t>02 32553545</t>
  </si>
  <si>
    <t>PROPS spol. s r-o</t>
  </si>
  <si>
    <t>Limbašská cesta 1</t>
  </si>
  <si>
    <t>35825669</t>
  </si>
  <si>
    <t>Igor Varga  -  I.V.</t>
  </si>
  <si>
    <t>Suvorovova 1634/28</t>
  </si>
  <si>
    <t>41029542</t>
  </si>
  <si>
    <t>0905  286 425</t>
  </si>
  <si>
    <t>HAMMEL  Marián, servis zdravot. techniky</t>
  </si>
  <si>
    <t>Hodská 1246</t>
  </si>
  <si>
    <t>37231031</t>
  </si>
  <si>
    <t>Hammelm@centrum.sk</t>
  </si>
  <si>
    <t>031  7807186</t>
  </si>
  <si>
    <t>LARKO s.r.o.</t>
  </si>
  <si>
    <t>02  52962031</t>
  </si>
  <si>
    <t>Alois Dallmayr Automaten-Service s.r.o.</t>
  </si>
  <si>
    <t>MUZIKUS s.r.o.</t>
  </si>
  <si>
    <t>Kopčianska 21</t>
  </si>
  <si>
    <t>36658502</t>
  </si>
  <si>
    <t>02  49513182</t>
  </si>
  <si>
    <t>02  49513184</t>
  </si>
  <si>
    <t>LegalSoft s.r.o.</t>
  </si>
  <si>
    <t>Partizánska 34</t>
  </si>
  <si>
    <t>Turčianske Teplice</t>
  </si>
  <si>
    <t>039 01</t>
  </si>
  <si>
    <t>44854056</t>
  </si>
  <si>
    <t>RECEPT plus, s.r.o.</t>
  </si>
  <si>
    <t>Svätoplukova 11/D</t>
  </si>
  <si>
    <t>44959354</t>
  </si>
  <si>
    <t>Ján Krivý</t>
  </si>
  <si>
    <t>Dolné Lefantovce 53</t>
  </si>
  <si>
    <t>Dolné Lefantovce</t>
  </si>
  <si>
    <t>951 45</t>
  </si>
  <si>
    <t>30403219</t>
  </si>
  <si>
    <t>T-613, s.r.o.</t>
  </si>
  <si>
    <t>Veľkonecpalská 93</t>
  </si>
  <si>
    <t>Prievidza</t>
  </si>
  <si>
    <t>36347973</t>
  </si>
  <si>
    <t>046  54 88 058</t>
  </si>
  <si>
    <t>54 39 233</t>
  </si>
  <si>
    <t>KERAMIK  Ján Granec</t>
  </si>
  <si>
    <t>Malacká cesta 17</t>
  </si>
  <si>
    <t>14139120</t>
  </si>
  <si>
    <t>Ján Granec</t>
  </si>
  <si>
    <t>0704  404034</t>
  </si>
  <si>
    <t>AEE s.r.o.</t>
  </si>
  <si>
    <t>36650161</t>
  </si>
  <si>
    <t>Liszka Bálint</t>
  </si>
  <si>
    <t>048  2861983</t>
  </si>
  <si>
    <t>Plynárenská 7/B</t>
  </si>
  <si>
    <t>Bratislava 26</t>
  </si>
  <si>
    <t>824 78</t>
  </si>
  <si>
    <t>02 33552621</t>
  </si>
  <si>
    <t>RIBON, s.r.o. veľkoobch. textil.galant.</t>
  </si>
  <si>
    <t>Hálkova 1</t>
  </si>
  <si>
    <t>35975148</t>
  </si>
  <si>
    <t>ALEZA INTERIER, s.r.o.</t>
  </si>
  <si>
    <t>Hlinícka 1</t>
  </si>
  <si>
    <t>834 01</t>
  </si>
  <si>
    <t>36740870</t>
  </si>
  <si>
    <t>CENTRUM B, spol.  s r.o.</t>
  </si>
  <si>
    <t>Nám. M.R.Štefánika 525/21</t>
  </si>
  <si>
    <t>Myjava</t>
  </si>
  <si>
    <t>17772672</t>
  </si>
  <si>
    <t>Osuská</t>
  </si>
  <si>
    <t>Dekor Point, s.r.o.</t>
  </si>
  <si>
    <t>Ľ. Štúra 20</t>
  </si>
  <si>
    <t>Kráľovský Chlmec</t>
  </si>
  <si>
    <t>077 01</t>
  </si>
  <si>
    <t>36831301</t>
  </si>
  <si>
    <t>056 6321224</t>
  </si>
  <si>
    <t>OVOCIT - Tatiana Sedalová</t>
  </si>
  <si>
    <t>Kalinčiakova 3</t>
  </si>
  <si>
    <t>Senac</t>
  </si>
  <si>
    <t>41024231</t>
  </si>
  <si>
    <t>MUDr.Eva Lyócsová</t>
  </si>
  <si>
    <t>Tolstého 17</t>
  </si>
  <si>
    <t>Katarína Rencz - REPROMA</t>
  </si>
  <si>
    <t>Bardejovská 76</t>
  </si>
  <si>
    <t>Ľubotice</t>
  </si>
  <si>
    <t>080 06</t>
  </si>
  <si>
    <t>35274158</t>
  </si>
  <si>
    <t>Antares plus s.r.o.</t>
  </si>
  <si>
    <t>Jančova 15</t>
  </si>
  <si>
    <t>31332439</t>
  </si>
  <si>
    <t>STAVREM PLUS s.r.o.</t>
  </si>
  <si>
    <t>Boldocká 1</t>
  </si>
  <si>
    <t>35794542</t>
  </si>
  <si>
    <t>ROŠ spol. s r.o.</t>
  </si>
  <si>
    <t>Mesačná 7</t>
  </si>
  <si>
    <t>36713635</t>
  </si>
  <si>
    <t>02 43191004</t>
  </si>
  <si>
    <t>NAY ELEKTRODOM</t>
  </si>
  <si>
    <t>Tuhovská 15</t>
  </si>
  <si>
    <t>35739487</t>
  </si>
  <si>
    <t>Ing.Martin Bíro-Vzdelávanie Don Bosca</t>
  </si>
  <si>
    <t>Petzwalova 30</t>
  </si>
  <si>
    <t>37645820</t>
  </si>
  <si>
    <t>0907522699</t>
  </si>
  <si>
    <t>POLAKOVIČ Roman - keramik</t>
  </si>
  <si>
    <t>Siladice 245</t>
  </si>
  <si>
    <t>Siladice</t>
  </si>
  <si>
    <t>920 52</t>
  </si>
  <si>
    <t>32836376</t>
  </si>
  <si>
    <t>Viedenské pekárne - špeciality</t>
  </si>
  <si>
    <t>Dolná 101</t>
  </si>
  <si>
    <t>36689947</t>
  </si>
  <si>
    <t>033 6475366</t>
  </si>
  <si>
    <t>KUNETKA  Ladislav-stavebné  zámočníctvo</t>
  </si>
  <si>
    <t>SNP 43</t>
  </si>
  <si>
    <t>Častá</t>
  </si>
  <si>
    <t>11689129</t>
  </si>
  <si>
    <t>ICES Ing. Greguš Marián</t>
  </si>
  <si>
    <t>L.Novomestského 19</t>
  </si>
  <si>
    <t>30102758</t>
  </si>
  <si>
    <t>AQUA TEST JO, s.r.o.</t>
  </si>
  <si>
    <t>Svíbová 6</t>
  </si>
  <si>
    <t>841 05</t>
  </si>
  <si>
    <t>36729701</t>
  </si>
  <si>
    <t>VAMEL Meditec s.r.o.</t>
  </si>
  <si>
    <t>Pánska dolina 80</t>
  </si>
  <si>
    <t>36518565</t>
  </si>
  <si>
    <t>CHLAD-SERVIS sr.o.</t>
  </si>
  <si>
    <t>Krátka 1</t>
  </si>
  <si>
    <t>31105068</t>
  </si>
  <si>
    <t>02  45922233</t>
  </si>
  <si>
    <t>Staničná 1062/24</t>
  </si>
  <si>
    <t>ULTRA - VIOL. sp. JAWNA</t>
  </si>
  <si>
    <t>STRPOWIZNA 34</t>
  </si>
  <si>
    <t>ZGIERZ</t>
  </si>
  <si>
    <t>951 00</t>
  </si>
  <si>
    <t>POLEN</t>
  </si>
  <si>
    <t>REVIEL - Peter Horváth</t>
  </si>
  <si>
    <t>Jána Smreka 9</t>
  </si>
  <si>
    <t>Bratislava 48</t>
  </si>
  <si>
    <t>11918128</t>
  </si>
  <si>
    <t>LINAK C&amp;S</t>
  </si>
  <si>
    <t>Náves 37</t>
  </si>
  <si>
    <t>MAJETÍN</t>
  </si>
  <si>
    <t>751 03</t>
  </si>
  <si>
    <t>Bratislavská 85</t>
  </si>
  <si>
    <t>AGROSPOL KYSUCE s.r.o.</t>
  </si>
  <si>
    <t>Svrčinovec 357</t>
  </si>
  <si>
    <t>Svrčinovec</t>
  </si>
  <si>
    <t>023 12</t>
  </si>
  <si>
    <t>31576702</t>
  </si>
  <si>
    <t>EGAMED BA s.r.o.</t>
  </si>
  <si>
    <t>Starobystrická 229</t>
  </si>
  <si>
    <t>ZÁLESIE</t>
  </si>
  <si>
    <t>36727172</t>
  </si>
  <si>
    <t>02 44633667</t>
  </si>
  <si>
    <t>Top Decor s.r.o.</t>
  </si>
  <si>
    <t>Dolná 14</t>
  </si>
  <si>
    <t>44414200</t>
  </si>
  <si>
    <t>0903  775566</t>
  </si>
  <si>
    <t>MIRBACH PLUS - Bachratá Jarmila</t>
  </si>
  <si>
    <t>Fraňa Kráľa 16</t>
  </si>
  <si>
    <t>32075774</t>
  </si>
  <si>
    <t>NEOMED, s.r.o.</t>
  </si>
  <si>
    <t>Gaštanová 2</t>
  </si>
  <si>
    <t>066 01</t>
  </si>
  <si>
    <t>36446947</t>
  </si>
  <si>
    <t>057  7884222</t>
  </si>
  <si>
    <t>A.Hlinku 333/58</t>
  </si>
  <si>
    <t>35820888</t>
  </si>
  <si>
    <t>033  6455330</t>
  </si>
  <si>
    <t>STIHL SERVIS  Franz Eckert</t>
  </si>
  <si>
    <t>033   6461154</t>
  </si>
  <si>
    <t>Media Pro Slovakia, spol. s r.o.</t>
  </si>
  <si>
    <t>Bratislavská 1/d</t>
  </si>
  <si>
    <t>45508071</t>
  </si>
  <si>
    <t>NAR marketing s.r.o.</t>
  </si>
  <si>
    <t>Šulekova 2</t>
  </si>
  <si>
    <t>36694207</t>
  </si>
  <si>
    <t>Fakultná NsP Milosrdní bratia s.r.o.</t>
  </si>
  <si>
    <t>Nám. SNP 10</t>
  </si>
  <si>
    <t>814 65</t>
  </si>
  <si>
    <t>31386563</t>
  </si>
  <si>
    <t>Ing. Uhrová Renáta</t>
  </si>
  <si>
    <t>02   57887708</t>
  </si>
  <si>
    <t>02  52964476</t>
  </si>
  <si>
    <t>PEG&amp;TCS s.r.o.</t>
  </si>
  <si>
    <t>Sládkovičova 10</t>
  </si>
  <si>
    <t>36225274</t>
  </si>
  <si>
    <t>JMK TREND,spol.s.r.o.</t>
  </si>
  <si>
    <t>Študentská 1442</t>
  </si>
  <si>
    <t>SNINA</t>
  </si>
  <si>
    <t>069 01</t>
  </si>
  <si>
    <t>31661025</t>
  </si>
  <si>
    <t>JUDr. Kulík</t>
  </si>
  <si>
    <t>057 7659315</t>
  </si>
  <si>
    <t>RUSNÁK Jozef</t>
  </si>
  <si>
    <t>Myslenická 141</t>
  </si>
  <si>
    <t>17605032</t>
  </si>
  <si>
    <t>UNIVERZITNÁ NEMOCNICA</t>
  </si>
  <si>
    <t>Pažítkova 4</t>
  </si>
  <si>
    <t>P. Zelovičová</t>
  </si>
  <si>
    <t>02  48234196</t>
  </si>
  <si>
    <t>Slavomír Chlebík</t>
  </si>
  <si>
    <t>Pažického 412/12</t>
  </si>
  <si>
    <t>32718861</t>
  </si>
  <si>
    <t>0905 647411</t>
  </si>
  <si>
    <t>MARCONI, s.r.o.</t>
  </si>
  <si>
    <t>Kozmonautov 35</t>
  </si>
  <si>
    <t>MARTIN</t>
  </si>
  <si>
    <t>45327700</t>
  </si>
  <si>
    <t>Trnavská 55</t>
  </si>
  <si>
    <t>0903474634</t>
  </si>
  <si>
    <t>MUDr.Peter Surový</t>
  </si>
  <si>
    <t>Karlova Ves</t>
  </si>
  <si>
    <t>PSYCHOPROF s.r.o.</t>
  </si>
  <si>
    <t>Sládkovičova 7</t>
  </si>
  <si>
    <t>940 63</t>
  </si>
  <si>
    <t>34132988</t>
  </si>
  <si>
    <t>Roman Cuninka   Servis šijacích strojov</t>
  </si>
  <si>
    <t>Voderady 222</t>
  </si>
  <si>
    <t>Voderady</t>
  </si>
  <si>
    <t>919 42</t>
  </si>
  <si>
    <t>40342450</t>
  </si>
  <si>
    <t>0911  11 11 60</t>
  </si>
  <si>
    <t>Slovenský metrologický ústav</t>
  </si>
  <si>
    <t>842 55</t>
  </si>
  <si>
    <t>30810701</t>
  </si>
  <si>
    <t>Andrea Mészárosová</t>
  </si>
  <si>
    <t>02   60294535</t>
  </si>
  <si>
    <t>Univerzitná NsP Milosrdní bratia,s.r.o.</t>
  </si>
  <si>
    <t>Námestie SNP 10</t>
  </si>
  <si>
    <t>02  57887708</t>
  </si>
  <si>
    <t>GEMINI - Martin, s.r.o.</t>
  </si>
  <si>
    <t>Kollárova 90</t>
  </si>
  <si>
    <t>44536577</t>
  </si>
  <si>
    <t>043  4221084</t>
  </si>
  <si>
    <t>EMPORO, s.r.o.</t>
  </si>
  <si>
    <t>Lazaretská 8</t>
  </si>
  <si>
    <t>44562195</t>
  </si>
  <si>
    <t>Irena Kuthanová</t>
  </si>
  <si>
    <t>02  20275500</t>
  </si>
  <si>
    <t>Ing. Jozef Tuma, BATEA-stav.spol.</t>
  </si>
  <si>
    <t>30036305</t>
  </si>
  <si>
    <t>033   6413866</t>
  </si>
  <si>
    <t>Kollárova 2</t>
  </si>
  <si>
    <t>036 59</t>
  </si>
  <si>
    <t>Ing. Miroslav Valaštík</t>
  </si>
  <si>
    <t>043  4135927</t>
  </si>
  <si>
    <t>PRO - REAL  GF, s.r.o.</t>
  </si>
  <si>
    <t>Tomášikova 5/A</t>
  </si>
  <si>
    <t>35906979</t>
  </si>
  <si>
    <t>02  48208115</t>
  </si>
  <si>
    <t>MUDr.Jakešová Vanda</t>
  </si>
  <si>
    <t>28.oktobra 17</t>
  </si>
  <si>
    <t>91101</t>
  </si>
  <si>
    <t>MUDr. Baumöhl Viliam</t>
  </si>
  <si>
    <t>Kemi 627/4</t>
  </si>
  <si>
    <t>Liptovský Mikuláš</t>
  </si>
  <si>
    <t>03104</t>
  </si>
  <si>
    <t>MUDr. Bulková Michaela</t>
  </si>
  <si>
    <t>Legionárska 45</t>
  </si>
  <si>
    <t>MUDr. Ostatník Stanislav</t>
  </si>
  <si>
    <t>Edelényska 2025/56</t>
  </si>
  <si>
    <t>Rožňava</t>
  </si>
  <si>
    <t>04801</t>
  </si>
  <si>
    <t>MUDr.Brenišinová Adela</t>
  </si>
  <si>
    <t>Lukov 90</t>
  </si>
  <si>
    <t>086 05</t>
  </si>
  <si>
    <t>Ing.Miroslav Majoroš</t>
  </si>
  <si>
    <t>Hinteracherweg 13</t>
  </si>
  <si>
    <t>Bassersdorf</t>
  </si>
  <si>
    <t>8303</t>
  </si>
  <si>
    <t>Schweiz</t>
  </si>
  <si>
    <t>MUDr.Martinove Mária</t>
  </si>
  <si>
    <t>Č.d.128</t>
  </si>
  <si>
    <t>Predná Hora</t>
  </si>
  <si>
    <t>099 01</t>
  </si>
  <si>
    <t>Ing. Lenka Burianová</t>
  </si>
  <si>
    <t>Nerudova 1042</t>
  </si>
  <si>
    <t>Mutěnice</t>
  </si>
  <si>
    <t>696 11</t>
  </si>
  <si>
    <t>76409783</t>
  </si>
  <si>
    <t>MUDr.Dasová Katarína</t>
  </si>
  <si>
    <t>Zelenyaka 69</t>
  </si>
  <si>
    <t>Hronovce</t>
  </si>
  <si>
    <t>935 61</t>
  </si>
  <si>
    <t>Ľubomír HANĂÍK-klampiarske práce</t>
  </si>
  <si>
    <t>Cajlanská 252</t>
  </si>
  <si>
    <t>17754216</t>
  </si>
  <si>
    <t>0905   369 894</t>
  </si>
  <si>
    <t>Piešťanská cesta 87</t>
  </si>
  <si>
    <t>0337719074</t>
  </si>
  <si>
    <t>Č. 268</t>
  </si>
  <si>
    <t>Rovinka</t>
  </si>
  <si>
    <t>900 41</t>
  </si>
  <si>
    <t>0903  325 191</t>
  </si>
  <si>
    <t>MAGNET PRESS SLOVAKIA  s.r.o.</t>
  </si>
  <si>
    <t>Šustekova 8</t>
  </si>
  <si>
    <t>31356958</t>
  </si>
  <si>
    <t>KRIMAR s.r.o.</t>
  </si>
  <si>
    <t>HáLKOVA 1456/11</t>
  </si>
  <si>
    <t>HAVíŘOV 1</t>
  </si>
  <si>
    <t>736 01</t>
  </si>
  <si>
    <t>28626249</t>
  </si>
  <si>
    <t>IKEA Bratislava s.r.o.</t>
  </si>
  <si>
    <t>Ivánska cesta 18</t>
  </si>
  <si>
    <t>02 48226211</t>
  </si>
  <si>
    <t>Útvar policajného zaistenia pre cudzinco</t>
  </si>
  <si>
    <t>Medveďov</t>
  </si>
  <si>
    <t>00151866</t>
  </si>
  <si>
    <t>Teleflex Medical  s.r.o.</t>
  </si>
  <si>
    <t>34137921</t>
  </si>
  <si>
    <t>Štúrova 81</t>
  </si>
  <si>
    <t>HELLCO s.r.o.</t>
  </si>
  <si>
    <t>Príbovce 196</t>
  </si>
  <si>
    <t>PRIBOVCE</t>
  </si>
  <si>
    <t>038 42</t>
  </si>
  <si>
    <t>31589863</t>
  </si>
  <si>
    <t>RWE Gas Slovensko, s.r.o.</t>
  </si>
  <si>
    <t>Mlynská 31</t>
  </si>
  <si>
    <t>042 91</t>
  </si>
  <si>
    <t>44291809</t>
  </si>
  <si>
    <t>Ing.Juščík,     In g. Kundrát</t>
  </si>
  <si>
    <t>Soňa Halásová</t>
  </si>
  <si>
    <t>Štefánikova 7</t>
  </si>
  <si>
    <t>KORLEA INVEST,a.s.</t>
  </si>
  <si>
    <t>Jesenského 25</t>
  </si>
  <si>
    <t>36532045</t>
  </si>
  <si>
    <t>Silvia Paňková</t>
  </si>
  <si>
    <t>055 7995105</t>
  </si>
  <si>
    <t>055  6334337</t>
  </si>
  <si>
    <t>KANAL M.P.S. s.r.o.</t>
  </si>
  <si>
    <t>Šamorínska 39</t>
  </si>
  <si>
    <t>35710357</t>
  </si>
  <si>
    <t>Záhradníková Zuzana</t>
  </si>
  <si>
    <t>02  45923391</t>
  </si>
  <si>
    <t>Sabina Fialová</t>
  </si>
  <si>
    <t>0800  115000</t>
  </si>
  <si>
    <t>Bea Dance  Beáta Pišteková</t>
  </si>
  <si>
    <t>Mostová 1840/13</t>
  </si>
  <si>
    <t>45466149</t>
  </si>
  <si>
    <t>HAGARD:HAL,a.s.</t>
  </si>
  <si>
    <t>Ul.Fraňa MOJTU 24</t>
  </si>
  <si>
    <t>34144650</t>
  </si>
  <si>
    <t>TANGRA spol.s r .o.</t>
  </si>
  <si>
    <t>Nová 26</t>
  </si>
  <si>
    <t>Selce</t>
  </si>
  <si>
    <t>976 11</t>
  </si>
  <si>
    <t>36623849</t>
  </si>
  <si>
    <t>Kmeťová</t>
  </si>
  <si>
    <t>048  4181490</t>
  </si>
  <si>
    <t>SNP 7</t>
  </si>
  <si>
    <t>JFK PLUS - František Kaštier</t>
  </si>
  <si>
    <t>Imatra 2450/4</t>
  </si>
  <si>
    <t>41933788</t>
  </si>
  <si>
    <t>LIMEX SK  s.r.o.</t>
  </si>
  <si>
    <t>Ivánska cesta 10</t>
  </si>
  <si>
    <t>35752939</t>
  </si>
  <si>
    <t>Rybár, Bobek</t>
  </si>
  <si>
    <t>033   6405943</t>
  </si>
  <si>
    <t>JUPAL - sťahovanie</t>
  </si>
  <si>
    <t>Zákamenné 980</t>
  </si>
  <si>
    <t>Zákamenné</t>
  </si>
  <si>
    <t>029 56</t>
  </si>
  <si>
    <t>44914091</t>
  </si>
  <si>
    <t>Pavol Kondela</t>
  </si>
  <si>
    <t>911 410 321</t>
  </si>
  <si>
    <t>Dr. Clementisa 7</t>
  </si>
  <si>
    <t>Brezno</t>
  </si>
  <si>
    <t>977 01</t>
  </si>
  <si>
    <t>Ing. Ján Pelikán - SATMARKET</t>
  </si>
  <si>
    <t>Harmónia 3242</t>
  </si>
  <si>
    <t>0905  828292</t>
  </si>
  <si>
    <t>AUTOBAZÁR Bil-Mar s.r.o.</t>
  </si>
  <si>
    <t>Beňadická 22</t>
  </si>
  <si>
    <t>35682574</t>
  </si>
  <si>
    <t>POLYMED medical SK, s.r.o.</t>
  </si>
  <si>
    <t>Zámocká 30</t>
  </si>
  <si>
    <t>36365785</t>
  </si>
  <si>
    <t>02  59104003</t>
  </si>
  <si>
    <t>KONTURA SLOVAKIA  s.r.o.</t>
  </si>
  <si>
    <t>Vietnamská 3</t>
  </si>
  <si>
    <t>35726440</t>
  </si>
  <si>
    <t>ComErgon s.r.o.</t>
  </si>
  <si>
    <t>Remeselnícka 6</t>
  </si>
  <si>
    <t>35680351</t>
  </si>
  <si>
    <t>02  44889090</t>
  </si>
  <si>
    <t>Akadémia UNI s.r.o.</t>
  </si>
  <si>
    <t>Švermová 1444/41</t>
  </si>
  <si>
    <t>924 03</t>
  </si>
  <si>
    <t>36783951</t>
  </si>
  <si>
    <t>TAJCNER Jaroslav</t>
  </si>
  <si>
    <t>L.Novomeského 25</t>
  </si>
  <si>
    <t>17752264</t>
  </si>
  <si>
    <t>DARNER s.r.o.</t>
  </si>
  <si>
    <t>Erenburgova 16</t>
  </si>
  <si>
    <t>36053121</t>
  </si>
  <si>
    <t>047  4333003</t>
  </si>
  <si>
    <t>A.S.E.P., spol s r.o.</t>
  </si>
  <si>
    <t>Pod Zečákom 87</t>
  </si>
  <si>
    <t>35714271</t>
  </si>
  <si>
    <t>KRANZLE  spol. s r.o.</t>
  </si>
  <si>
    <t>Sportovní 630,/13</t>
  </si>
  <si>
    <t>Praha 5</t>
  </si>
  <si>
    <t>150 06</t>
  </si>
  <si>
    <t>00884634</t>
  </si>
  <si>
    <t>353220334</t>
  </si>
  <si>
    <t>PATEX &amp; Co, spol. s r.o.</t>
  </si>
  <si>
    <t>Svetlá 8</t>
  </si>
  <si>
    <t>31356257</t>
  </si>
  <si>
    <t>Šostáková Alena</t>
  </si>
  <si>
    <t>0245944294</t>
  </si>
  <si>
    <t>BIOFLEX, s.r.o.</t>
  </si>
  <si>
    <t>Borovce 126</t>
  </si>
  <si>
    <t>Borovce</t>
  </si>
  <si>
    <t>922 09</t>
  </si>
  <si>
    <t>36260231</t>
  </si>
  <si>
    <t>Ľuboš Bučko</t>
  </si>
  <si>
    <t>033  7796548</t>
  </si>
  <si>
    <t>HARSCO Infrastructure Slovensko, s.r.o.</t>
  </si>
  <si>
    <t>02 44459871</t>
  </si>
  <si>
    <t>DEJAMEDICAL s.r.o.</t>
  </si>
  <si>
    <t>Tvrdomestice 67</t>
  </si>
  <si>
    <t>T rdomestice</t>
  </si>
  <si>
    <t>956 22</t>
  </si>
  <si>
    <t>45249245</t>
  </si>
  <si>
    <t>ERGON a.s.</t>
  </si>
  <si>
    <t>Papírenská 1</t>
  </si>
  <si>
    <t>166 11</t>
  </si>
  <si>
    <t>60193701</t>
  </si>
  <si>
    <t>MAKAČ, s r.o.</t>
  </si>
  <si>
    <t>Karpatská 36</t>
  </si>
  <si>
    <t>44862610</t>
  </si>
  <si>
    <t>ELSTEP SLOVAKIA, s.r.o.</t>
  </si>
  <si>
    <t>Stará Vajnorská 4</t>
  </si>
  <si>
    <t>36718190</t>
  </si>
  <si>
    <t>02  44450874</t>
  </si>
  <si>
    <t>Mária Bundzel</t>
  </si>
  <si>
    <t>Radelmayergasse 1/1/5</t>
  </si>
  <si>
    <t>Wien</t>
  </si>
  <si>
    <t>1190</t>
  </si>
  <si>
    <t>Rakúsko</t>
  </si>
  <si>
    <t>Inštitút bezpečnosti práce, s.r.o.</t>
  </si>
  <si>
    <t>J. stanislava 1</t>
  </si>
  <si>
    <t>35859857</t>
  </si>
  <si>
    <t>NOMIland, s.r.o.</t>
  </si>
  <si>
    <t>Magnezitárska 11</t>
  </si>
  <si>
    <t>040 13</t>
  </si>
  <si>
    <t>36174319</t>
  </si>
  <si>
    <t>055 6367358</t>
  </si>
  <si>
    <t>ZETR SK, s.r.o.</t>
  </si>
  <si>
    <t>Areál PDP Drietoma</t>
  </si>
  <si>
    <t>Drietoma</t>
  </si>
  <si>
    <t>913 03</t>
  </si>
  <si>
    <t>36311669</t>
  </si>
  <si>
    <t>032  6499302</t>
  </si>
  <si>
    <t>ADLER Czech., a.s.</t>
  </si>
  <si>
    <t>Nový svět 199</t>
  </si>
  <si>
    <t>Ústí nad Labem-Krásné Březno</t>
  </si>
  <si>
    <t>400 07</t>
  </si>
  <si>
    <t>CZR</t>
  </si>
  <si>
    <t>25409727</t>
  </si>
  <si>
    <t>ŽIILINSKÁ UNIVERZITA v ŽILINE</t>
  </si>
  <si>
    <t>Univerzitná 8215/1</t>
  </si>
  <si>
    <t>ŽILINA</t>
  </si>
  <si>
    <t>010 26</t>
  </si>
  <si>
    <t>00397563</t>
  </si>
  <si>
    <t>Terézia Kišová</t>
  </si>
  <si>
    <t>415135172</t>
  </si>
  <si>
    <t>DIVADLO KLAUNIKY- Zdenek Mazáč</t>
  </si>
  <si>
    <t>Orlí 1</t>
  </si>
  <si>
    <t>BRNO</t>
  </si>
  <si>
    <t>602 00</t>
  </si>
  <si>
    <t>POD KLEPÁČOM 5</t>
  </si>
  <si>
    <t>833 72</t>
  </si>
  <si>
    <t>02  54777588</t>
  </si>
  <si>
    <t>Elena     Rotsidou</t>
  </si>
  <si>
    <t>FLAT 201B</t>
  </si>
  <si>
    <t>NICOSIA</t>
  </si>
  <si>
    <t>1035</t>
  </si>
  <si>
    <t>CYPRUS</t>
  </si>
  <si>
    <t>TEDS s.r.o.</t>
  </si>
  <si>
    <t>Odborárska 50</t>
  </si>
  <si>
    <t>46140921</t>
  </si>
  <si>
    <t>Odborné skúšky el. zariadení</t>
  </si>
  <si>
    <t>KA - BE Ing. Kalabus</t>
  </si>
  <si>
    <t>JUDr. Jarmila Kováčová, notár</t>
  </si>
  <si>
    <t>Gajova 13</t>
  </si>
  <si>
    <t>31762131</t>
  </si>
  <si>
    <t>Ján Lesay - KOMINÁRSTVO</t>
  </si>
  <si>
    <t>Potočná 20</t>
  </si>
  <si>
    <t>37473549</t>
  </si>
  <si>
    <t>0907 778513</t>
  </si>
  <si>
    <t>MUDr. Patúšová Martina</t>
  </si>
  <si>
    <t>Martina Benku 3</t>
  </si>
  <si>
    <t>08001</t>
  </si>
  <si>
    <t>MUDr.Hromjaková Lucia</t>
  </si>
  <si>
    <t>Francisciho 3</t>
  </si>
  <si>
    <t>05401</t>
  </si>
  <si>
    <t>MUDr. Fričová Helena</t>
  </si>
  <si>
    <t>Č.130</t>
  </si>
  <si>
    <t>Gregorovce</t>
  </si>
  <si>
    <t>08266</t>
  </si>
  <si>
    <t>MUDr.Bočincová Jana</t>
  </si>
  <si>
    <t>Č.284</t>
  </si>
  <si>
    <t>Lastomir</t>
  </si>
  <si>
    <t>07237</t>
  </si>
  <si>
    <t>MUDr.Čorbová Anna</t>
  </si>
  <si>
    <t>Turgenevova 2</t>
  </si>
  <si>
    <t>04001</t>
  </si>
  <si>
    <t>TRINET Corp., s.r.o.</t>
  </si>
  <si>
    <t>Cesta do Rudiny 1098</t>
  </si>
  <si>
    <t>Kysucké Nové Mesto</t>
  </si>
  <si>
    <t>024 01</t>
  </si>
  <si>
    <t>36362786</t>
  </si>
  <si>
    <t>ZNAK, spol.s r.o.</t>
  </si>
  <si>
    <t>Pestovateľská 1</t>
  </si>
  <si>
    <t>31614884</t>
  </si>
  <si>
    <t>INSPORTLINE s.r.o.</t>
  </si>
  <si>
    <t>36311723</t>
  </si>
  <si>
    <t>MUDr. Vrbová Gabriela</t>
  </si>
  <si>
    <t>Dr. Zelenyaka</t>
  </si>
  <si>
    <t>UPMAX s.r.o.</t>
  </si>
  <si>
    <t>Poštová 79</t>
  </si>
  <si>
    <t>36611034</t>
  </si>
  <si>
    <t>TERMOSERVIS s.r.o.</t>
  </si>
  <si>
    <t>Nálepkova</t>
  </si>
  <si>
    <t>31597866</t>
  </si>
  <si>
    <t>ABSOL s.r.o.</t>
  </si>
  <si>
    <t>Dobšinského 29</t>
  </si>
  <si>
    <t>35868759</t>
  </si>
  <si>
    <t>033  6453161</t>
  </si>
  <si>
    <t>Mierová 151</t>
  </si>
  <si>
    <t>31381685</t>
  </si>
  <si>
    <t>DentAll s.r.o.</t>
  </si>
  <si>
    <t>Wolkerova 23</t>
  </si>
  <si>
    <t>36486761</t>
  </si>
  <si>
    <t>EURONEXT s.r.o.</t>
  </si>
  <si>
    <t>Severná 24</t>
  </si>
  <si>
    <t>46051741</t>
  </si>
  <si>
    <t>0917 951 609</t>
  </si>
  <si>
    <t>AUTODRIVE - Štefan Kanich</t>
  </si>
  <si>
    <t>Pezinská 166/166</t>
  </si>
  <si>
    <t>37295641</t>
  </si>
  <si>
    <t>ŠEVT a.s.</t>
  </si>
  <si>
    <t>Plynárenská 6</t>
  </si>
  <si>
    <t>31331131</t>
  </si>
  <si>
    <t>02 53416181-6</t>
  </si>
  <si>
    <t>Sandra Mihaljevič</t>
  </si>
  <si>
    <t>Bolska 8</t>
  </si>
  <si>
    <t>SPLIT</t>
  </si>
  <si>
    <t>Chorvátsko</t>
  </si>
  <si>
    <t>Towergge Slovensko, spol. s r.o.</t>
  </si>
  <si>
    <t>Ul.Svornosti 50</t>
  </si>
  <si>
    <t>ELRON Elektro s.r.o.</t>
  </si>
  <si>
    <t>Rožňavská 1</t>
  </si>
  <si>
    <t>35933747</t>
  </si>
  <si>
    <t>Marek Grebeči</t>
  </si>
  <si>
    <t>0244632588</t>
  </si>
  <si>
    <t>REHA SLOVAKIA  s.r.o.</t>
  </si>
  <si>
    <t>Brnianska 40</t>
  </si>
  <si>
    <t>Slovenská republika</t>
  </si>
  <si>
    <t>31366538</t>
  </si>
  <si>
    <t>PaedDr.Pappová Mária</t>
  </si>
  <si>
    <t>02 54654317</t>
  </si>
  <si>
    <t>SINAKO SK, s.r.o.</t>
  </si>
  <si>
    <t>Na Graniari 17</t>
  </si>
  <si>
    <t>44791712</t>
  </si>
  <si>
    <t>048 4153348</t>
  </si>
  <si>
    <t>048 4153349</t>
  </si>
  <si>
    <t>Net Sales,s.r.o.</t>
  </si>
  <si>
    <t>45697655</t>
  </si>
  <si>
    <t>Peter Brusil</t>
  </si>
  <si>
    <t>NEW YORK STATE</t>
  </si>
  <si>
    <t>Michalská6</t>
  </si>
  <si>
    <t>81101</t>
  </si>
  <si>
    <t>Slovensko</t>
  </si>
  <si>
    <t>033-6475366</t>
  </si>
  <si>
    <t>Cpinova 22</t>
  </si>
  <si>
    <t>MUDr. Mária Balejníková</t>
  </si>
  <si>
    <t>0915953828</t>
  </si>
  <si>
    <t>Bazovského 19</t>
  </si>
  <si>
    <t>Daniel Oravec</t>
  </si>
  <si>
    <t>0904807080</t>
  </si>
  <si>
    <t>ATC - JR, s.r.o.</t>
  </si>
  <si>
    <t>Vsetínska cesta 766</t>
  </si>
  <si>
    <t>Púchov</t>
  </si>
  <si>
    <t>020 01</t>
  </si>
  <si>
    <t>35760532</t>
  </si>
  <si>
    <t>Terézia Kocmundová</t>
  </si>
  <si>
    <t>0253417612</t>
  </si>
  <si>
    <t>0253417215</t>
  </si>
  <si>
    <t>MEDIHUM, s.r.o.</t>
  </si>
  <si>
    <t>Bosákova 7</t>
  </si>
  <si>
    <t>35952580</t>
  </si>
  <si>
    <t>Galbavá</t>
  </si>
  <si>
    <t>0262413172</t>
  </si>
  <si>
    <t>LUKETA</t>
  </si>
  <si>
    <t>Majakovského 21</t>
  </si>
  <si>
    <t>44320809</t>
  </si>
  <si>
    <t>Železná 633/2</t>
  </si>
  <si>
    <t>Brno</t>
  </si>
  <si>
    <t>61900</t>
  </si>
  <si>
    <t>Česká republika</t>
  </si>
  <si>
    <t>00543 250826</t>
  </si>
  <si>
    <t>J Rášu 455</t>
  </si>
  <si>
    <t>90086</t>
  </si>
  <si>
    <t>Zrušený účet SK27 1100 0000 0026 2306 02</t>
  </si>
  <si>
    <t>V OBZOR, s.r.o.</t>
  </si>
  <si>
    <t>Špitálska 35</t>
  </si>
  <si>
    <t>0252961251</t>
  </si>
  <si>
    <t>0252968395</t>
  </si>
  <si>
    <t>Ing. Tibor Kabzan</t>
  </si>
  <si>
    <t>Svätý Kríž 173</t>
  </si>
  <si>
    <t>032 11</t>
  </si>
  <si>
    <t>10853405</t>
  </si>
  <si>
    <t>0445592847</t>
  </si>
  <si>
    <t>0445623207</t>
  </si>
  <si>
    <t>Športový klub ALBATROS Pezinok</t>
  </si>
  <si>
    <t>Moyzesova 4/A</t>
  </si>
  <si>
    <t>42175224</t>
  </si>
  <si>
    <t>Nitrianska 7555/18</t>
  </si>
  <si>
    <t>Mesáková</t>
  </si>
  <si>
    <t>0337720731</t>
  </si>
  <si>
    <t>Helena Farkašová</t>
  </si>
  <si>
    <t>Veľký Grob 403</t>
  </si>
  <si>
    <t>Veľký Grob</t>
  </si>
  <si>
    <t>925 28</t>
  </si>
  <si>
    <t>Electro World s.r.o.</t>
  </si>
  <si>
    <t>Ivánská cesta 16</t>
  </si>
  <si>
    <t>35820071</t>
  </si>
  <si>
    <t>0850 001 501</t>
  </si>
  <si>
    <t>TM MOTO s.r.o.</t>
  </si>
  <si>
    <t>Kupeckého 49</t>
  </si>
  <si>
    <t>44139063</t>
  </si>
  <si>
    <t>0908105549</t>
  </si>
  <si>
    <t>Alfoldy Karol</t>
  </si>
  <si>
    <t>Za koníčkom 1339/3</t>
  </si>
  <si>
    <t>45610266</t>
  </si>
  <si>
    <t>EUROPEA ES , s.r.o.</t>
  </si>
  <si>
    <t>Kalinkovo 576</t>
  </si>
  <si>
    <t>Kalinkovo</t>
  </si>
  <si>
    <t>90043</t>
  </si>
  <si>
    <t>46597875</t>
  </si>
  <si>
    <t>LSE-LIFE STAR EMERGENCY, s.r.o.</t>
  </si>
  <si>
    <t>Limbova 1</t>
  </si>
  <si>
    <t>0244633333</t>
  </si>
  <si>
    <t>Záhradnícka 30</t>
  </si>
  <si>
    <t>32186314</t>
  </si>
  <si>
    <t>Ing. Belanský Dušan</t>
  </si>
  <si>
    <t>Hnilecká 7</t>
  </si>
  <si>
    <t>Jozef Ferko AV-EL mak.</t>
  </si>
  <si>
    <t>Komenského 2653/3</t>
  </si>
  <si>
    <t>Snina</t>
  </si>
  <si>
    <t>06901</t>
  </si>
  <si>
    <t>SLOVENSKO</t>
  </si>
  <si>
    <t>34290630</t>
  </si>
  <si>
    <t>Nordika, s.r.o.</t>
  </si>
  <si>
    <t>Priečna 607/9</t>
  </si>
  <si>
    <t>Svit</t>
  </si>
  <si>
    <t>059 21</t>
  </si>
  <si>
    <t>0911305204</t>
  </si>
  <si>
    <t>Štefan Macháček</t>
  </si>
  <si>
    <t>Školská 45</t>
  </si>
  <si>
    <t>33500720</t>
  </si>
  <si>
    <t>0905722766</t>
  </si>
  <si>
    <t>Ivan Mráz</t>
  </si>
  <si>
    <t>Sokolská 669/28</t>
  </si>
  <si>
    <t>45380015</t>
  </si>
  <si>
    <t>0905982875</t>
  </si>
  <si>
    <t>AQUACOM, s.r.o.</t>
  </si>
  <si>
    <t>Čerešňová 1B/1454</t>
  </si>
  <si>
    <t>45860327</t>
  </si>
  <si>
    <t>Martinus.sk, s.r.o.</t>
  </si>
  <si>
    <t>M.R. Štefánika 58</t>
  </si>
  <si>
    <t>36440531</t>
  </si>
  <si>
    <t>ENERGO CONTROLS, spol. s r.o.</t>
  </si>
  <si>
    <t>Závodského 49</t>
  </si>
  <si>
    <t>010 04</t>
  </si>
  <si>
    <t>00693294</t>
  </si>
  <si>
    <t>ESM-YZAMER</t>
  </si>
  <si>
    <t>Skladová 2</t>
  </si>
  <si>
    <t>36226904</t>
  </si>
  <si>
    <t>Furdekova 1</t>
  </si>
  <si>
    <t>Ing. Šulák, ekonóm</t>
  </si>
  <si>
    <t>0905248712</t>
  </si>
  <si>
    <t>MaM coorp.., s.r.o.</t>
  </si>
  <si>
    <t>Trnavská 9</t>
  </si>
  <si>
    <t>35774908</t>
  </si>
  <si>
    <t>0907 444 111</t>
  </si>
  <si>
    <t>Dlhé diely 1/18</t>
  </si>
  <si>
    <t>0243415459</t>
  </si>
  <si>
    <t>Karadžičova 10</t>
  </si>
  <si>
    <t>825 13</t>
  </si>
  <si>
    <t>BONI FRUCTI s.r.o.</t>
  </si>
  <si>
    <t>Lipnická 3035/162</t>
  </si>
  <si>
    <t>Dunajská Lužná</t>
  </si>
  <si>
    <t>900 42</t>
  </si>
  <si>
    <t>35766981</t>
  </si>
  <si>
    <t>Mobilita servis, s.r.o.</t>
  </si>
  <si>
    <t>Technická 6</t>
  </si>
  <si>
    <t>35693011</t>
  </si>
  <si>
    <t>0243635357</t>
  </si>
  <si>
    <t>EUROCOMM SR, s.r.o.</t>
  </si>
  <si>
    <t>Teslova 12</t>
  </si>
  <si>
    <t>35869160</t>
  </si>
  <si>
    <t>0220251000</t>
  </si>
  <si>
    <t>0244454605</t>
  </si>
  <si>
    <t>Eureko Sk, s.r.o.</t>
  </si>
  <si>
    <t>Exnárova 6621/6</t>
  </si>
  <si>
    <t>36844373</t>
  </si>
  <si>
    <t>Plzenská č.4</t>
  </si>
  <si>
    <t>0253634125</t>
  </si>
  <si>
    <t>ADAMED - Ing. Daniel Priadka</t>
  </si>
  <si>
    <t>Scherera 38</t>
  </si>
  <si>
    <t>34663801</t>
  </si>
  <si>
    <t>0903404729</t>
  </si>
  <si>
    <t>MIXXER MEDICAL</t>
  </si>
  <si>
    <t>Kollárová 49</t>
  </si>
  <si>
    <t>34382615</t>
  </si>
  <si>
    <t>0904870808</t>
  </si>
  <si>
    <t>Monika Lindtnerová</t>
  </si>
  <si>
    <t>Paulasgasse  17</t>
  </si>
  <si>
    <t>Viedeň</t>
  </si>
  <si>
    <t>REMSTAV, s.r.o.</t>
  </si>
  <si>
    <t>Trnavská 58</t>
  </si>
  <si>
    <t>31319556</t>
  </si>
  <si>
    <t>DECODOM s.r.o.</t>
  </si>
  <si>
    <t>Pilska 7</t>
  </si>
  <si>
    <t>955 13</t>
  </si>
  <si>
    <t>36305073</t>
  </si>
  <si>
    <t>Petmas s.r.o.</t>
  </si>
  <si>
    <t>Viničnianska cesta 25</t>
  </si>
  <si>
    <t>0336452312</t>
  </si>
  <si>
    <t>0336453926</t>
  </si>
  <si>
    <t>SONIMEX, s.r.o.</t>
  </si>
  <si>
    <t>Krížna 9</t>
  </si>
  <si>
    <t>36293504</t>
  </si>
  <si>
    <t>0255561344</t>
  </si>
  <si>
    <t>FRANK SLOVAKIA,s.r.o.</t>
  </si>
  <si>
    <t>Nám.1.mája č.4</t>
  </si>
  <si>
    <t>31397972</t>
  </si>
  <si>
    <t>Lekár,a.s.</t>
  </si>
  <si>
    <t>Dobšinského 12</t>
  </si>
  <si>
    <t>35947349</t>
  </si>
  <si>
    <t>Termoservis DP, s.r.o.</t>
  </si>
  <si>
    <t>A.Dubčeka 548/53</t>
  </si>
  <si>
    <t>Žiar nad Hronom</t>
  </si>
  <si>
    <t>965 01</t>
  </si>
  <si>
    <t>46702903</t>
  </si>
  <si>
    <t>0456723543</t>
  </si>
  <si>
    <t>Sunmont Gustav Ďurnek</t>
  </si>
  <si>
    <t>Kupeckého 87</t>
  </si>
  <si>
    <t>30360722</t>
  </si>
  <si>
    <t>0915751500</t>
  </si>
  <si>
    <t>Einsteinova 24</t>
  </si>
  <si>
    <t>85101</t>
  </si>
  <si>
    <t>02 68299160</t>
  </si>
  <si>
    <t>02 68299192</t>
  </si>
  <si>
    <t>Fit Sport- Jaroslav Bednárik</t>
  </si>
  <si>
    <t>Clementisa 44</t>
  </si>
  <si>
    <t>40483908</t>
  </si>
  <si>
    <t>0911170682</t>
  </si>
  <si>
    <t>T. Milkina 2</t>
  </si>
  <si>
    <t>033 5341448-9</t>
  </si>
  <si>
    <t>BAU-IZOLING, s.r.o.,</t>
  </si>
  <si>
    <t>Branisková 1</t>
  </si>
  <si>
    <t>4624974</t>
  </si>
  <si>
    <t>0908652917</t>
  </si>
  <si>
    <t>ASKO NÁBYTOK s.r.o.</t>
  </si>
  <si>
    <t>Cesta na Senec 2B</t>
  </si>
  <si>
    <t>35909790</t>
  </si>
  <si>
    <t>Dobierka</t>
  </si>
  <si>
    <t>Bratislavská 87</t>
  </si>
  <si>
    <t>Tomáš Sátor</t>
  </si>
  <si>
    <t>0336481200</t>
  </si>
  <si>
    <t>TATRAHASIL - Elena Smejkalová</t>
  </si>
  <si>
    <t>0527743749</t>
  </si>
  <si>
    <t>Ryba Žilina s.r.o.</t>
  </si>
  <si>
    <t>Hviezdoslavová 5</t>
  </si>
  <si>
    <t>31563490</t>
  </si>
  <si>
    <t>CHIRANA PROGRES s.r.o.</t>
  </si>
  <si>
    <t>Vrbovská cesta 17</t>
  </si>
  <si>
    <t>36224626</t>
  </si>
  <si>
    <t>Piterka Roman</t>
  </si>
  <si>
    <t>0337956251</t>
  </si>
  <si>
    <t>Bratislava-Ružinov</t>
  </si>
  <si>
    <t>0907063708</t>
  </si>
  <si>
    <t>0253416766</t>
  </si>
  <si>
    <t>SUDI s.r.o.</t>
  </si>
  <si>
    <t>Nová Trstená 20</t>
  </si>
  <si>
    <t>Hurbanovo</t>
  </si>
  <si>
    <t>947 03</t>
  </si>
  <si>
    <t>46713956</t>
  </si>
  <si>
    <t>Národný ústav srdcových a cievnych chorô</t>
  </si>
  <si>
    <t>Pod Krásnou hôrkou 1</t>
  </si>
  <si>
    <t>833 48</t>
  </si>
  <si>
    <t>35971126</t>
  </si>
  <si>
    <t>MITECH SLOVAKIA s.r.o.</t>
  </si>
  <si>
    <t>Višňová 13</t>
  </si>
  <si>
    <t>Nitra 1</t>
  </si>
  <si>
    <t>36559652</t>
  </si>
  <si>
    <t>Ing.Michal Ondrovič, s.r.o.</t>
  </si>
  <si>
    <t>Svätoplukova 26</t>
  </si>
  <si>
    <t>35974818</t>
  </si>
  <si>
    <t>BAU MOBEL , s.r.o.</t>
  </si>
  <si>
    <t>Šenkvická cesta 12/D</t>
  </si>
  <si>
    <t>46451315</t>
  </si>
  <si>
    <t>Mgr.Eva Ondrášková EDOS PEM</t>
  </si>
  <si>
    <t>Tematínska 4</t>
  </si>
  <si>
    <t>40578909</t>
  </si>
  <si>
    <t>0908957812</t>
  </si>
  <si>
    <t>ALFA BIO s.r.o.</t>
  </si>
  <si>
    <t>Kremnička 71</t>
  </si>
  <si>
    <t>30223041</t>
  </si>
  <si>
    <t>MUDr.Ladislav Jakubčiak</t>
  </si>
  <si>
    <t>Hviezdoslavova 5</t>
  </si>
  <si>
    <t>Sečovce</t>
  </si>
  <si>
    <t>078 01</t>
  </si>
  <si>
    <t>Rybárska 1</t>
  </si>
  <si>
    <t>Vector SK, s.r.o.</t>
  </si>
  <si>
    <t>Čajkovského 8</t>
  </si>
  <si>
    <t>36648655</t>
  </si>
  <si>
    <t>0474334362</t>
  </si>
  <si>
    <t>Michal Pavlík - MPrint</t>
  </si>
  <si>
    <t>Komenského 6</t>
  </si>
  <si>
    <t>0905364633</t>
  </si>
  <si>
    <t>Servis INVO s.r.o.</t>
  </si>
  <si>
    <t>Majerská 16</t>
  </si>
  <si>
    <t>36038636</t>
  </si>
  <si>
    <t>0484146690</t>
  </si>
  <si>
    <t>BRANO Slovakia s.r.o.</t>
  </si>
  <si>
    <t>Rybničná 40/a</t>
  </si>
  <si>
    <t>831 07</t>
  </si>
  <si>
    <t>35705329</t>
  </si>
  <si>
    <t>CPS INTERIÉR Ján Buday</t>
  </si>
  <si>
    <t>Partizánska 25</t>
  </si>
  <si>
    <t>Vráble</t>
  </si>
  <si>
    <t>952 01</t>
  </si>
  <si>
    <t>11723866</t>
  </si>
  <si>
    <t>SOLID SR s.r.o.</t>
  </si>
  <si>
    <t>PEZINOK 1</t>
  </si>
  <si>
    <t>45639191</t>
  </si>
  <si>
    <t>AMBRELO, Občianské združenie</t>
  </si>
  <si>
    <t>Sputníkova 19</t>
  </si>
  <si>
    <t>30869455</t>
  </si>
  <si>
    <t>0905648520</t>
  </si>
  <si>
    <t>SCALDO s.r.o.</t>
  </si>
  <si>
    <t>29.augusta 36/C</t>
  </si>
  <si>
    <t>46731857</t>
  </si>
  <si>
    <t>JURMAN-Ľuboš Jurík</t>
  </si>
  <si>
    <t>Školská 173</t>
  </si>
  <si>
    <t>Madunice</t>
  </si>
  <si>
    <t>922 42</t>
  </si>
  <si>
    <t>35177730</t>
  </si>
  <si>
    <t>Jaroslav Ježík</t>
  </si>
  <si>
    <t>Nám.M.R.Štefánika 588/72</t>
  </si>
  <si>
    <t>90701</t>
  </si>
  <si>
    <t>45509441</t>
  </si>
  <si>
    <t>Strmý vÓšok 18</t>
  </si>
  <si>
    <t>Mgr. Helena Chabalová</t>
  </si>
  <si>
    <t>0903403083</t>
  </si>
  <si>
    <t>Česká alzheimerovská společnost</t>
  </si>
  <si>
    <t>Šimůnkova 1600</t>
  </si>
  <si>
    <t>Praha 8</t>
  </si>
  <si>
    <t>182 00</t>
  </si>
  <si>
    <t>66000971</t>
  </si>
  <si>
    <t>Anton Virgovič</t>
  </si>
  <si>
    <t>Hollého 6</t>
  </si>
  <si>
    <t>37294695</t>
  </si>
  <si>
    <t>0336412069</t>
  </si>
  <si>
    <t>Alza .sk,  a.s.</t>
  </si>
  <si>
    <t>Jateční 39</t>
  </si>
  <si>
    <t>Praha 7</t>
  </si>
  <si>
    <t>170 00</t>
  </si>
  <si>
    <t>27082440</t>
  </si>
  <si>
    <t>Attila Czajlik</t>
  </si>
  <si>
    <t>Mlynská 511/37</t>
  </si>
  <si>
    <t>Jahodná</t>
  </si>
  <si>
    <t>930 21</t>
  </si>
  <si>
    <t>11868988</t>
  </si>
  <si>
    <t>Jozer Pánik-PROFI TEP SERVIS</t>
  </si>
  <si>
    <t>Družby 16</t>
  </si>
  <si>
    <t>974 04</t>
  </si>
  <si>
    <t>33897298</t>
  </si>
  <si>
    <t>Ľubica Dupejová</t>
  </si>
  <si>
    <t>Dubová 3275/4</t>
  </si>
  <si>
    <t>010 07</t>
  </si>
  <si>
    <t>46050574</t>
  </si>
  <si>
    <t>0911188690</t>
  </si>
  <si>
    <t>Dušan Ďurina</t>
  </si>
  <si>
    <t>Včelárska 5</t>
  </si>
  <si>
    <t>31808034</t>
  </si>
  <si>
    <t>Biznár s.r.o.</t>
  </si>
  <si>
    <t>Muškátová 27</t>
  </si>
  <si>
    <t>44736231</t>
  </si>
  <si>
    <t>0905860893</t>
  </si>
  <si>
    <t>ŠAFÁRIK TRADE,s.r.o.</t>
  </si>
  <si>
    <t>Geľnická 1</t>
  </si>
  <si>
    <t>35862521</t>
  </si>
  <si>
    <t>JUMO Slovensko, s.r.o.</t>
  </si>
  <si>
    <t>Púchovská 8</t>
  </si>
  <si>
    <t>35838922</t>
  </si>
  <si>
    <t>Libor Habáň</t>
  </si>
  <si>
    <t>Drobišova 28</t>
  </si>
  <si>
    <t>11797878</t>
  </si>
  <si>
    <t>Biomedic, s.r.o.</t>
  </si>
  <si>
    <t>45963029</t>
  </si>
  <si>
    <t>Mgr.Stanislav Král</t>
  </si>
  <si>
    <t>Trenčianska  36</t>
  </si>
  <si>
    <t>ROVEN Rožňava s.r.o.</t>
  </si>
  <si>
    <t>Betliarska cesta 4</t>
  </si>
  <si>
    <t>048 01</t>
  </si>
  <si>
    <t>36188301</t>
  </si>
  <si>
    <t>0587321311</t>
  </si>
  <si>
    <t>0587321086</t>
  </si>
  <si>
    <t>INVESTA, s.r.o.</t>
  </si>
  <si>
    <t>Diamantová 16</t>
  </si>
  <si>
    <t>31667481</t>
  </si>
  <si>
    <t>Gigastore, s.r.o.</t>
  </si>
  <si>
    <t>Ružová 1638/40</t>
  </si>
  <si>
    <t>01001</t>
  </si>
  <si>
    <t>46840451</t>
  </si>
  <si>
    <t>Stanislav Setnický</t>
  </si>
  <si>
    <t>Doľany 261</t>
  </si>
  <si>
    <t>90088</t>
  </si>
  <si>
    <t>30744610</t>
  </si>
  <si>
    <t>ELSTROTE s.r.o.</t>
  </si>
  <si>
    <t>Dolnuá Mariková 551</t>
  </si>
  <si>
    <t>018 02</t>
  </si>
  <si>
    <t>30222915</t>
  </si>
  <si>
    <t>Lyreco CE, SE</t>
  </si>
  <si>
    <t>Na Pántoch 18</t>
  </si>
  <si>
    <t>Harnoš Štefan</t>
  </si>
  <si>
    <t>Vígľašská 19</t>
  </si>
  <si>
    <t>Bratislava V.</t>
  </si>
  <si>
    <t>13957929</t>
  </si>
  <si>
    <t>CEMOD-CZ s.r.o.</t>
  </si>
  <si>
    <t>Dělnická 390</t>
  </si>
  <si>
    <t>Pardubice</t>
  </si>
  <si>
    <t>832 36</t>
  </si>
  <si>
    <t>25629662</t>
  </si>
  <si>
    <t>Jozef Ježovič</t>
  </si>
  <si>
    <t>Karpatská 30</t>
  </si>
  <si>
    <t>44803273</t>
  </si>
  <si>
    <t>0905415569</t>
  </si>
  <si>
    <t>Tibor Csóka-ARAS</t>
  </si>
  <si>
    <t>ZáVADSKá 7621/22</t>
  </si>
  <si>
    <t>41109970</t>
  </si>
  <si>
    <t>GOLF Pezinok s.r.o.</t>
  </si>
  <si>
    <t>46930477</t>
  </si>
  <si>
    <t>033 6403914</t>
  </si>
  <si>
    <t>3 P plus s.r.o.</t>
  </si>
  <si>
    <t>Fučíkova 462</t>
  </si>
  <si>
    <t>Sládkovičovo</t>
  </si>
  <si>
    <t>925 21</t>
  </si>
  <si>
    <t>36276464</t>
  </si>
  <si>
    <t>POZANA MASO s.r.o</t>
  </si>
  <si>
    <t>Pribinova176</t>
  </si>
  <si>
    <t>96001</t>
  </si>
  <si>
    <t>36059056</t>
  </si>
  <si>
    <t>0455362834</t>
  </si>
  <si>
    <t>Galvaniho 17/A</t>
  </si>
  <si>
    <t>0908 729 679 Miroslav Novák</t>
  </si>
  <si>
    <t>0907970861</t>
  </si>
  <si>
    <t>Pokračovanie firmy PCS Bratislava</t>
  </si>
  <si>
    <t>COSMO Slovakia</t>
  </si>
  <si>
    <t>Krajná cesta 783/10</t>
  </si>
  <si>
    <t>Zlaté Klasy-Rastice</t>
  </si>
  <si>
    <t>930 39</t>
  </si>
  <si>
    <t>36228869</t>
  </si>
  <si>
    <t>0315602941</t>
  </si>
  <si>
    <t>0315602942</t>
  </si>
  <si>
    <t>JMJ LOŽISKA, s.r.o.</t>
  </si>
  <si>
    <t>Bratislavská 79</t>
  </si>
  <si>
    <t>0336421495</t>
  </si>
  <si>
    <t>0336421497</t>
  </si>
  <si>
    <t>ERAJ - BA s.r.o.</t>
  </si>
  <si>
    <t>46168923</t>
  </si>
  <si>
    <t>ID tech</t>
  </si>
  <si>
    <t>Slovenská 39</t>
  </si>
  <si>
    <t>Kolárovo</t>
  </si>
  <si>
    <t>18048200</t>
  </si>
  <si>
    <t>P.Ú.M.- Radovan Klamo</t>
  </si>
  <si>
    <t>Pod lipou 22</t>
  </si>
  <si>
    <t>34678221</t>
  </si>
  <si>
    <t>Vzducho Klíma s.r.o.</t>
  </si>
  <si>
    <t>Muškátova 1</t>
  </si>
  <si>
    <t>35835001</t>
  </si>
  <si>
    <t>KELLWITT Tomáš Kellner</t>
  </si>
  <si>
    <t>43480713</t>
  </si>
  <si>
    <t>Miroslav Pacalaj</t>
  </si>
  <si>
    <t>Národná 142</t>
  </si>
  <si>
    <t>32821361</t>
  </si>
  <si>
    <t>COPY PRINT BRATISLAVA</t>
  </si>
  <si>
    <t>Drieňova 3</t>
  </si>
  <si>
    <t>45310106</t>
  </si>
  <si>
    <t>Ing.Ján Pelikán- SATMARKET</t>
  </si>
  <si>
    <t>Ministerstvo vnútra Slovenskej republiky</t>
  </si>
  <si>
    <t>Pribinova 2</t>
  </si>
  <si>
    <t>812 72</t>
  </si>
  <si>
    <t>KOVOTYP s.r.o.</t>
  </si>
  <si>
    <t>35808705</t>
  </si>
  <si>
    <t>0905667821</t>
  </si>
  <si>
    <t>0244634181</t>
  </si>
  <si>
    <t>RMdoor s.r.o.</t>
  </si>
  <si>
    <t>Bizetova 12</t>
  </si>
  <si>
    <t>Nitra 11</t>
  </si>
  <si>
    <t>44859643</t>
  </si>
  <si>
    <t>FlorCo</t>
  </si>
  <si>
    <t>Adámiho 9</t>
  </si>
  <si>
    <t>17383366</t>
  </si>
  <si>
    <t>0905445981</t>
  </si>
  <si>
    <t>Tatraľan s.r.o.</t>
  </si>
  <si>
    <t>Michalská18</t>
  </si>
  <si>
    <t>Kežmarok</t>
  </si>
  <si>
    <t>060 01</t>
  </si>
  <si>
    <t>35825278</t>
  </si>
  <si>
    <t>0524523611</t>
  </si>
  <si>
    <t>Kmeťova 9</t>
  </si>
  <si>
    <t>Šalská 743/2</t>
  </si>
  <si>
    <t>0317884260</t>
  </si>
  <si>
    <t>0317884265</t>
  </si>
  <si>
    <t>INTENA</t>
  </si>
  <si>
    <t>Miletičova 15</t>
  </si>
  <si>
    <t>34332201</t>
  </si>
  <si>
    <t>0255576444</t>
  </si>
  <si>
    <t>BOAN pneu s.r.o.</t>
  </si>
  <si>
    <t>Modranská155</t>
  </si>
  <si>
    <t>43791344</t>
  </si>
  <si>
    <t>0336461964</t>
  </si>
  <si>
    <t>RNDr. Katarína Reinhard</t>
  </si>
  <si>
    <t>Gallayova 47</t>
  </si>
  <si>
    <t>TRIPSY s.r.o.</t>
  </si>
  <si>
    <t>BTG HOLDING s.r.o.</t>
  </si>
  <si>
    <t>Pribinova4</t>
  </si>
  <si>
    <t>35759089</t>
  </si>
  <si>
    <t>Centrum MEMORY n.o.</t>
  </si>
  <si>
    <t>Mlynarovičova 21</t>
  </si>
  <si>
    <t>851 03</t>
  </si>
  <si>
    <t>31821791</t>
  </si>
  <si>
    <t>Necy s.r.o.</t>
  </si>
  <si>
    <t>Horní náměstí 839</t>
  </si>
  <si>
    <t>Slavičín</t>
  </si>
  <si>
    <t>763 21</t>
  </si>
  <si>
    <t>28285425</t>
  </si>
  <si>
    <t>420774722995</t>
  </si>
  <si>
    <t>agree s.r.o.</t>
  </si>
  <si>
    <t>Bytčická 89</t>
  </si>
  <si>
    <t>010 99</t>
  </si>
  <si>
    <t>45443581</t>
  </si>
  <si>
    <t>MUDr.Zuzana Janíková</t>
  </si>
  <si>
    <t>SFÉRA, a.s.</t>
  </si>
  <si>
    <t>Továrenská 14</t>
  </si>
  <si>
    <t>35757736</t>
  </si>
  <si>
    <t>Slovenská komora sestier a pôrodných asi</t>
  </si>
  <si>
    <t>Amurská 71</t>
  </si>
  <si>
    <t>37999991</t>
  </si>
  <si>
    <t>ALIEN TECHNIK s.r.o.</t>
  </si>
  <si>
    <t>Veľký Dřevíč 91</t>
  </si>
  <si>
    <t>Hronov</t>
  </si>
  <si>
    <t>549 34</t>
  </si>
  <si>
    <t>ELPO Slovakia, s.r.o.</t>
  </si>
  <si>
    <t>36846414</t>
  </si>
  <si>
    <t>MA-EL Ing.Marián Abrahám</t>
  </si>
  <si>
    <t>Mamateyová 18</t>
  </si>
  <si>
    <t>10202128</t>
  </si>
  <si>
    <t>Robert Earl Wetherington</t>
  </si>
  <si>
    <t>California</t>
  </si>
  <si>
    <t>U.S.A.</t>
  </si>
  <si>
    <t>27051979</t>
  </si>
  <si>
    <t>Chironax Frýdek-Místek s.r.o.</t>
  </si>
  <si>
    <t>Revoluční 1280</t>
  </si>
  <si>
    <t>Frýdek-Místek</t>
  </si>
  <si>
    <t>73801</t>
  </si>
  <si>
    <t>47666391</t>
  </si>
  <si>
    <t>SLIVKA group, s.r.o.</t>
  </si>
  <si>
    <t>Mladežnícka 17</t>
  </si>
  <si>
    <t>36639192</t>
  </si>
  <si>
    <t>Nitra - Dražovce</t>
  </si>
  <si>
    <t>94901</t>
  </si>
  <si>
    <t>ant s.r.o.</t>
  </si>
  <si>
    <t>Staré Grunty 17/A</t>
  </si>
  <si>
    <t>84104</t>
  </si>
  <si>
    <t>36363090</t>
  </si>
  <si>
    <t>Gabriel Hriadel</t>
  </si>
  <si>
    <t>Vyšehradská 6</t>
  </si>
  <si>
    <t>RNDr.Alena Minárová, PhD.</t>
  </si>
  <si>
    <t>Dubová 8A</t>
  </si>
  <si>
    <t>UNISERVIS</t>
  </si>
  <si>
    <t>Kráľovské údolie 23</t>
  </si>
  <si>
    <t>11920891</t>
  </si>
  <si>
    <t>Legionárska 28</t>
  </si>
  <si>
    <t>911 71</t>
  </si>
  <si>
    <t>Miroslav Černák</t>
  </si>
  <si>
    <t>Družstevná 1420/12</t>
  </si>
  <si>
    <t>47608731</t>
  </si>
  <si>
    <t>DARPOL s.r.o.</t>
  </si>
  <si>
    <t>Glejovka 1</t>
  </si>
  <si>
    <t>35737131</t>
  </si>
  <si>
    <t>Rezedová 17</t>
  </si>
  <si>
    <t>Inštitút forenzných medicínskych expertí</t>
  </si>
  <si>
    <t>Boženy Němcovej  8</t>
  </si>
  <si>
    <t>44017391</t>
  </si>
  <si>
    <t>+421905160789, +421911160789</t>
  </si>
  <si>
    <t>MaR SERVIS Plus s.r.o.</t>
  </si>
  <si>
    <t>Juliánovské nám. 2</t>
  </si>
  <si>
    <t>636 00</t>
  </si>
  <si>
    <t>25563963</t>
  </si>
  <si>
    <t>DM Resustic Slovakia s.r.o.</t>
  </si>
  <si>
    <t>Karola Šišku 5</t>
  </si>
  <si>
    <t>35862408</t>
  </si>
  <si>
    <t>SEA SK s.r.o.</t>
  </si>
  <si>
    <t>Tenisová 3</t>
  </si>
  <si>
    <t>31619011</t>
  </si>
  <si>
    <t>STUHL s.r.o.</t>
  </si>
  <si>
    <t>Darika Rakhmankulova</t>
  </si>
  <si>
    <t>KYRGYZ REPUBLIC</t>
  </si>
  <si>
    <t>Ladislav Megyeri</t>
  </si>
  <si>
    <t>Veľkoblahovská 76/41</t>
  </si>
  <si>
    <t>ALVEX, spol. s r.o.</t>
  </si>
  <si>
    <t>Výdajňa zdravotníckych pomôcok G&amp;G</t>
  </si>
  <si>
    <t>Hviezdoslavova 35</t>
  </si>
  <si>
    <t>45237204</t>
  </si>
  <si>
    <t>MUDr.Ayaziová Pavlína</t>
  </si>
  <si>
    <t>Pred poľom 4</t>
  </si>
  <si>
    <t>P+K s.r.o.</t>
  </si>
  <si>
    <t>Vajnorská 89</t>
  </si>
  <si>
    <t>35809787</t>
  </si>
  <si>
    <t>EXORTIM s.r.o.</t>
  </si>
  <si>
    <t>Hlavná 85/100</t>
  </si>
  <si>
    <t>47534649</t>
  </si>
  <si>
    <t>Ľubica Lukácsová</t>
  </si>
  <si>
    <t>Hlavná 466/53</t>
  </si>
  <si>
    <t>Dolný Pial</t>
  </si>
  <si>
    <t>935 37</t>
  </si>
  <si>
    <t>Trnavská cesta 82/A</t>
  </si>
  <si>
    <t>Uzbecká 18/A</t>
  </si>
  <si>
    <t>Červenec Ján Ing.</t>
  </si>
  <si>
    <t>Hraničiarov 1197/11</t>
  </si>
  <si>
    <t>Trstená</t>
  </si>
  <si>
    <t>02801</t>
  </si>
  <si>
    <t>44969082</t>
  </si>
  <si>
    <t>MUDr.Hormann Rudolf</t>
  </si>
  <si>
    <t>Czajlik Attila</t>
  </si>
  <si>
    <t>RAMOCHELE NTHABISIENG AGNES</t>
  </si>
  <si>
    <t>LESOTHO</t>
  </si>
  <si>
    <t>Albatros Media Slovakia s.r.o.</t>
  </si>
  <si>
    <t>Hattalová 12</t>
  </si>
  <si>
    <t>46106596</t>
  </si>
  <si>
    <t>Vrbovský Pavol</t>
  </si>
  <si>
    <t>Kuchyňa 41</t>
  </si>
  <si>
    <t>Kuchyňa</t>
  </si>
  <si>
    <t>900 52</t>
  </si>
  <si>
    <t>41100654</t>
  </si>
  <si>
    <t>TANDEM I&amp;B s.r.o.</t>
  </si>
  <si>
    <t>Novozámocká 136</t>
  </si>
  <si>
    <t>46772456</t>
  </si>
  <si>
    <t>EASYBAU, s.r.o.</t>
  </si>
  <si>
    <t>Štúrova 1474/3</t>
  </si>
  <si>
    <t>Mojmírovce</t>
  </si>
  <si>
    <t>951 15</t>
  </si>
  <si>
    <t>44670401</t>
  </si>
  <si>
    <t>0911031711</t>
  </si>
  <si>
    <t>Guzmická Lenka</t>
  </si>
  <si>
    <t>Construction, s.r.o.</t>
  </si>
  <si>
    <t>64</t>
  </si>
  <si>
    <t>Nadlice</t>
  </si>
  <si>
    <t>956 32</t>
  </si>
  <si>
    <t>31106064</t>
  </si>
  <si>
    <t>FITPRO, s.r.o.</t>
  </si>
  <si>
    <t>Lietavská 3</t>
  </si>
  <si>
    <t>44728727</t>
  </si>
  <si>
    <t>Dolná Mariková 551</t>
  </si>
  <si>
    <t>Dolná Mariková</t>
  </si>
  <si>
    <t>REPRE, s.r.o.</t>
  </si>
  <si>
    <t>Vlčie hrdlo 61</t>
  </si>
  <si>
    <t>35810122</t>
  </si>
  <si>
    <t>AP Media s.r.o.</t>
  </si>
  <si>
    <t>Staré grunty 7</t>
  </si>
  <si>
    <t>35691883</t>
  </si>
  <si>
    <t>45399069</t>
  </si>
  <si>
    <t>S ARMAT- Ing.Ladislav Tánczos</t>
  </si>
  <si>
    <t>Jána Rášu 459</t>
  </si>
  <si>
    <t>SCHETELIG CE s.r.o.</t>
  </si>
  <si>
    <t>Železničná 961</t>
  </si>
  <si>
    <t>Vlčany</t>
  </si>
  <si>
    <t>925 84</t>
  </si>
  <si>
    <t>36565334</t>
  </si>
  <si>
    <t>4home, a.s.</t>
  </si>
  <si>
    <t>Návazná 1154/35</t>
  </si>
  <si>
    <t>165 00</t>
  </si>
  <si>
    <t>27465616</t>
  </si>
  <si>
    <t>Lekáreň na sídlisku v Prievidzi, s.r.o.</t>
  </si>
  <si>
    <t>Svätopluková 5</t>
  </si>
  <si>
    <t>97101</t>
  </si>
  <si>
    <t>46670165</t>
  </si>
  <si>
    <t>Hammel Marián, s.r.o.</t>
  </si>
  <si>
    <t>Hody 1246</t>
  </si>
  <si>
    <t>47773600</t>
  </si>
  <si>
    <t>OPTYS s.r.o.</t>
  </si>
  <si>
    <t>U Sušárny 301</t>
  </si>
  <si>
    <t>Dolní Životice</t>
  </si>
  <si>
    <t>747 56</t>
  </si>
  <si>
    <t>42869048</t>
  </si>
  <si>
    <t>AK SPORT s.r.o.</t>
  </si>
  <si>
    <t>Dr.Clementisa 1176/44</t>
  </si>
  <si>
    <t>47163526</t>
  </si>
  <si>
    <t>SIGMA PUMPY SK s.r.o.</t>
  </si>
  <si>
    <t>Ivánska cesta 10/C</t>
  </si>
  <si>
    <t>36312509</t>
  </si>
  <si>
    <t>KNN s.r.o.</t>
  </si>
  <si>
    <t>Múzejná 8</t>
  </si>
  <si>
    <t>46675493</t>
  </si>
  <si>
    <t>421-908217317</t>
  </si>
  <si>
    <t>Polák Pavol</t>
  </si>
  <si>
    <t>Kpt.Jaroša 2561/25</t>
  </si>
  <si>
    <t>40547132</t>
  </si>
  <si>
    <t>RENOVUM s.r.o.</t>
  </si>
  <si>
    <t>Prečín 328</t>
  </si>
  <si>
    <t>Prečín</t>
  </si>
  <si>
    <t>01815</t>
  </si>
  <si>
    <t>36308285</t>
  </si>
  <si>
    <t>LUKETA, s.r.o.</t>
  </si>
  <si>
    <t>Majakovského 2672/21</t>
  </si>
  <si>
    <t>47121181</t>
  </si>
  <si>
    <t>ASALER, spol. s r.o.</t>
  </si>
  <si>
    <t>Myslenická 253</t>
  </si>
  <si>
    <t>90203</t>
  </si>
  <si>
    <t>45414564</t>
  </si>
  <si>
    <t>PUŠKÁRSTVO HERMES</t>
  </si>
  <si>
    <t>Devínska cesta 124</t>
  </si>
  <si>
    <t>841 10</t>
  </si>
  <si>
    <t>33806268</t>
  </si>
  <si>
    <t>Marian Vulgan - VM TEAM</t>
  </si>
  <si>
    <t>Cígeľská 12</t>
  </si>
  <si>
    <t>30159041</t>
  </si>
  <si>
    <t>3lobit s.r.o.</t>
  </si>
  <si>
    <t>Dobšinského 14</t>
  </si>
  <si>
    <t>46020152</t>
  </si>
  <si>
    <t>GUDE SLOVAKIA, s.r.o.</t>
  </si>
  <si>
    <t>Roveň 208</t>
  </si>
  <si>
    <t>Podtureň</t>
  </si>
  <si>
    <t>033 01</t>
  </si>
  <si>
    <t>36389862</t>
  </si>
  <si>
    <t>Arka, a.s.</t>
  </si>
  <si>
    <t>Palatínova 15</t>
  </si>
  <si>
    <t>Komárno</t>
  </si>
  <si>
    <t>945 01</t>
  </si>
  <si>
    <t>36523496</t>
  </si>
  <si>
    <t>ENVIROPOL s.r.o.</t>
  </si>
  <si>
    <t>Lamačská cesta 45</t>
  </si>
  <si>
    <t>46017305</t>
  </si>
  <si>
    <t>+421948322760</t>
  </si>
  <si>
    <t>421232118806</t>
  </si>
  <si>
    <t>Peter Žembery - Jurský kameň</t>
  </si>
  <si>
    <t>Pod Sekvojou 1343/43</t>
  </si>
  <si>
    <t>Nová Baňa</t>
  </si>
  <si>
    <t>968 01</t>
  </si>
  <si>
    <t>34773533</t>
  </si>
  <si>
    <t>DONOR Group, s.r.o.</t>
  </si>
  <si>
    <t>Brezenská 22</t>
  </si>
  <si>
    <t>45413932</t>
  </si>
  <si>
    <t>Gregor Vladimír</t>
  </si>
  <si>
    <t>Kukučínova 1544/38</t>
  </si>
  <si>
    <t>Leopoldov</t>
  </si>
  <si>
    <t>920 41</t>
  </si>
  <si>
    <t>41937422</t>
  </si>
  <si>
    <t>Železničná714</t>
  </si>
  <si>
    <t>Victory sport, s.r.o.</t>
  </si>
  <si>
    <t>Junácka6</t>
  </si>
  <si>
    <t>35774282</t>
  </si>
  <si>
    <t>KOHAFLEX, s.r.o.</t>
  </si>
  <si>
    <t>Majerská cesta 57</t>
  </si>
  <si>
    <t>97405</t>
  </si>
  <si>
    <t>31558976</t>
  </si>
  <si>
    <t>ICE S Novák s.r.o.</t>
  </si>
  <si>
    <t>Banícka 47</t>
  </si>
  <si>
    <t>47551216</t>
  </si>
  <si>
    <t>LIGHT Box, s.r.o.</t>
  </si>
  <si>
    <t>Generála Svobodu 197/99</t>
  </si>
  <si>
    <t>Ľubica</t>
  </si>
  <si>
    <t>05971</t>
  </si>
  <si>
    <t>36662488</t>
  </si>
  <si>
    <t>Koníček gastroslužby, s.r.o.</t>
  </si>
  <si>
    <t>Jesenského 8</t>
  </si>
  <si>
    <t>35943980</t>
  </si>
  <si>
    <t>Na krídlach motýľa</t>
  </si>
  <si>
    <t>Jesenského 2059/2</t>
  </si>
  <si>
    <t>37927884</t>
  </si>
  <si>
    <t>Pezinské kultúrne centrum</t>
  </si>
  <si>
    <t>42129168</t>
  </si>
  <si>
    <t>Polák Dušan D+M</t>
  </si>
  <si>
    <t>Kupeckého 27</t>
  </si>
  <si>
    <t>30102120</t>
  </si>
  <si>
    <t>1022964085</t>
  </si>
  <si>
    <t>ELEKTROSPED a.s.</t>
  </si>
  <si>
    <t>Pestovateľská 13</t>
  </si>
  <si>
    <t>35765038</t>
  </si>
  <si>
    <t>AFG SECURITY-CORPORATION s.r.o.</t>
  </si>
  <si>
    <t>Javorová Velké Bielice 451/32</t>
  </si>
  <si>
    <t>958 04</t>
  </si>
  <si>
    <t>36258113</t>
  </si>
  <si>
    <t>Domky 69/17</t>
  </si>
  <si>
    <t>Zálesie</t>
  </si>
  <si>
    <t>90028</t>
  </si>
  <si>
    <t>SERAFINA s.r.o.</t>
  </si>
  <si>
    <t>Suvorovova28</t>
  </si>
  <si>
    <t>45546193</t>
  </si>
  <si>
    <t>FEAST s.r.o.</t>
  </si>
  <si>
    <t>Rastislavova 415</t>
  </si>
  <si>
    <t>44197781</t>
  </si>
  <si>
    <t>Fakultná nemocnica s poliklinikou Nové Z</t>
  </si>
  <si>
    <t>Slovenská 11/A</t>
  </si>
  <si>
    <t>940 34</t>
  </si>
  <si>
    <t>17336112</t>
  </si>
  <si>
    <t>Vězeňská služba České republiky</t>
  </si>
  <si>
    <t>Soudní 988/1</t>
  </si>
  <si>
    <t>Praha 4</t>
  </si>
  <si>
    <t>14057</t>
  </si>
  <si>
    <t>00212423</t>
  </si>
  <si>
    <t>0420725923711</t>
  </si>
  <si>
    <t>MH PRODUKT Miroslava Hurtová</t>
  </si>
  <si>
    <t>Pelíškova 677/26</t>
  </si>
  <si>
    <t>33817707</t>
  </si>
  <si>
    <t>LEON global s.r.o.</t>
  </si>
  <si>
    <t>Svätoplukova 15</t>
  </si>
  <si>
    <t>36284238</t>
  </si>
  <si>
    <t>KARKI s.r.o.</t>
  </si>
  <si>
    <t>Kvetnica 138/2</t>
  </si>
  <si>
    <t>31658768</t>
  </si>
  <si>
    <t>Lipt s.r.o.</t>
  </si>
  <si>
    <t>Železničná 110/38</t>
  </si>
  <si>
    <t>Horné Srnie</t>
  </si>
  <si>
    <t>91442</t>
  </si>
  <si>
    <t>45571686</t>
  </si>
  <si>
    <t>entermaus one s.r.o</t>
  </si>
  <si>
    <t>Mlynarovičová 11</t>
  </si>
  <si>
    <t>45564639</t>
  </si>
  <si>
    <t>Poľnohospodárske družstvo Mestečko</t>
  </si>
  <si>
    <t>Mestečko 1</t>
  </si>
  <si>
    <t>Mestečko</t>
  </si>
  <si>
    <t>020 52</t>
  </si>
  <si>
    <t>200123</t>
  </si>
  <si>
    <t>grunbeck Prozesstechnik GmbH</t>
  </si>
  <si>
    <t>Leithastrasse 25</t>
  </si>
  <si>
    <t>1200</t>
  </si>
  <si>
    <t>45191</t>
  </si>
  <si>
    <t>TARZE - Zdenek Taraba</t>
  </si>
  <si>
    <t>Bodrocká 6</t>
  </si>
  <si>
    <t>43439748</t>
  </si>
  <si>
    <t>PTÁČEK- veľkoobchod, a.s.</t>
  </si>
  <si>
    <t>Vajnorská 140</t>
  </si>
  <si>
    <t>35814586</t>
  </si>
  <si>
    <t>ÁČKO a.s.</t>
  </si>
  <si>
    <t>Textilná 19</t>
  </si>
  <si>
    <t>Ružomberok</t>
  </si>
  <si>
    <t>03401</t>
  </si>
  <si>
    <t>31577148</t>
  </si>
  <si>
    <t>AUTO KELLY SLOVAKIA, s.r.o.</t>
  </si>
  <si>
    <t>Radlinského 11</t>
  </si>
  <si>
    <t>36298026</t>
  </si>
  <si>
    <t>Slovak Telekom, a.s.</t>
  </si>
  <si>
    <t>Bajkalská 28</t>
  </si>
  <si>
    <t>POZANA MASO</t>
  </si>
  <si>
    <t>Pribinova 176</t>
  </si>
  <si>
    <t>Šipoš Peter</t>
  </si>
  <si>
    <t>Bernolákova 26</t>
  </si>
  <si>
    <t>41027302</t>
  </si>
  <si>
    <t>ELITMONT s.r.o.</t>
  </si>
  <si>
    <t>Hlavná 135</t>
  </si>
  <si>
    <t>Dubová</t>
  </si>
  <si>
    <t>90090</t>
  </si>
  <si>
    <t>47555416</t>
  </si>
  <si>
    <t>Detská fakultná nemocnica s poliklinikou</t>
  </si>
  <si>
    <t>Križanová Ľubica</t>
  </si>
  <si>
    <t>ZDRAVMAT, s.r.o.</t>
  </si>
  <si>
    <t>Františkánske námestie 3/A</t>
  </si>
  <si>
    <t>JET SPORT CHAIRMAN s.r.o.</t>
  </si>
  <si>
    <t>Považská Teplá 602</t>
  </si>
  <si>
    <t>017 05</t>
  </si>
  <si>
    <t>31633986</t>
  </si>
  <si>
    <t>DataBase Consulting s.r.o.</t>
  </si>
  <si>
    <t>L.Novomeského 10</t>
  </si>
  <si>
    <t>47417013</t>
  </si>
  <si>
    <t>C.B.ONE s.r.o.</t>
  </si>
  <si>
    <t>29.AUGUSTA 44/6</t>
  </si>
  <si>
    <t>HANDLOVÁ</t>
  </si>
  <si>
    <t>972 51</t>
  </si>
  <si>
    <t>31643311</t>
  </si>
  <si>
    <t>Delinčák Milan BUKOV VOZ</t>
  </si>
  <si>
    <t>Horelica 108</t>
  </si>
  <si>
    <t>Čadca</t>
  </si>
  <si>
    <t>022 01</t>
  </si>
  <si>
    <t>10842098</t>
  </si>
  <si>
    <t>Valla Anton</t>
  </si>
  <si>
    <t>Trnavská 13</t>
  </si>
  <si>
    <t>40790789</t>
  </si>
  <si>
    <t>Prematlak a.s.</t>
  </si>
  <si>
    <t>Nám.Dr.A.Schweitzera 194</t>
  </si>
  <si>
    <t>916 01</t>
  </si>
  <si>
    <t>36300781</t>
  </si>
  <si>
    <t>032/7753599</t>
  </si>
  <si>
    <t>ARMATÚRY GROUP s.r.o.</t>
  </si>
  <si>
    <t>36194603</t>
  </si>
  <si>
    <t>DEVELSKI s.r.o.</t>
  </si>
  <si>
    <t>Benediktiho 1</t>
  </si>
  <si>
    <t>45314080</t>
  </si>
  <si>
    <t>81106</t>
  </si>
  <si>
    <t>Nobelova 34</t>
  </si>
  <si>
    <t>83605B</t>
  </si>
  <si>
    <t>ZyXEL Communications Czech s.r.o.</t>
  </si>
  <si>
    <t>Modřanská 621</t>
  </si>
  <si>
    <t>14301</t>
  </si>
  <si>
    <t>27114996</t>
  </si>
  <si>
    <t>Trnavská cesta 161/38</t>
  </si>
  <si>
    <t>Bratislava -Ružinov</t>
  </si>
  <si>
    <t>Quatro print s.r.o.</t>
  </si>
  <si>
    <t>Družstevná 17</t>
  </si>
  <si>
    <t>36365645</t>
  </si>
  <si>
    <t>ZDRAVZAR s.r.o.</t>
  </si>
  <si>
    <t>90026</t>
  </si>
  <si>
    <t>47831499</t>
  </si>
  <si>
    <t>SKAR s.r.o.</t>
  </si>
  <si>
    <t>Kubínska 70</t>
  </si>
  <si>
    <t>31327389</t>
  </si>
  <si>
    <t>Hydinár a.s.</t>
  </si>
  <si>
    <t>ČSLA 1403</t>
  </si>
  <si>
    <t>0902899470</t>
  </si>
  <si>
    <t>Demalia s.r.o., záložné právo</t>
  </si>
  <si>
    <t>Bratislavska 79</t>
  </si>
  <si>
    <t>Lipová 3</t>
  </si>
  <si>
    <t>Centrálna nezisková spoločnosť, o.z.</t>
  </si>
  <si>
    <t>Einsteinova 21</t>
  </si>
  <si>
    <t>42171717</t>
  </si>
  <si>
    <t>SIMex</t>
  </si>
  <si>
    <t>Šťastná 6</t>
  </si>
  <si>
    <t>17485100</t>
  </si>
  <si>
    <t>Vávra Pavel</t>
  </si>
  <si>
    <t>Kozia 3</t>
  </si>
  <si>
    <t>90101</t>
  </si>
  <si>
    <t>14054183</t>
  </si>
  <si>
    <t>Regulátory a kompenzátory Slovensko s.r.</t>
  </si>
  <si>
    <t>Trenčianska 57</t>
  </si>
  <si>
    <t>35775645</t>
  </si>
  <si>
    <t>QUILTEX a.s.</t>
  </si>
  <si>
    <t>Garbiarska 678</t>
  </si>
  <si>
    <t>03101</t>
  </si>
  <si>
    <t>36386448</t>
  </si>
  <si>
    <t>FALCO SLOVAKIA, s.r.o.</t>
  </si>
  <si>
    <t>Kopčianska 8-10</t>
  </si>
  <si>
    <t>31396488</t>
  </si>
  <si>
    <t>Infra Services, a.s.</t>
  </si>
  <si>
    <t>Hraničná 10</t>
  </si>
  <si>
    <t>43898190</t>
  </si>
  <si>
    <t>itskHS</t>
  </si>
  <si>
    <t>Fraňa Mojtu 22</t>
  </si>
  <si>
    <t>37212931</t>
  </si>
  <si>
    <t>Mikrochem Trade, s.r.o.</t>
  </si>
  <si>
    <t>35948655</t>
  </si>
  <si>
    <t>Datacomp s.r.o.</t>
  </si>
  <si>
    <t>Tomášikova 37</t>
  </si>
  <si>
    <t>36212466</t>
  </si>
  <si>
    <t>Planckova 4</t>
  </si>
  <si>
    <t>Arthur media, s.r.o.</t>
  </si>
  <si>
    <t>Leškova 3</t>
  </si>
  <si>
    <t>35904941</t>
  </si>
  <si>
    <t>GASENERG s.r.o., Bratislava</t>
  </si>
  <si>
    <t>Račianska 71</t>
  </si>
  <si>
    <t>832 59</t>
  </si>
  <si>
    <t>31336230</t>
  </si>
  <si>
    <t>SERVISUJEM, s.r.o.</t>
  </si>
  <si>
    <t>Pluhová 934/51</t>
  </si>
  <si>
    <t>47412534</t>
  </si>
  <si>
    <t>Ing. Ján Štucka</t>
  </si>
  <si>
    <t>Jakubany 501</t>
  </si>
  <si>
    <t>Jakubany</t>
  </si>
  <si>
    <t>065 12</t>
  </si>
  <si>
    <t>47048964</t>
  </si>
  <si>
    <t>OZY s.r.o.</t>
  </si>
  <si>
    <t>Pavla Mudroňa 5</t>
  </si>
  <si>
    <t>46322540</t>
  </si>
  <si>
    <t>DOPRAVNÁ A ZÁCHRANNÁ</t>
  </si>
  <si>
    <t>Rajská 15</t>
  </si>
  <si>
    <t>47382571</t>
  </si>
  <si>
    <t>Repašského 10</t>
  </si>
  <si>
    <t>STELLATOUR Jozer Hankócy</t>
  </si>
  <si>
    <t>Družstevná 690/116</t>
  </si>
  <si>
    <t>41885449</t>
  </si>
  <si>
    <t>METEC PLUS s.r.o.</t>
  </si>
  <si>
    <t>Jesenná 9</t>
  </si>
  <si>
    <t>31673911</t>
  </si>
  <si>
    <t>EURO MEDIA Košice, s.r.o.</t>
  </si>
  <si>
    <t>Rastislavova 104</t>
  </si>
  <si>
    <t>31608426</t>
  </si>
  <si>
    <t>Vysoká 8</t>
  </si>
  <si>
    <t>02/52927318</t>
  </si>
  <si>
    <t>P.Turoková</t>
  </si>
  <si>
    <t>SEVER, s.r.o.</t>
  </si>
  <si>
    <t>45004803</t>
  </si>
  <si>
    <t>OMES s.r.o.</t>
  </si>
  <si>
    <t>Divina - Lúky 27</t>
  </si>
  <si>
    <t>Divina, Žilina</t>
  </si>
  <si>
    <t>01331</t>
  </si>
  <si>
    <t>47505214</t>
  </si>
  <si>
    <t>Bratislavská 432/7</t>
  </si>
  <si>
    <t>Dubnica nad Váhom1</t>
  </si>
  <si>
    <t>01841</t>
  </si>
  <si>
    <t>36335487</t>
  </si>
  <si>
    <t>Športový volejbalový klub Pezinok</t>
  </si>
  <si>
    <t>42178746</t>
  </si>
  <si>
    <t>+421908787315</t>
  </si>
  <si>
    <t>Mgr.Eduard ŠTAMM</t>
  </si>
  <si>
    <t>COMPUTER ABC, s.r.o.</t>
  </si>
  <si>
    <t>Petofiho 7</t>
  </si>
  <si>
    <t>36564176</t>
  </si>
  <si>
    <t>Banícka 52</t>
  </si>
  <si>
    <t>EKO TONER s.r.o.</t>
  </si>
  <si>
    <t>Kysucká cesta 3</t>
  </si>
  <si>
    <t>47689650</t>
  </si>
  <si>
    <t>Gercenova3</t>
  </si>
  <si>
    <t>Kollárova 18</t>
  </si>
  <si>
    <t>DE-AQUA s.r.o.</t>
  </si>
  <si>
    <t>Hrdinov SNP 5713</t>
  </si>
  <si>
    <t>36829587</t>
  </si>
  <si>
    <t>Geišberg projekt</t>
  </si>
  <si>
    <t>Krížna 19</t>
  </si>
  <si>
    <t>Bratislava - Staré Mesto</t>
  </si>
  <si>
    <t>42361524</t>
  </si>
  <si>
    <t>0903967097</t>
  </si>
  <si>
    <t>GEA Heat Exchangers, a.s.</t>
  </si>
  <si>
    <t>Slovanská 781</t>
  </si>
  <si>
    <t>Liberec XXV-Vesec</t>
  </si>
  <si>
    <t>46312</t>
  </si>
  <si>
    <t>46708375</t>
  </si>
  <si>
    <t>JNA Ing.Ján HADŽALA</t>
  </si>
  <si>
    <t>Pri Sýpke 1218/15</t>
  </si>
  <si>
    <t>Michalovce</t>
  </si>
  <si>
    <t>07101</t>
  </si>
  <si>
    <t>37315129</t>
  </si>
  <si>
    <t>MKM servis - Milan Krajčovič</t>
  </si>
  <si>
    <t>Doľany 243</t>
  </si>
  <si>
    <t>36949515</t>
  </si>
  <si>
    <t>0903210513</t>
  </si>
  <si>
    <t>ASANA DDD, s.r.o.</t>
  </si>
  <si>
    <t>Staničná 641</t>
  </si>
  <si>
    <t>Branč</t>
  </si>
  <si>
    <t>951 13</t>
  </si>
  <si>
    <t>35928859</t>
  </si>
  <si>
    <t>0948220006</t>
  </si>
  <si>
    <t>Slovenská komora certifikovaných účtovní</t>
  </si>
  <si>
    <t>Záhradnícka 95</t>
  </si>
  <si>
    <t>82108</t>
  </si>
  <si>
    <t>17314020</t>
  </si>
  <si>
    <t>SELEKTRA - MAŤAVKA JOZEF</t>
  </si>
  <si>
    <t>Družstevná 1143/24</t>
  </si>
  <si>
    <t>95801</t>
  </si>
  <si>
    <t>11741562</t>
  </si>
  <si>
    <t>Vysoká 2/B</t>
  </si>
  <si>
    <t>HPL SERVIS s.r.o.</t>
  </si>
  <si>
    <t>35860456</t>
  </si>
  <si>
    <t>TATRAHASIL s.r.o.</t>
  </si>
  <si>
    <t>Lidická 1623/39</t>
  </si>
  <si>
    <t>Poprad- Matejovce</t>
  </si>
  <si>
    <t>36501930</t>
  </si>
  <si>
    <t>DREVOVÝROBA</t>
  </si>
  <si>
    <t>Cajlanská70</t>
  </si>
  <si>
    <t>35084499</t>
  </si>
  <si>
    <t>Prieložtek 1</t>
  </si>
  <si>
    <t>Ekobauernhof a.s.</t>
  </si>
  <si>
    <t>J.Kráľa 2661</t>
  </si>
  <si>
    <t>Veľký Krtíš</t>
  </si>
  <si>
    <t>990 01</t>
  </si>
  <si>
    <t>ZINA s.r.o.</t>
  </si>
  <si>
    <t>Mýtna 19</t>
  </si>
  <si>
    <t>31430881</t>
  </si>
  <si>
    <t>OKAY Slovakia s.r.o.</t>
  </si>
  <si>
    <t>Krajná 86</t>
  </si>
  <si>
    <t>35825979</t>
  </si>
  <si>
    <t>Flashtrans, s.r.o</t>
  </si>
  <si>
    <t>Zbojničná 14</t>
  </si>
  <si>
    <t>36574139</t>
  </si>
  <si>
    <t>EKOFIN Prešov, s.r.o.</t>
  </si>
  <si>
    <t>Justičná 2</t>
  </si>
  <si>
    <t>Prešov 1</t>
  </si>
  <si>
    <t>44865414</t>
  </si>
  <si>
    <t>IT express, s.r.o.</t>
  </si>
  <si>
    <t>Cyprichova 1</t>
  </si>
  <si>
    <t>831 54</t>
  </si>
  <si>
    <t>46151681</t>
  </si>
  <si>
    <t>Meditech SK s.r.o.</t>
  </si>
  <si>
    <t>Veľká Okružná 43</t>
  </si>
  <si>
    <t>46964690</t>
  </si>
  <si>
    <t>UC Desing s.r.o.</t>
  </si>
  <si>
    <t>Okružná 1025/2</t>
  </si>
  <si>
    <t>91105</t>
  </si>
  <si>
    <t>48115584</t>
  </si>
  <si>
    <t>Tlačová agentúra Slovenskej republiky</t>
  </si>
  <si>
    <t>Lamačská cesta 3</t>
  </si>
  <si>
    <t>31320414</t>
  </si>
  <si>
    <t>GFCH s.r.o.</t>
  </si>
  <si>
    <t>Vojtecha Tvrdého 777/12</t>
  </si>
  <si>
    <t>00614521</t>
  </si>
  <si>
    <t>ENERGOSTAV-Miroslav SEIFERT</t>
  </si>
  <si>
    <t>Petzvalova 14</t>
  </si>
  <si>
    <t>949 12</t>
  </si>
  <si>
    <t>11722231</t>
  </si>
  <si>
    <t>Plastwood, s.r.o.</t>
  </si>
  <si>
    <t>Kráľová pri Senci 533</t>
  </si>
  <si>
    <t>Kráľová pri Senci</t>
  </si>
  <si>
    <t>900 50</t>
  </si>
  <si>
    <t>35862076</t>
  </si>
  <si>
    <t>DOXX - Stravné lístky, s.r.o.</t>
  </si>
  <si>
    <t>Kálov 356</t>
  </si>
  <si>
    <t>36391000</t>
  </si>
  <si>
    <t>Grič Peter</t>
  </si>
  <si>
    <t>Krížna cesta 14</t>
  </si>
  <si>
    <t>37290291</t>
  </si>
  <si>
    <t>moravcik-schroner s.r.o.</t>
  </si>
  <si>
    <t>Pražská 2</t>
  </si>
  <si>
    <t>47185422</t>
  </si>
  <si>
    <t>CORA GASTRO s.r.o.</t>
  </si>
  <si>
    <t>Traktorová 1</t>
  </si>
  <si>
    <t>Poprad 1</t>
  </si>
  <si>
    <t>44857187</t>
  </si>
  <si>
    <t>IB-Elektro s.r.o.</t>
  </si>
  <si>
    <t>Železničiarska 48</t>
  </si>
  <si>
    <t>Rimavská Sobota 1</t>
  </si>
  <si>
    <t>979 01</t>
  </si>
  <si>
    <t>46375210</t>
  </si>
  <si>
    <t>FUJIFILM Europe GmbH-organizačná zložka</t>
  </si>
  <si>
    <t>Rybničná 40</t>
  </si>
  <si>
    <t>40202814</t>
  </si>
  <si>
    <t>G.P.R. s.r.o.</t>
  </si>
  <si>
    <t>Rybničná 40/E</t>
  </si>
  <si>
    <t>83107</t>
  </si>
  <si>
    <t>17319463</t>
  </si>
  <si>
    <t>V-bit, spol s.r.o.</t>
  </si>
  <si>
    <t>Hodálova 3</t>
  </si>
  <si>
    <t>17640679</t>
  </si>
  <si>
    <t>iCARe s.r.o.</t>
  </si>
  <si>
    <t>Vážska 13</t>
  </si>
  <si>
    <t>82107</t>
  </si>
  <si>
    <t>35944978</t>
  </si>
  <si>
    <t>BEZ TRANSFORMÁTORY a.s.</t>
  </si>
  <si>
    <t>835 54</t>
  </si>
  <si>
    <t>31383475</t>
  </si>
  <si>
    <t>Stavebniny STAVKVET s.r.o.</t>
  </si>
  <si>
    <t>Moyzesova 4039/8</t>
  </si>
  <si>
    <t>47608056</t>
  </si>
  <si>
    <t>TechnoBank, s.r.o.</t>
  </si>
  <si>
    <t>Dolina 69/15</t>
  </si>
  <si>
    <t>26500213</t>
  </si>
  <si>
    <t>OTIDEA s.r.o.</t>
  </si>
  <si>
    <t>Astrová 2/A</t>
  </si>
  <si>
    <t>82101</t>
  </si>
  <si>
    <t>47139200</t>
  </si>
  <si>
    <t>Bfilm s.r.o.</t>
  </si>
  <si>
    <t>Škultétyho 10</t>
  </si>
  <si>
    <t>45655839</t>
  </si>
  <si>
    <t>Odpadový hospodár s.r.o.</t>
  </si>
  <si>
    <t>Hroznová 4664/9</t>
  </si>
  <si>
    <t>46708740</t>
  </si>
  <si>
    <t>EuroServis ES .r.o.</t>
  </si>
  <si>
    <t>900 43</t>
  </si>
  <si>
    <t>One Print s.r.o.</t>
  </si>
  <si>
    <t>Gorkého 12</t>
  </si>
  <si>
    <t>47726989</t>
  </si>
  <si>
    <t>MODRÁ PLANÉTA s.r.o.</t>
  </si>
  <si>
    <t>31340083</t>
  </si>
  <si>
    <t>Softline Services, a.s.</t>
  </si>
  <si>
    <t>J.Hagaru 9</t>
  </si>
  <si>
    <t>831 51</t>
  </si>
  <si>
    <t>35826304</t>
  </si>
  <si>
    <t>Regionálne vzdelávacie centrum Senica n.</t>
  </si>
  <si>
    <t>M.Nešpora 925/8</t>
  </si>
  <si>
    <t>37986635</t>
  </si>
  <si>
    <t>ARMAT SLOVAKIA s.r.o.</t>
  </si>
  <si>
    <t>Vašinova 63</t>
  </si>
  <si>
    <t>36537586</t>
  </si>
  <si>
    <t>PROGWAY s.r.o.</t>
  </si>
  <si>
    <t>48163970</t>
  </si>
  <si>
    <t>Akadémia lektorov Slovenska</t>
  </si>
  <si>
    <t>Hodská 116</t>
  </si>
  <si>
    <t>42165903</t>
  </si>
  <si>
    <t>Möbelix SK s.r.o.</t>
  </si>
  <si>
    <t>Rožňavska 32</t>
  </si>
  <si>
    <t>35903414</t>
  </si>
  <si>
    <t>Kancelárske stoličky.com</t>
  </si>
  <si>
    <t>Hradská 14329/3G</t>
  </si>
  <si>
    <t>48215686</t>
  </si>
  <si>
    <t>KFP s.r.o.-zapl.2.10.</t>
  </si>
  <si>
    <t>Štefana Moyzesa 1566</t>
  </si>
  <si>
    <t>034 01</t>
  </si>
  <si>
    <t>44467141</t>
  </si>
  <si>
    <t>Valentová Oľga Ing.</t>
  </si>
  <si>
    <t>Jelenia 19</t>
  </si>
  <si>
    <t>37561359</t>
  </si>
  <si>
    <t>DIVADLO AGAPE</t>
  </si>
  <si>
    <t>Viglašská 3</t>
  </si>
  <si>
    <t>37415182</t>
  </si>
  <si>
    <t>AVALON-Akadémia írskeho tanca</t>
  </si>
  <si>
    <t>Nevädzova 4</t>
  </si>
  <si>
    <t>48413461</t>
  </si>
  <si>
    <t>MIHI.sk, s.r.o.</t>
  </si>
  <si>
    <t>Lichardova 200/13</t>
  </si>
  <si>
    <t>Slovenská Lupča</t>
  </si>
  <si>
    <t>976 13</t>
  </si>
  <si>
    <t>36645095</t>
  </si>
  <si>
    <t>Xepap s.r.o.</t>
  </si>
  <si>
    <t>Jesenského 4703</t>
  </si>
  <si>
    <t>00316286</t>
  </si>
  <si>
    <t>Nemocničná a.s.</t>
  </si>
  <si>
    <t>35865679</t>
  </si>
  <si>
    <t>Nakladatelství FORUM s.r.o.</t>
  </si>
  <si>
    <t>Záhradnícka 46</t>
  </si>
  <si>
    <t>46490213</t>
  </si>
  <si>
    <t>DERO-Daniel Zubaj</t>
  </si>
  <si>
    <t>Hlavná 40/79</t>
  </si>
  <si>
    <t>900 90</t>
  </si>
  <si>
    <t>47667079</t>
  </si>
  <si>
    <t>Alemat.cz, s.r.o.</t>
  </si>
  <si>
    <t>Světlogorská 2771/3</t>
  </si>
  <si>
    <t>Tábor</t>
  </si>
  <si>
    <t>390 05</t>
  </si>
  <si>
    <t>28159233</t>
  </si>
  <si>
    <t>Dunajnet s.r.o.</t>
  </si>
  <si>
    <t>Grosslingová 4</t>
  </si>
  <si>
    <t>47608544</t>
  </si>
  <si>
    <t>RENTON -  Viliam Štafurik</t>
  </si>
  <si>
    <t>Pod Kalvariou 2542/19</t>
  </si>
  <si>
    <t>41549708</t>
  </si>
  <si>
    <t>ZAM - MONT</t>
  </si>
  <si>
    <t>Trlinská 23</t>
  </si>
  <si>
    <t>22686568</t>
  </si>
  <si>
    <t>Martina Rázusa 23A</t>
  </si>
  <si>
    <t>Chrenovská 14</t>
  </si>
  <si>
    <t>HP čistiace stroje s.r.o.</t>
  </si>
  <si>
    <t>Plynárenská 4</t>
  </si>
  <si>
    <t>44888937</t>
  </si>
  <si>
    <t>Záhradná 4006/44</t>
  </si>
  <si>
    <t>REGALSISTEM s.r.o.</t>
  </si>
  <si>
    <t>Soblahovská 7040</t>
  </si>
  <si>
    <t>34144994</t>
  </si>
  <si>
    <t>STEPS NITRA</t>
  </si>
  <si>
    <t>Novozámocká 194</t>
  </si>
  <si>
    <t>Nitra 5</t>
  </si>
  <si>
    <t>949 05</t>
  </si>
  <si>
    <t>40494748</t>
  </si>
  <si>
    <t>MADMAT s.r.o.</t>
  </si>
  <si>
    <t>Jurkovičova 10</t>
  </si>
  <si>
    <t>Bratislava 35</t>
  </si>
  <si>
    <t>36364398</t>
  </si>
  <si>
    <t>Vital Trade s.r.o.</t>
  </si>
  <si>
    <t>Nálepková 30</t>
  </si>
  <si>
    <t>46167790</t>
  </si>
  <si>
    <t>Hamuliakovo</t>
  </si>
  <si>
    <t>GASTROCENTER Tibor Németh</t>
  </si>
  <si>
    <t>Sokolecká 40/68</t>
  </si>
  <si>
    <t>Okoč</t>
  </si>
  <si>
    <t>930 28</t>
  </si>
  <si>
    <t>44579721</t>
  </si>
  <si>
    <t>ASTUR s.r.o.</t>
  </si>
  <si>
    <t>Chorvátska 33</t>
  </si>
  <si>
    <t>31449085</t>
  </si>
  <si>
    <t>ICON Clinical Research Limited</t>
  </si>
  <si>
    <t>Leopardstown</t>
  </si>
  <si>
    <t>Dublin 18</t>
  </si>
  <si>
    <t>Ireland</t>
  </si>
  <si>
    <t>IE8201978R</t>
  </si>
  <si>
    <t>Kubranská 8</t>
  </si>
  <si>
    <t>P + K  s.r.o.,</t>
  </si>
  <si>
    <t>35 809 7</t>
  </si>
  <si>
    <t>0903463282, Klamo</t>
  </si>
  <si>
    <t>NK-PLUS s.r.o.</t>
  </si>
  <si>
    <t>Užhorodská 6027/1A</t>
  </si>
  <si>
    <t>Michalovce1</t>
  </si>
  <si>
    <t>46407260</t>
  </si>
  <si>
    <t>Dudvažska 37</t>
  </si>
  <si>
    <t>Úrad pre normalizáciu,metrológiu a skúšo</t>
  </si>
  <si>
    <t>Štefanovičova 3</t>
  </si>
  <si>
    <t>810 05</t>
  </si>
  <si>
    <t>30810710</t>
  </si>
  <si>
    <t>CORAC s.r.o.</t>
  </si>
  <si>
    <t>Záleská cesta144/6</t>
  </si>
  <si>
    <t>31585353</t>
  </si>
  <si>
    <t>Ayrton s.r.o.</t>
  </si>
  <si>
    <t>Pravenec</t>
  </si>
  <si>
    <t>972 16</t>
  </si>
  <si>
    <t>36352560</t>
  </si>
  <si>
    <t>GOcopy,s.r.o.</t>
  </si>
  <si>
    <t>Dona Sandtnera 5655/19</t>
  </si>
  <si>
    <t>47491612</t>
  </si>
  <si>
    <t>Falck Záchranná a.s.</t>
  </si>
  <si>
    <t>Bačíkova 7</t>
  </si>
  <si>
    <t>VO SK,a.s.</t>
  </si>
  <si>
    <t>Záhradnícka 151</t>
  </si>
  <si>
    <t>45647291</t>
  </si>
  <si>
    <t>DD21 s.r.o.</t>
  </si>
  <si>
    <t>Švábska 107</t>
  </si>
  <si>
    <t>080 05</t>
  </si>
  <si>
    <t>43818030</t>
  </si>
  <si>
    <t>ABUSUS s.r.o.</t>
  </si>
  <si>
    <t>M.R.Štefánika 14/2</t>
  </si>
  <si>
    <t>44627700</t>
  </si>
  <si>
    <t>421915440011</t>
  </si>
  <si>
    <t>MB PRESTIGE s.r.o.</t>
  </si>
  <si>
    <t>Topolčianska 14</t>
  </si>
  <si>
    <t>45914320</t>
  </si>
  <si>
    <t>Oľga Magerčáková</t>
  </si>
  <si>
    <t>Nobelova 26</t>
  </si>
  <si>
    <t>INSGRAF s.r.o.</t>
  </si>
  <si>
    <t>Nešporová 1012/23</t>
  </si>
  <si>
    <t>47078839</t>
  </si>
  <si>
    <t>8M s.r.o.</t>
  </si>
  <si>
    <t>Veltlínska 2</t>
  </si>
  <si>
    <t>48275182</t>
  </si>
  <si>
    <t>OZ BUBNOVÁ SHOW</t>
  </si>
  <si>
    <t>Tehelná 78</t>
  </si>
  <si>
    <t>42333865</t>
  </si>
  <si>
    <t>NABIMEX s,r.o.</t>
  </si>
  <si>
    <t>Borovianska 2488/37</t>
  </si>
  <si>
    <t>36022331</t>
  </si>
  <si>
    <t>Limar</t>
  </si>
  <si>
    <t>Pod kominom 8</t>
  </si>
  <si>
    <t>34653490</t>
  </si>
  <si>
    <t>MT-nábytek</t>
  </si>
  <si>
    <t>Vyšehtradská 1349/2</t>
  </si>
  <si>
    <t>Praha 2 Nové Mesto</t>
  </si>
  <si>
    <t>128 00</t>
  </si>
  <si>
    <t>Platiteľ dane SK</t>
  </si>
  <si>
    <t>04937180</t>
  </si>
  <si>
    <t>Mgr. Silvia Kováčová</t>
  </si>
  <si>
    <t>Rybárska 59</t>
  </si>
  <si>
    <t>Ing.Kabzan Igor</t>
  </si>
  <si>
    <t>Sedlákova 15</t>
  </si>
  <si>
    <t>010 15</t>
  </si>
  <si>
    <t>10938257</t>
  </si>
  <si>
    <t>SPB Security</t>
  </si>
  <si>
    <t>Kremnická 26</t>
  </si>
  <si>
    <t>44626975</t>
  </si>
  <si>
    <t>Farkaš Martin</t>
  </si>
  <si>
    <t>Kollárova 6</t>
  </si>
  <si>
    <t>34677623</t>
  </si>
  <si>
    <t>ENERGON a.s.</t>
  </si>
  <si>
    <t>50093991</t>
  </si>
  <si>
    <t>odpodlahy s.r.o.</t>
  </si>
  <si>
    <t>Komenského 1440/16</t>
  </si>
  <si>
    <t>46285105</t>
  </si>
  <si>
    <t>AKD s.r.o.</t>
  </si>
  <si>
    <t>Hodská 370/44</t>
  </si>
  <si>
    <t>44865058</t>
  </si>
  <si>
    <t>metaloBox</t>
  </si>
  <si>
    <t>Pražská 11</t>
  </si>
  <si>
    <t>35948248</t>
  </si>
  <si>
    <t>SCP Papier</t>
  </si>
  <si>
    <t>Mostová 29</t>
  </si>
  <si>
    <t>36373583</t>
  </si>
  <si>
    <t>Artspect s.r.o.</t>
  </si>
  <si>
    <t>47760265</t>
  </si>
  <si>
    <t>SUNTECH</t>
  </si>
  <si>
    <t>Garbiarska 482</t>
  </si>
  <si>
    <t>46252673</t>
  </si>
  <si>
    <t>mediatip.sk</t>
  </si>
  <si>
    <t>36013978</t>
  </si>
  <si>
    <t>T - Com, Slovak Telekom a.s.</t>
  </si>
  <si>
    <t>Molnár Richard</t>
  </si>
  <si>
    <t>Suvorovova 18</t>
  </si>
  <si>
    <t>BASCO SK s.r.o.</t>
  </si>
  <si>
    <t>Rastislavova 20</t>
  </si>
  <si>
    <t>Mlynská2238</t>
  </si>
  <si>
    <t>93401</t>
  </si>
  <si>
    <t>UNIDEKOR,s.r.o.</t>
  </si>
  <si>
    <t>Stará Vajnorská 17A</t>
  </si>
  <si>
    <t>36761281</t>
  </si>
  <si>
    <t>NAJ Klima s.r.o.</t>
  </si>
  <si>
    <t>Pet§fiho 784/8</t>
  </si>
  <si>
    <t>44242930</t>
  </si>
  <si>
    <t>3+M produktion</t>
  </si>
  <si>
    <t>Národná 7</t>
  </si>
  <si>
    <t>44913435</t>
  </si>
  <si>
    <t>K Consulting s.r.o.</t>
  </si>
  <si>
    <t>Domovina 21</t>
  </si>
  <si>
    <t>36691101</t>
  </si>
  <si>
    <t>BRENO s.r.o.</t>
  </si>
  <si>
    <t>36660710</t>
  </si>
  <si>
    <t>AUTOCENTRUM RADEON</t>
  </si>
  <si>
    <t>Šenkvická cesta 5</t>
  </si>
  <si>
    <t>47057432</t>
  </si>
  <si>
    <t>CHRIEN, s.r.o.</t>
  </si>
  <si>
    <t>Lieskovská cesta 13</t>
  </si>
  <si>
    <t>36008338</t>
  </si>
  <si>
    <t>Henrik Randers</t>
  </si>
  <si>
    <t>Prešovská 38</t>
  </si>
  <si>
    <t>Jozef Kollarovič</t>
  </si>
  <si>
    <t>Komenského 10</t>
  </si>
  <si>
    <t>Smolenice</t>
  </si>
  <si>
    <t>919 04</t>
  </si>
  <si>
    <t>Centrál Company CZ</t>
  </si>
  <si>
    <t>Rovniny 714/115</t>
  </si>
  <si>
    <t>Hlučín</t>
  </si>
  <si>
    <t>748 01</t>
  </si>
  <si>
    <t>74728156</t>
  </si>
  <si>
    <t>INSTA-PL s.r.o.</t>
  </si>
  <si>
    <t>Inžinierska 2</t>
  </si>
  <si>
    <t>36335452</t>
  </si>
  <si>
    <t>FLUIDTECHNIK Slovakia</t>
  </si>
  <si>
    <t>Mareka Čulena 11</t>
  </si>
  <si>
    <t>Banská Bystrica 11</t>
  </si>
  <si>
    <t>974 11</t>
  </si>
  <si>
    <t>31596991</t>
  </si>
  <si>
    <t>SeVoTech</t>
  </si>
  <si>
    <t>Svätoplukova 347/36</t>
  </si>
  <si>
    <t>90025</t>
  </si>
  <si>
    <t>10202422</t>
  </si>
  <si>
    <t>Gekkon International s.r.o. CZ</t>
  </si>
  <si>
    <t>Hradišská 407</t>
  </si>
  <si>
    <t>533 52</t>
  </si>
  <si>
    <t>25930681</t>
  </si>
  <si>
    <t>BADOCO s.r,o.</t>
  </si>
  <si>
    <t>Rumunská 11</t>
  </si>
  <si>
    <t>43977669</t>
  </si>
  <si>
    <t>Zelená 29</t>
  </si>
  <si>
    <t>MOSK,s.r.o.</t>
  </si>
  <si>
    <t>Konštantínova 6</t>
  </si>
  <si>
    <t>48111821</t>
  </si>
  <si>
    <t>Krajčí Miroslav</t>
  </si>
  <si>
    <t>Bernolákova 15</t>
  </si>
  <si>
    <t>41103301</t>
  </si>
  <si>
    <t>VM&amp;OK,s.r.o.</t>
  </si>
  <si>
    <t>A.Hlinku 13</t>
  </si>
  <si>
    <t>Detva</t>
  </si>
  <si>
    <t>962 12</t>
  </si>
  <si>
    <t>DOMOSS TECHNIKA,a.s.</t>
  </si>
  <si>
    <t>Bratislavská 11/a</t>
  </si>
  <si>
    <t>36228389</t>
  </si>
  <si>
    <t>Svätopeterská 66</t>
  </si>
  <si>
    <t>Gastromarket Tatry</t>
  </si>
  <si>
    <t>8.mája 44</t>
  </si>
  <si>
    <t>059 71</t>
  </si>
  <si>
    <t>44733135</t>
  </si>
  <si>
    <t>FARM PROFI</t>
  </si>
  <si>
    <t>Štefánikova 94</t>
  </si>
  <si>
    <t>31359221</t>
  </si>
  <si>
    <t>STAVING</t>
  </si>
  <si>
    <t>Povstalecká 1</t>
  </si>
  <si>
    <t>32948565</t>
  </si>
  <si>
    <t>Spolahni sa s.r.o.</t>
  </si>
  <si>
    <t>Grobská 39</t>
  </si>
  <si>
    <t>47520841</t>
  </si>
  <si>
    <t>Slovenská metrologická spoločnosť</t>
  </si>
  <si>
    <t>30777739</t>
  </si>
  <si>
    <t>VITAMED.SK</t>
  </si>
  <si>
    <t>1.mája 45</t>
  </si>
  <si>
    <t>45487090</t>
  </si>
  <si>
    <t>G3 Slovensko</t>
  </si>
  <si>
    <t>Sibírská 2/1329</t>
  </si>
  <si>
    <t>44082401</t>
  </si>
  <si>
    <t>OKFOLIE,s.r.o.</t>
  </si>
  <si>
    <t>Paulenova 1801/15</t>
  </si>
  <si>
    <t>47550007</t>
  </si>
  <si>
    <t>IPU Slovensko</t>
  </si>
  <si>
    <t>Černyševského 26</t>
  </si>
  <si>
    <t>35884380</t>
  </si>
  <si>
    <t>SERVIS LINE, s.r.o.</t>
  </si>
  <si>
    <t>Vinohrady 1</t>
  </si>
  <si>
    <t>36545074</t>
  </si>
  <si>
    <t>Judiak Anton</t>
  </si>
  <si>
    <t>Cintorinska 37</t>
  </si>
  <si>
    <t>Pezinok-Grinava</t>
  </si>
  <si>
    <t>30940231</t>
  </si>
  <si>
    <t>WINPA s.r.o.,sponz.PSK</t>
  </si>
  <si>
    <t>Nobelova 42</t>
  </si>
  <si>
    <t>46314423</t>
  </si>
  <si>
    <t>AR market</t>
  </si>
  <si>
    <t>Námestie slobody 1657/11</t>
  </si>
  <si>
    <t>44143265</t>
  </si>
  <si>
    <t>VENTEX</t>
  </si>
  <si>
    <t>Iľanovská cesta 516</t>
  </si>
  <si>
    <t>Závažná Poruba</t>
  </si>
  <si>
    <t>032 02</t>
  </si>
  <si>
    <t>32599625</t>
  </si>
  <si>
    <t>Zinnbauer Erich</t>
  </si>
  <si>
    <t>Banšelova 24</t>
  </si>
  <si>
    <t>32104561</t>
  </si>
  <si>
    <t>Šugereková Alena</t>
  </si>
  <si>
    <t>Forbasy 53</t>
  </si>
  <si>
    <t>065 01</t>
  </si>
  <si>
    <t>47108703</t>
  </si>
  <si>
    <t>LUKNAR</t>
  </si>
  <si>
    <t>Vilová 31</t>
  </si>
  <si>
    <t>35944421</t>
  </si>
  <si>
    <t>VIK s.r.o.</t>
  </si>
  <si>
    <t>Jadrová19</t>
  </si>
  <si>
    <t>36680192</t>
  </si>
  <si>
    <t>Brunovce 1</t>
  </si>
  <si>
    <t>916 25</t>
  </si>
  <si>
    <t>Gabriela Magyaricsová</t>
  </si>
  <si>
    <t>Kossuth L 12/A</t>
  </si>
  <si>
    <t>Szentlörinc</t>
  </si>
  <si>
    <t>7940</t>
  </si>
  <si>
    <t>Maďarsko</t>
  </si>
  <si>
    <t>Murat s.r.o.</t>
  </si>
  <si>
    <t>Bratislavská cesta 87</t>
  </si>
  <si>
    <t>Lipová 13</t>
  </si>
  <si>
    <t>ALL4CUSTOMER CZ</t>
  </si>
  <si>
    <t>Hladnovská 1255/23, Slezská</t>
  </si>
  <si>
    <t>710 00</t>
  </si>
  <si>
    <t>01824651</t>
  </si>
  <si>
    <t>Psychiatrická nemocnica Michalovce, n.o.</t>
  </si>
  <si>
    <t>Areál Psych.nemocniceStraňany</t>
  </si>
  <si>
    <t>071 01</t>
  </si>
  <si>
    <t>35581000</t>
  </si>
  <si>
    <t>INTERIÉRY</t>
  </si>
  <si>
    <t>Medvedzie 163/45-33</t>
  </si>
  <si>
    <t>Tvrdošín</t>
  </si>
  <si>
    <t>027 44</t>
  </si>
  <si>
    <t>33793131</t>
  </si>
  <si>
    <t>TUV SUD Slovakia s.r.o.</t>
  </si>
  <si>
    <t>Jašíkova 6</t>
  </si>
  <si>
    <t>35852216</t>
  </si>
  <si>
    <t>Mixxer Medical s.r.o.</t>
  </si>
  <si>
    <t>Kollárova 49</t>
  </si>
  <si>
    <t>36380725</t>
  </si>
  <si>
    <t>Rontgenova 26</t>
  </si>
  <si>
    <t>Rákoš 8835/1</t>
  </si>
  <si>
    <t>Zadunajská cesta 10</t>
  </si>
  <si>
    <t>VICOM s.r.o.</t>
  </si>
  <si>
    <t>Mlynské Nivy 70</t>
  </si>
  <si>
    <t>35908076</t>
  </si>
  <si>
    <t>ICE┤S Novák s.r.o.</t>
  </si>
  <si>
    <t>PROMOS ALFA CZ s.r.o.</t>
  </si>
  <si>
    <t>Dělnická 51</t>
  </si>
  <si>
    <t>Havířov-Suchá</t>
  </si>
  <si>
    <t>735 64</t>
  </si>
  <si>
    <t>62302388</t>
  </si>
  <si>
    <t>R.B.R.</t>
  </si>
  <si>
    <t>Ružová dolina 6</t>
  </si>
  <si>
    <t>46074911</t>
  </si>
  <si>
    <t>JUSTUR,s.r.o.</t>
  </si>
  <si>
    <t>31102450</t>
  </si>
  <si>
    <t>Občianske združenie Divadlo PIKI</t>
  </si>
  <si>
    <t>Orancov mieru 18</t>
  </si>
  <si>
    <t>30869099</t>
  </si>
  <si>
    <t>HURAJT ĽUBOŠ-sponzorské</t>
  </si>
  <si>
    <t>Záhradná 78</t>
  </si>
  <si>
    <t>90081</t>
  </si>
  <si>
    <t>34404961</t>
  </si>
  <si>
    <t>SLOVCARE s.r.o.</t>
  </si>
  <si>
    <t>Sladovnícka 5/2554</t>
  </si>
  <si>
    <t>46520261</t>
  </si>
  <si>
    <t>flex-it, s.r.o.</t>
  </si>
  <si>
    <t>Tomášikova 26</t>
  </si>
  <si>
    <t>50603698</t>
  </si>
  <si>
    <t>Mánek Jiří</t>
  </si>
  <si>
    <t>Sloupečník 1a</t>
  </si>
  <si>
    <t>Blansko</t>
  </si>
  <si>
    <t>678 01</t>
  </si>
  <si>
    <t>13080547</t>
  </si>
  <si>
    <t>BVS,a.s.</t>
  </si>
  <si>
    <t>APRO ZÁHRADNÉ CENTRUM</t>
  </si>
  <si>
    <t>Haburská 25</t>
  </si>
  <si>
    <t>35806184</t>
  </si>
  <si>
    <t>UNIDEKOR.SK</t>
  </si>
  <si>
    <t>Kravec,s.r.o.</t>
  </si>
  <si>
    <t>Stožok 121</t>
  </si>
  <si>
    <t>Stožok</t>
  </si>
  <si>
    <t>46490485</t>
  </si>
  <si>
    <t>synlab slovakia s.r.o.</t>
  </si>
  <si>
    <t>Limbova 5</t>
  </si>
  <si>
    <t>35878151</t>
  </si>
  <si>
    <t>ENERGIO-PTS</t>
  </si>
  <si>
    <t>Kremnicka 5A</t>
  </si>
  <si>
    <t>36013498</t>
  </si>
  <si>
    <t>NSK Group CZ</t>
  </si>
  <si>
    <t>Bukovecká 609</t>
  </si>
  <si>
    <t>Jablunkov</t>
  </si>
  <si>
    <t>73991</t>
  </si>
  <si>
    <t>28581814</t>
  </si>
  <si>
    <t>MIFO s.r.o.</t>
  </si>
  <si>
    <t>Suvorovová 10</t>
  </si>
  <si>
    <t>47388978</t>
  </si>
  <si>
    <t>Zigmundíkova 14</t>
  </si>
  <si>
    <t>IT LEARNING SLOVAKIA</t>
  </si>
  <si>
    <t>43939899</t>
  </si>
  <si>
    <t>COM 2 BIZ s.r.o.</t>
  </si>
  <si>
    <t>Lipová 4987/1</t>
  </si>
  <si>
    <t>36757101</t>
  </si>
  <si>
    <t>SLOVENSKÝ DORUČOVACÍ SYSTÉM s.r.o.</t>
  </si>
  <si>
    <t>Družby 22</t>
  </si>
  <si>
    <t>45497885</t>
  </si>
  <si>
    <t>Berssia</t>
  </si>
  <si>
    <t>Hviezdoslavov 890</t>
  </si>
  <si>
    <t>Hviezdoslavov</t>
  </si>
  <si>
    <t>930 41</t>
  </si>
  <si>
    <t>50748289</t>
  </si>
  <si>
    <t>HAGARD HAL</t>
  </si>
  <si>
    <t>Pražská 9</t>
  </si>
  <si>
    <t>50111990</t>
  </si>
  <si>
    <t>DREVONAX</t>
  </si>
  <si>
    <t>Družstevná 27</t>
  </si>
  <si>
    <t>43875921</t>
  </si>
  <si>
    <t>LACNÉ STAVANIE s.r.o.</t>
  </si>
  <si>
    <t>Považská Teplá 626</t>
  </si>
  <si>
    <t>45235741</t>
  </si>
  <si>
    <t>33, s.r.o.</t>
  </si>
  <si>
    <t>Slnečná 2</t>
  </si>
  <si>
    <t>46159631</t>
  </si>
  <si>
    <t>DATAROOM s.r.o.</t>
  </si>
  <si>
    <t>Lehotská 14</t>
  </si>
  <si>
    <t>48317136</t>
  </si>
  <si>
    <t>FaxCOPY a.s.</t>
  </si>
  <si>
    <t>Vajnorská 98/D</t>
  </si>
  <si>
    <t>35729040</t>
  </si>
  <si>
    <t>Bernolákova 1</t>
  </si>
  <si>
    <t>ČECHVALAB,s.r.o.</t>
  </si>
  <si>
    <t>Popradská 84</t>
  </si>
  <si>
    <t>35697709</t>
  </si>
  <si>
    <t>JAF HOLZ SLOVAKIA,s.r.o.</t>
  </si>
  <si>
    <t>Hospodárska 448</t>
  </si>
  <si>
    <t>Špačince</t>
  </si>
  <si>
    <t>919 51</t>
  </si>
  <si>
    <t>35718986</t>
  </si>
  <si>
    <t>Slovenská psychedelická spoločnosť, o.z.</t>
  </si>
  <si>
    <t>Karpatské námestie 7770/10A</t>
  </si>
  <si>
    <t>Bratislava - Rača</t>
  </si>
  <si>
    <t>50788442</t>
  </si>
  <si>
    <t>Ing.Martin Ács</t>
  </si>
  <si>
    <t>Moravská 1</t>
  </si>
  <si>
    <t>45528268</t>
  </si>
  <si>
    <t>decoDoma, s.r.o.</t>
  </si>
  <si>
    <t>P.O.Box 901</t>
  </si>
  <si>
    <t>24265403</t>
  </si>
  <si>
    <t>Yves&amp;Soteco</t>
  </si>
  <si>
    <t>Elektrárenská 6</t>
  </si>
  <si>
    <t>35799331</t>
  </si>
  <si>
    <t>TRITON PRODUCTION s.r.o.</t>
  </si>
  <si>
    <t>Hríbová 9</t>
  </si>
  <si>
    <t>35699507</t>
  </si>
  <si>
    <t>INTERIÉR INVEST,s.r.o.</t>
  </si>
  <si>
    <t>Kukučínova 23</t>
  </si>
  <si>
    <t>Košice-Juh</t>
  </si>
  <si>
    <t>36190381</t>
  </si>
  <si>
    <t>FENSTEC</t>
  </si>
  <si>
    <t>Nevidzany 202</t>
  </si>
  <si>
    <t>Nevidzany</t>
  </si>
  <si>
    <t>951 62</t>
  </si>
  <si>
    <t>37324489</t>
  </si>
  <si>
    <t>MOB Interier, s.r.o.</t>
  </si>
  <si>
    <t>Opatovská 651/33</t>
  </si>
  <si>
    <t>44948271</t>
  </si>
  <si>
    <t>Národného oslobodenia 20/A</t>
  </si>
  <si>
    <t>AQUA SERVIS</t>
  </si>
  <si>
    <t>Záhradná 1999/1</t>
  </si>
  <si>
    <t>90901</t>
  </si>
  <si>
    <t>33144249</t>
  </si>
  <si>
    <t>HENRYSO s.r.o.</t>
  </si>
  <si>
    <t>50687115</t>
  </si>
  <si>
    <t>JP Trade</t>
  </si>
  <si>
    <t>Kollárova 4098/90</t>
  </si>
  <si>
    <t>32648375</t>
  </si>
  <si>
    <t>Azalková 48</t>
  </si>
  <si>
    <t>97401</t>
  </si>
  <si>
    <t>Lamitec,s.r.o.</t>
  </si>
  <si>
    <t>Pestovateľská 16147/9</t>
  </si>
  <si>
    <t>35710691</t>
  </si>
  <si>
    <t>Nám.SNP 98/2</t>
  </si>
  <si>
    <t>ProMinent Slovensko</t>
  </si>
  <si>
    <t>Roľnícka 21</t>
  </si>
  <si>
    <t>31381821</t>
  </si>
  <si>
    <t>T.Milkina 2</t>
  </si>
  <si>
    <t>AQUA DEFEKT</t>
  </si>
  <si>
    <t>Komenského 2219/21</t>
  </si>
  <si>
    <t>31578454</t>
  </si>
  <si>
    <t>ControlTech s.r.o.</t>
  </si>
  <si>
    <t>Františkánska 5</t>
  </si>
  <si>
    <t>36244635</t>
  </si>
  <si>
    <t>Fiamm Slovakia</t>
  </si>
  <si>
    <t>Turňa nad Bodvou</t>
  </si>
  <si>
    <t>04402</t>
  </si>
  <si>
    <t>31683916</t>
  </si>
  <si>
    <t>Pribinova 46</t>
  </si>
  <si>
    <t>CA-PLAST, s.r.o.</t>
  </si>
  <si>
    <t>Fraňa Kráľa 2080</t>
  </si>
  <si>
    <t>36396133</t>
  </si>
  <si>
    <t>Fast Webs.r.o.</t>
  </si>
  <si>
    <t>Osadná 2</t>
  </si>
  <si>
    <t>46720804</t>
  </si>
  <si>
    <t>ZOLS s.r.o.</t>
  </si>
  <si>
    <t>Hornočermánska 4</t>
  </si>
  <si>
    <t>31420427</t>
  </si>
  <si>
    <t>lemiMAX s.r.o.</t>
  </si>
  <si>
    <t>Perín 168</t>
  </si>
  <si>
    <t>Perín-Chym</t>
  </si>
  <si>
    <t>04474</t>
  </si>
  <si>
    <t>45549711</t>
  </si>
  <si>
    <t>RUML s.r.o.</t>
  </si>
  <si>
    <t>Nad doly 1625/3</t>
  </si>
  <si>
    <t>Praha 4-Modřany</t>
  </si>
  <si>
    <t>143 00</t>
  </si>
  <si>
    <t>48028614</t>
  </si>
  <si>
    <t>MSM Slovakia s.r.o.</t>
  </si>
  <si>
    <t>Kopčanská 35</t>
  </si>
  <si>
    <t>CAPAS s.r.o.</t>
  </si>
  <si>
    <t>Pod lesom 866/16</t>
  </si>
  <si>
    <t>46288767</t>
  </si>
  <si>
    <t>Mlýnek Juraj</t>
  </si>
  <si>
    <t>Slnečná 322/46</t>
  </si>
  <si>
    <t>46365184</t>
  </si>
  <si>
    <t>Adam Polák</t>
  </si>
  <si>
    <t>Zemianske Sady  192</t>
  </si>
  <si>
    <t>925 54</t>
  </si>
  <si>
    <t>TRONT s.r.o.</t>
  </si>
  <si>
    <t>Gajova 4</t>
  </si>
  <si>
    <t>44839286</t>
  </si>
  <si>
    <t>GAS Trade, s.r.o.</t>
  </si>
  <si>
    <t>Černochov Vrch 1229</t>
  </si>
  <si>
    <t>36313114</t>
  </si>
  <si>
    <t>Asociácia pre psychoterapiu zameranú na</t>
  </si>
  <si>
    <t>Americké námestie 3</t>
  </si>
  <si>
    <t>30849454</t>
  </si>
  <si>
    <t>TRITON Závodná s.r.o.</t>
  </si>
  <si>
    <t>Závodná 46</t>
  </si>
  <si>
    <t>47738600</t>
  </si>
  <si>
    <t>JKC,s.r.o</t>
  </si>
  <si>
    <t>Šoltésovej 1995</t>
  </si>
  <si>
    <t>20170253</t>
  </si>
  <si>
    <t>JYSK s.r.o.</t>
  </si>
  <si>
    <t>Šoltésovej 14</t>
  </si>
  <si>
    <t>35974133</t>
  </si>
  <si>
    <t>BMKL s.r.o.</t>
  </si>
  <si>
    <t>Školská 2417</t>
  </si>
  <si>
    <t>Rimavská Sobota</t>
  </si>
  <si>
    <t>97901</t>
  </si>
  <si>
    <t>47666927</t>
  </si>
  <si>
    <t>Sasinkova 14</t>
  </si>
  <si>
    <t>Donnerova 7</t>
  </si>
  <si>
    <t>FROSTMOUNT-Mário Jendek</t>
  </si>
  <si>
    <t>Svätopluková č.41</t>
  </si>
  <si>
    <t>41901428</t>
  </si>
  <si>
    <t>RADEON</t>
  </si>
  <si>
    <t>Jana Rašu 460</t>
  </si>
  <si>
    <t>50637011</t>
  </si>
  <si>
    <t>HKOP, s.r.o.</t>
  </si>
  <si>
    <t>50073877</t>
  </si>
  <si>
    <t>MUDr. Milan Štěpánek</t>
  </si>
  <si>
    <t>National Pen</t>
  </si>
  <si>
    <t>Dundalk, Co Louth</t>
  </si>
  <si>
    <t>Dundalk</t>
  </si>
  <si>
    <t>D.N.A. s.r.o.</t>
  </si>
  <si>
    <t>Šancová 3563/100</t>
  </si>
  <si>
    <t>35814209</t>
  </si>
  <si>
    <t>GARANT PROGRESS, s.r.o.</t>
  </si>
  <si>
    <t>Hrdličková 12</t>
  </si>
  <si>
    <t>44230150</t>
  </si>
  <si>
    <t>Palkovičova 15</t>
  </si>
  <si>
    <t>Ivánska cesta 2</t>
  </si>
  <si>
    <t>Modranská 127</t>
  </si>
  <si>
    <t>Borská 2718/55</t>
  </si>
  <si>
    <t>Plzeň</t>
  </si>
  <si>
    <t>301 00</t>
  </si>
  <si>
    <t>+420725770854</t>
  </si>
  <si>
    <t>Šumavská 15/416</t>
  </si>
  <si>
    <t>Vojtaššákova 846</t>
  </si>
  <si>
    <t>Viničiarska cesta 1</t>
  </si>
  <si>
    <t>Kvetná 16</t>
  </si>
  <si>
    <t>Nová Dedinka</t>
  </si>
  <si>
    <t>900 29</t>
  </si>
  <si>
    <t>8.mája 492/11</t>
  </si>
  <si>
    <t>Svidník</t>
  </si>
  <si>
    <t>089 01</t>
  </si>
  <si>
    <t>Wolkrova 5</t>
  </si>
  <si>
    <t>Dúbravská cesta 2</t>
  </si>
  <si>
    <t>Jilemnického 6</t>
  </si>
  <si>
    <t>Dopravná 1364</t>
  </si>
  <si>
    <t>Palkovičová 15</t>
  </si>
  <si>
    <t>PD Lehota</t>
  </si>
  <si>
    <t>Lehota</t>
  </si>
  <si>
    <t>951 36</t>
  </si>
  <si>
    <t>V.Paulinyho-Tótha 56/4</t>
  </si>
  <si>
    <t>Vígľašská 3</t>
  </si>
  <si>
    <t>O2 Slovakia, s.r.o.</t>
  </si>
  <si>
    <t>Einsteinova  24</t>
  </si>
  <si>
    <t>35848863</t>
  </si>
  <si>
    <t>Miletičova 57</t>
  </si>
  <si>
    <t>Modra 1</t>
  </si>
  <si>
    <t>Rožňavská 30</t>
  </si>
  <si>
    <t>Bystrická 2491/5</t>
  </si>
  <si>
    <t>Ambrova 35</t>
  </si>
  <si>
    <t>Šrobárova 2</t>
  </si>
  <si>
    <t>041 80</t>
  </si>
  <si>
    <t>Na Svobode 3152/80</t>
  </si>
  <si>
    <t>Martinov</t>
  </si>
  <si>
    <t>72300</t>
  </si>
  <si>
    <t>+421944233445</t>
  </si>
  <si>
    <t>Ferdinanda Píseckého 8</t>
  </si>
  <si>
    <t>Cintorínska 45</t>
  </si>
  <si>
    <t>0327444770</t>
  </si>
  <si>
    <t>Havelka Pavel</t>
  </si>
  <si>
    <t>V.Nezvala č.91/12</t>
  </si>
  <si>
    <t>Třebíč</t>
  </si>
  <si>
    <t>674 01</t>
  </si>
  <si>
    <t>Nimnická cesta 1495/21</t>
  </si>
  <si>
    <t>02001</t>
  </si>
  <si>
    <t>Bieloruská 33</t>
  </si>
  <si>
    <t>Konmenského 10</t>
  </si>
  <si>
    <t>Letná 70</t>
  </si>
  <si>
    <t>Na Babě 1526/35</t>
  </si>
  <si>
    <t>160 00</t>
  </si>
  <si>
    <t>Šenkvická cesta 14/G</t>
  </si>
  <si>
    <t>90001</t>
  </si>
  <si>
    <t>M.R.Štefánika 310</t>
  </si>
  <si>
    <t>Nováky</t>
  </si>
  <si>
    <t>972 71</t>
  </si>
  <si>
    <t>Gallayova 1956/11</t>
  </si>
  <si>
    <t>MB-SVING s.r.o.</t>
  </si>
  <si>
    <t>V mokřinách 283/8</t>
  </si>
  <si>
    <t>Praha 4- Hodkovičky</t>
  </si>
  <si>
    <t>147 00</t>
  </si>
  <si>
    <t>NEMSTA, s.r.o.</t>
  </si>
  <si>
    <t>L.Novomeského 1216/76</t>
  </si>
  <si>
    <t>KLUC</t>
  </si>
  <si>
    <t xml:space="preserve">Psychiatrická nemocnica Philippa Pinela Pezinok       </t>
  </si>
  <si>
    <t>Úhrady dodávateľských faktúr za mesiac:</t>
  </si>
  <si>
    <t xml:space="preserve">Číslo </t>
  </si>
  <si>
    <t>Faktúra</t>
  </si>
  <si>
    <t>IČO</t>
  </si>
  <si>
    <t>Dodávateľ</t>
  </si>
  <si>
    <t>Ulica</t>
  </si>
  <si>
    <t>PSČ</t>
  </si>
  <si>
    <t>Mesto</t>
  </si>
  <si>
    <t>Suma fatúry</t>
  </si>
  <si>
    <t>Mena</t>
  </si>
  <si>
    <t>Poznámka</t>
  </si>
  <si>
    <t>MESIAC</t>
  </si>
  <si>
    <t>ROK</t>
  </si>
  <si>
    <t>Dátum úhrady</t>
  </si>
  <si>
    <t>POZANA MEAT, s.r.o.</t>
  </si>
  <si>
    <t>FAZZINI group a.s.</t>
  </si>
  <si>
    <t>PRESS BURG s.r.o.</t>
  </si>
  <si>
    <t>JOLLY JOKER a.s. KLENOVA 1 areál NOU</t>
  </si>
  <si>
    <t>PHARMACARE SLOVAKIA, s.r.o.</t>
  </si>
  <si>
    <t>Ikasand, s.r.o.-GRANT</t>
  </si>
  <si>
    <t>NEMSTA, s.r.o.-Grant BSK</t>
  </si>
  <si>
    <t>3via, s.r.o.-GRANT</t>
  </si>
  <si>
    <t>SOZA,s.r.o.</t>
  </si>
  <si>
    <t>M &amp; I s.r.o.</t>
  </si>
  <si>
    <t>MAURUS-MED, s.r.o.</t>
  </si>
  <si>
    <t>DO-TEX</t>
  </si>
  <si>
    <t>Združenie KRIAK-GRANT BSK</t>
  </si>
  <si>
    <t>Psychiatrická nemocnica P.Pinela Pezinok</t>
  </si>
  <si>
    <t>Dodávate¾ské faktúry uhradené od 01-11-2018 do 30-11-2018</t>
  </si>
  <si>
    <t>Int.èíslo</t>
  </si>
  <si>
    <t>Èíslo FA</t>
  </si>
  <si>
    <t>Dodávate¾</t>
  </si>
  <si>
    <t>Suma fakt.</t>
  </si>
  <si>
    <t>Úhrada</t>
  </si>
  <si>
    <t>Spôsob</t>
  </si>
  <si>
    <t>Doklad</t>
  </si>
  <si>
    <t>Suma</t>
  </si>
  <si>
    <t>Zostatok</t>
  </si>
  <si>
    <t>07-11-2018</t>
  </si>
  <si>
    <t>Banka</t>
  </si>
  <si>
    <t>21-11-2018</t>
  </si>
  <si>
    <t>26-06-2018</t>
  </si>
  <si>
    <t>26-11-2018</t>
  </si>
  <si>
    <t>Úhrady celkom:</t>
  </si>
  <si>
    <t>12-11-2018</t>
  </si>
  <si>
    <t>19-11-2018</t>
  </si>
  <si>
    <t>¼ubica Križanová</t>
  </si>
  <si>
    <t>Rudolf Uherèík - Liftservis</t>
  </si>
  <si>
    <t>14-11-2018</t>
  </si>
  <si>
    <t>28-11-2018</t>
  </si>
  <si>
    <t>Bilèík spol. s r.o.</t>
  </si>
  <si>
    <t>20-11-2018</t>
  </si>
  <si>
    <t>08-11-2018</t>
  </si>
  <si>
    <t>Dual Trade s.r.o. CZ uhradi 102,28 dph20,46</t>
  </si>
  <si>
    <t>27-11-2018</t>
  </si>
  <si>
    <t>Práèovne a èistiarne, s.r.o.</t>
  </si>
  <si>
    <t>Bratislavská vodárenská spoloènos, a.s.</t>
  </si>
  <si>
    <t>BONAMI.CZ, a.s.-SK diè</t>
  </si>
  <si>
    <t>29-11-2018</t>
  </si>
  <si>
    <t>Hotovos</t>
  </si>
  <si>
    <t>15-11-2018</t>
  </si>
  <si>
    <t>22-11-2018</t>
  </si>
  <si>
    <t>Vièan Jozef , plynár - chemik</t>
  </si>
  <si>
    <t>Na krídlach motý¾a</t>
  </si>
  <si>
    <t>30-11-2018</t>
  </si>
  <si>
    <t>Spolu</t>
  </si>
  <si>
    <t>DPH</t>
  </si>
  <si>
    <t>6612228003</t>
  </si>
  <si>
    <t>MIK, s.r.o.</t>
  </si>
  <si>
    <t>34099514</t>
  </si>
  <si>
    <t>SK2020374125</t>
  </si>
  <si>
    <t>SK2020477613</t>
  </si>
  <si>
    <t>Nájomné za byty</t>
  </si>
  <si>
    <t>PLYN</t>
  </si>
  <si>
    <t>SK2020017615</t>
  </si>
  <si>
    <t>2925830611</t>
  </si>
  <si>
    <t>2940056484</t>
  </si>
  <si>
    <t>51002876</t>
  </si>
  <si>
    <t>Služby zodpovednej osoby GDPR</t>
  </si>
  <si>
    <t>SK2120616223</t>
  </si>
  <si>
    <t>011</t>
  </si>
  <si>
    <t>SK2022624923</t>
  </si>
  <si>
    <t>SK1020232301</t>
  </si>
  <si>
    <t>SK1020231927</t>
  </si>
  <si>
    <t>SK1020226284</t>
  </si>
  <si>
    <t>Kancelárske prostriedky</t>
  </si>
  <si>
    <t>4019517702</t>
  </si>
  <si>
    <t>SK2022184263</t>
  </si>
  <si>
    <t>Kancelársky papier</t>
  </si>
  <si>
    <t>Remeselnícky materiál</t>
  </si>
  <si>
    <t>49937312</t>
  </si>
  <si>
    <t>SK2021921880</t>
  </si>
  <si>
    <t>2926853751</t>
  </si>
  <si>
    <t>SK2023236941</t>
  </si>
  <si>
    <t>GASTROCHEM</t>
  </si>
  <si>
    <t>46433759</t>
  </si>
  <si>
    <t>2626148794</t>
  </si>
  <si>
    <t>PP Catering s.r.o.</t>
  </si>
  <si>
    <t>44605218</t>
  </si>
  <si>
    <t>SK2022758243</t>
  </si>
  <si>
    <t>Pranie dodávateľsky</t>
  </si>
  <si>
    <t>Elektroinštalačný materiál</t>
  </si>
  <si>
    <t>Vodoinštalačný materiál</t>
  </si>
  <si>
    <t>193001130011</t>
  </si>
  <si>
    <t>Slovenská pošta a.s.</t>
  </si>
  <si>
    <t>Poštové služby</t>
  </si>
  <si>
    <t>SK2021879959</t>
  </si>
  <si>
    <t>45248451</t>
  </si>
  <si>
    <t>WESTech, s.r.o.</t>
  </si>
  <si>
    <t>35796111</t>
  </si>
  <si>
    <t>IGAZ - PAPIER s.r.o.</t>
  </si>
  <si>
    <t>36351792</t>
  </si>
  <si>
    <t>SK2022132508</t>
  </si>
  <si>
    <t>DLPHARM s.r.o.</t>
  </si>
  <si>
    <t>45928657</t>
  </si>
  <si>
    <t>35885815</t>
  </si>
  <si>
    <t>ENICO s.r.o.</t>
  </si>
  <si>
    <t>45388504</t>
  </si>
  <si>
    <t>PUERTA s.r.o.</t>
  </si>
  <si>
    <t>47540648</t>
  </si>
  <si>
    <t>L.A.S. House, s.r.o.</t>
  </si>
  <si>
    <t>47816686</t>
  </si>
  <si>
    <t>2035303</t>
  </si>
  <si>
    <t>SK2020295135</t>
  </si>
  <si>
    <t>47393050</t>
  </si>
  <si>
    <t>1655245054</t>
  </si>
  <si>
    <t>Oprava umývačky riadu</t>
  </si>
  <si>
    <t>SK2020364500</t>
  </si>
  <si>
    <t>ONE MINUTE s.r.o.</t>
  </si>
  <si>
    <t>50387987</t>
  </si>
  <si>
    <t>Dozimetria</t>
  </si>
  <si>
    <t>Lieky,ŠZM</t>
  </si>
  <si>
    <t>Plyn</t>
  </si>
  <si>
    <t>SK2020315044</t>
  </si>
  <si>
    <t>SK2020343875</t>
  </si>
  <si>
    <t>JUDr. Ľuboš Jurčo</t>
  </si>
  <si>
    <t>33835845</t>
  </si>
  <si>
    <t>ARGOT s.r.o.</t>
  </si>
  <si>
    <t>35709316</t>
  </si>
  <si>
    <t>Neuromedis, s.r.o. CZ</t>
  </si>
  <si>
    <t>02061961</t>
  </si>
  <si>
    <t>Ing.Halinkovič Eduard</t>
  </si>
  <si>
    <t>11802448</t>
  </si>
  <si>
    <t>2925890972</t>
  </si>
  <si>
    <t>Mesačná kontrola EPS</t>
  </si>
  <si>
    <t>KARCHER Slovakia s.r.o.</t>
  </si>
  <si>
    <t>43967663</t>
  </si>
  <si>
    <t>ZAYOmedia.com s.r.o.</t>
  </si>
  <si>
    <t>46029095</t>
  </si>
  <si>
    <t>Seminár PAM</t>
  </si>
  <si>
    <t>SK2020520766</t>
  </si>
  <si>
    <t>STAVBAK s.r.o.</t>
  </si>
  <si>
    <t>47421843</t>
  </si>
  <si>
    <t>Internet</t>
  </si>
  <si>
    <t>2621105189</t>
  </si>
  <si>
    <t>SK2020196563</t>
  </si>
  <si>
    <t>38542497</t>
  </si>
  <si>
    <t>SK1020443424</t>
  </si>
  <si>
    <t>HERBIA, a.s.</t>
  </si>
  <si>
    <t>47235225</t>
  </si>
  <si>
    <t>1296404008</t>
  </si>
  <si>
    <t>SK2022691924</t>
  </si>
  <si>
    <t>2925847915</t>
  </si>
  <si>
    <t>Maliarský a natieračský materi</t>
  </si>
  <si>
    <t>SK2023097329</t>
  </si>
  <si>
    <t>JUDr.Dalibor Pavelka</t>
  </si>
  <si>
    <t>Dezinfekčné prostriedky</t>
  </si>
  <si>
    <t>14042720</t>
  </si>
  <si>
    <t>SK2023679185</t>
  </si>
  <si>
    <t>SK2022055255</t>
  </si>
  <si>
    <t>Lieky,ŠZM,dezinfekčné prostrie</t>
  </si>
  <si>
    <t>Združenie KRIAK</t>
  </si>
  <si>
    <t>37841939</t>
  </si>
  <si>
    <t>Zdravotné výkony</t>
  </si>
  <si>
    <t>2621061198</t>
  </si>
  <si>
    <t>SK1073695194</t>
  </si>
  <si>
    <t>19223247</t>
  </si>
  <si>
    <t>SK2020359858</t>
  </si>
  <si>
    <t>Global Procurement s.r.o.</t>
  </si>
  <si>
    <t>43955134</t>
  </si>
  <si>
    <t>1216858</t>
  </si>
  <si>
    <t>Satelit</t>
  </si>
  <si>
    <t>SK2020356503</t>
  </si>
  <si>
    <t>0178336935</t>
  </si>
  <si>
    <t>SK2020345041</t>
  </si>
  <si>
    <t>04448367</t>
  </si>
  <si>
    <t>MedHelp s.r.o.</t>
  </si>
  <si>
    <t>28255356</t>
  </si>
  <si>
    <t>R+S Service, s.r.o.</t>
  </si>
  <si>
    <t>44364261</t>
  </si>
  <si>
    <t>Wolters Kluwer SR s.r.o.</t>
  </si>
  <si>
    <t>00738298</t>
  </si>
  <si>
    <t>SLUVYP Ladislav Held</t>
  </si>
  <si>
    <t>41493699</t>
  </si>
  <si>
    <t>Telefóny,telefónna ústredňa</t>
  </si>
  <si>
    <t>31353371</t>
  </si>
  <si>
    <t>GASTROZONE s.r.o.</t>
  </si>
  <si>
    <t>29181747</t>
  </si>
  <si>
    <t>Gabriela Uhlíková</t>
  </si>
  <si>
    <t>Opatovská 1735</t>
  </si>
  <si>
    <t>SOLEN, s.r.o.</t>
  </si>
  <si>
    <t>Ambrova 5</t>
  </si>
  <si>
    <t>83101</t>
  </si>
  <si>
    <t>Orange Slovensko, a.s.</t>
  </si>
  <si>
    <t>Metodova 8</t>
  </si>
  <si>
    <t>LIFTSERVIS s.r.o. - zrušená</t>
  </si>
  <si>
    <t>LDM Bratislava s.r.o.</t>
  </si>
  <si>
    <t>ENERGON, a.s. zrušené</t>
  </si>
  <si>
    <t>Fales Diana</t>
  </si>
  <si>
    <t>Č. pasu FN150723</t>
  </si>
  <si>
    <t>UKrajina</t>
  </si>
  <si>
    <t>media TIP s.r.o. zrušená</t>
  </si>
  <si>
    <t>ABCtherm s.r.o.</t>
  </si>
  <si>
    <t>Dudvažska 37/5113</t>
  </si>
  <si>
    <t>Jaroslav Bonda Ja Al</t>
  </si>
  <si>
    <t>SNP 73</t>
  </si>
  <si>
    <t>DMA Praha s.r.o. OZ</t>
  </si>
  <si>
    <t>Pri Rajčianke 2896/33</t>
  </si>
  <si>
    <t>010001</t>
  </si>
  <si>
    <t>REMOS s.r.o.</t>
  </si>
  <si>
    <t>VAM system, s.r.o.</t>
  </si>
  <si>
    <t>Dolná Seč 217</t>
  </si>
  <si>
    <t>Dolná Seč</t>
  </si>
  <si>
    <t>935 31</t>
  </si>
  <si>
    <t>ABCtherm, s.r.o.</t>
  </si>
  <si>
    <t>DREVONA MARKET</t>
  </si>
  <si>
    <t>83510</t>
  </si>
  <si>
    <t>DATON</t>
  </si>
  <si>
    <t>Blagoevova 2</t>
  </si>
  <si>
    <t>Akadémia írskeho tanca AVALON-GRANT</t>
  </si>
  <si>
    <t>Karolína Zvolenská</t>
  </si>
  <si>
    <t>49/47</t>
  </si>
  <si>
    <t>90023</t>
  </si>
  <si>
    <t>PEMONT</t>
  </si>
  <si>
    <t>Záhradná 10/A</t>
  </si>
  <si>
    <t>Stanislava Sylvestre Lavarinaz</t>
  </si>
  <si>
    <t>Jednoradová 1539/15</t>
  </si>
  <si>
    <t>Holič</t>
  </si>
  <si>
    <t>90851</t>
  </si>
  <si>
    <t>METEXO</t>
  </si>
  <si>
    <t>Šenkvická 47</t>
  </si>
  <si>
    <t>Blatné</t>
  </si>
  <si>
    <t>900 82</t>
  </si>
  <si>
    <t>FynaMed s.r.o.</t>
  </si>
  <si>
    <t>Poľná 27</t>
  </si>
  <si>
    <t>Valentovič Dušan-TEKRA</t>
  </si>
  <si>
    <t>Spartakovská 6458/2</t>
  </si>
  <si>
    <t>GIEGO s.r.o.</t>
  </si>
  <si>
    <t>Ďuračka Martin</t>
  </si>
  <si>
    <t>Kátlovce 174</t>
  </si>
  <si>
    <t>919 55</t>
  </si>
  <si>
    <t>IL-MED</t>
  </si>
  <si>
    <t>Hlavná 52</t>
  </si>
  <si>
    <t>Štúrovo</t>
  </si>
  <si>
    <t>943 01</t>
  </si>
  <si>
    <t>ERAJJ s.r.o.</t>
  </si>
  <si>
    <t>Zalesie</t>
  </si>
  <si>
    <t>CHEMOLAK, a.s.</t>
  </si>
  <si>
    <t>Továrenská 7</t>
  </si>
  <si>
    <t>91904</t>
  </si>
  <si>
    <t>Unipharma Bojnice</t>
  </si>
  <si>
    <t>Opatovská cesta 4</t>
  </si>
  <si>
    <t>MEVA SK</t>
  </si>
  <si>
    <t>Krátka 574</t>
  </si>
  <si>
    <t>Brzotín</t>
  </si>
  <si>
    <t>049 51</t>
  </si>
  <si>
    <t>Nexa, s.r.o.</t>
  </si>
  <si>
    <t>Sasinkova 9</t>
  </si>
  <si>
    <t>921 11</t>
  </si>
  <si>
    <t>Repta Ján</t>
  </si>
  <si>
    <t>Palárikova 12</t>
  </si>
  <si>
    <t>INVIRA s.r.o.</t>
  </si>
  <si>
    <t>Paličkova 75/2</t>
  </si>
  <si>
    <t>Nová Ves-Ostrava</t>
  </si>
  <si>
    <t>709 00</t>
  </si>
  <si>
    <t>ANMED PLUS, s.r.o.</t>
  </si>
  <si>
    <t>Nádražná 329</t>
  </si>
  <si>
    <t>Rajec nad Rajčankou</t>
  </si>
  <si>
    <t>015 01</t>
  </si>
  <si>
    <t>Zvartech, s.r.o.</t>
  </si>
  <si>
    <t>Mlynské pole 18</t>
  </si>
  <si>
    <t>Trnava 1</t>
  </si>
  <si>
    <t>NOSRETI velkoobchod s.r.o.</t>
  </si>
  <si>
    <t>28.rijna 2020/231</t>
  </si>
  <si>
    <t>Ostrava- Marianske Hory</t>
  </si>
  <si>
    <t>TTS Martin, s.r.o.</t>
  </si>
  <si>
    <t>Príbovce 343</t>
  </si>
  <si>
    <t>Príbovce</t>
  </si>
  <si>
    <t>03842</t>
  </si>
  <si>
    <t>GOPAS SR, a.s.</t>
  </si>
  <si>
    <t>Dr.Vl.Clementisa 10</t>
  </si>
  <si>
    <t>AV-EL mak. Jozef Ferko</t>
  </si>
  <si>
    <t>Stakčínska 752</t>
  </si>
  <si>
    <t>RichSport s.r.o.</t>
  </si>
  <si>
    <t>Osloboditeľov 42</t>
  </si>
  <si>
    <t>040 17</t>
  </si>
  <si>
    <t>Hrobákova 1633/1</t>
  </si>
  <si>
    <t>Banícka 62</t>
  </si>
  <si>
    <t>Dual Trade s.r.o.</t>
  </si>
  <si>
    <t>Sazovická 455/28</t>
  </si>
  <si>
    <t>155 21</t>
  </si>
  <si>
    <t>ORIGINAL TRADE s.r.o.</t>
  </si>
  <si>
    <t>Mlynská 355</t>
  </si>
  <si>
    <t>Rabča</t>
  </si>
  <si>
    <t>029 44</t>
  </si>
  <si>
    <t>ALUSOLID, s.r.o.</t>
  </si>
  <si>
    <t>Brigádnická 287/6</t>
  </si>
  <si>
    <t>Macháček Štefan</t>
  </si>
  <si>
    <t>News and Media Holding, a.s.</t>
  </si>
  <si>
    <t>Bajkalská 19B</t>
  </si>
  <si>
    <t>832 15</t>
  </si>
  <si>
    <t>Unique Medical s.r.o.</t>
  </si>
  <si>
    <t>Ulica svornosti č.42</t>
  </si>
  <si>
    <t>Tomčík Jozef Ing. J.T.S.</t>
  </si>
  <si>
    <t>Zdravmatsk,s.r.o.</t>
  </si>
  <si>
    <t>Hlboká 284/10</t>
  </si>
  <si>
    <t>Cabaj 504</t>
  </si>
  <si>
    <t>Cabaj-Čápor</t>
  </si>
  <si>
    <t>951 17</t>
  </si>
  <si>
    <t>Ikasand, s.r.o.</t>
  </si>
  <si>
    <t>Ul.SNP 8</t>
  </si>
  <si>
    <t>M.R.Štefánika 100/59</t>
  </si>
  <si>
    <t>3via, s.r.o.</t>
  </si>
  <si>
    <t>Miletičova 7</t>
  </si>
  <si>
    <t>BONAMI.CZ, a.s.</t>
  </si>
  <si>
    <t>Újezd 450/40</t>
  </si>
  <si>
    <t>Praha</t>
  </si>
  <si>
    <t>11801</t>
  </si>
  <si>
    <t>Udolni 316/94</t>
  </si>
  <si>
    <t>142 00</t>
  </si>
  <si>
    <t>Trieda SNP 61</t>
  </si>
  <si>
    <t>ALDO s.r.o.</t>
  </si>
  <si>
    <t>Belehradská 568/92</t>
  </si>
  <si>
    <t>Praha 2</t>
  </si>
  <si>
    <t>120 00</t>
  </si>
  <si>
    <t>Hany Meličkovej 16</t>
  </si>
  <si>
    <t>KOBRAJ INTERIÉR INVEST s.r.o.</t>
  </si>
  <si>
    <t>Gen.M.R.Štefánika 39/44</t>
  </si>
  <si>
    <t>ABAmet s.r.o.</t>
  </si>
  <si>
    <t>Mierové nám. 4</t>
  </si>
  <si>
    <t>Dr. Max 100 s.r.o.</t>
  </si>
  <si>
    <t>Moldavská cesta 8/A</t>
  </si>
  <si>
    <t>Démos trade, s.r.o.</t>
  </si>
  <si>
    <t>Pri Rajčianke 8913/25</t>
  </si>
  <si>
    <t>KEMA SK. s.r.o.</t>
  </si>
  <si>
    <t>Turbínová 1</t>
  </si>
  <si>
    <t>CHLADENIE,s.r.o.</t>
  </si>
  <si>
    <t>Kovorobotnícka 3</t>
  </si>
  <si>
    <t>Občianské združenie CANTILENA</t>
  </si>
  <si>
    <t>Námestie oslobodenia 11</t>
  </si>
  <si>
    <t>Koller Ján</t>
  </si>
  <si>
    <t>Ružinov 17117</t>
  </si>
  <si>
    <t>820 12</t>
  </si>
  <si>
    <t>Armada-M</t>
  </si>
  <si>
    <t>Wolkrova 25</t>
  </si>
  <si>
    <t>Forbasy</t>
  </si>
  <si>
    <t>EasyCo s.r.o.</t>
  </si>
  <si>
    <t>Bezová 1658/1</t>
  </si>
  <si>
    <t>WoodWork s.r.o.</t>
  </si>
  <si>
    <t>Bratislavská 15/A</t>
  </si>
  <si>
    <t>DREVONA INTERIORS s.r.o.</t>
  </si>
  <si>
    <t>CHAIR, s.r.o.</t>
  </si>
  <si>
    <t>MAOM service s.r.o.</t>
  </si>
  <si>
    <t>Na Sihoti 1157/11</t>
  </si>
  <si>
    <t>Dolný Kubín</t>
  </si>
  <si>
    <t>026 01</t>
  </si>
  <si>
    <t>euroAT, s.r.o.</t>
  </si>
  <si>
    <t>Priemyselná 1454/4</t>
  </si>
  <si>
    <t>AG NÁRADIE</t>
  </si>
  <si>
    <t>Bulharská 37/2</t>
  </si>
  <si>
    <t>EUROGASTROP,s.r.o.</t>
  </si>
  <si>
    <t>Čergovská 7002/10</t>
  </si>
  <si>
    <t>KORAKO plus s.r.o.</t>
  </si>
  <si>
    <t>Bielická 369</t>
  </si>
  <si>
    <t>Good Trade MB s.r.o.</t>
  </si>
  <si>
    <t>Rabčice 528</t>
  </si>
  <si>
    <t>Rabčice</t>
  </si>
  <si>
    <t>029 45</t>
  </si>
  <si>
    <t>Spartakovská 6832/24</t>
  </si>
  <si>
    <t>Maria Polianska</t>
  </si>
  <si>
    <t>Leško Ján</t>
  </si>
  <si>
    <t>Hanulova 4</t>
  </si>
  <si>
    <t>Hollého 1999/13</t>
  </si>
  <si>
    <t>Šala</t>
  </si>
  <si>
    <t>927 05</t>
  </si>
  <si>
    <t>EP SLOVAKIA, s.r.o.</t>
  </si>
  <si>
    <t>Ďurgalova 16</t>
  </si>
  <si>
    <t>PhDr. Andrea Záborská</t>
  </si>
  <si>
    <t>Chorvátska 2700/1</t>
  </si>
  <si>
    <t>Cleanlift, s.r.o.</t>
  </si>
  <si>
    <t>Marka Čulena 38/78</t>
  </si>
  <si>
    <t>Cífer</t>
  </si>
  <si>
    <t>919 43</t>
  </si>
  <si>
    <t>Yvonne Rothová</t>
  </si>
  <si>
    <t>Myslenická 148</t>
  </si>
  <si>
    <t>VIVANTIS a.s.</t>
  </si>
  <si>
    <t>Školní námestí 14</t>
  </si>
  <si>
    <t>Chrudim</t>
  </si>
  <si>
    <t>537 01</t>
  </si>
  <si>
    <t>CZ- DIČ Slovenské SK</t>
  </si>
  <si>
    <t>TSV PAPIER</t>
  </si>
  <si>
    <t>Vajanského 80</t>
  </si>
  <si>
    <t>COPY PRINT GROUP, a.s.</t>
  </si>
  <si>
    <t>Bojnická 3</t>
  </si>
  <si>
    <t>DataWex s.r.o.</t>
  </si>
  <si>
    <t>Stredná 44</t>
  </si>
  <si>
    <t>Reštaurácia Gurman plus spol. s.r.o.</t>
  </si>
  <si>
    <t>Algger s.r.o.</t>
  </si>
  <si>
    <t>Sečkár Jozef</t>
  </si>
  <si>
    <t>Jablonec 11</t>
  </si>
  <si>
    <t>Jablonec</t>
  </si>
  <si>
    <t>90087</t>
  </si>
  <si>
    <t>WILLIMAN s.r.o.</t>
  </si>
  <si>
    <t>SNP 1426/5</t>
  </si>
  <si>
    <t>Kuklica Peter-Priemyselný tovar</t>
  </si>
  <si>
    <t>Nám.Ľ.Štúra 13</t>
  </si>
  <si>
    <t>Csolleová Iris</t>
  </si>
  <si>
    <t>Hviezdna 436/151</t>
  </si>
  <si>
    <t>Topoľníky</t>
  </si>
  <si>
    <t>930 11</t>
  </si>
  <si>
    <t>SUNTECH s.r.o.</t>
  </si>
  <si>
    <t>Monstová 381</t>
  </si>
  <si>
    <t>Rivero s.r.o.</t>
  </si>
  <si>
    <t>Klincová 35</t>
  </si>
  <si>
    <t>VALACH, s.r.o.</t>
  </si>
  <si>
    <t>J.Hanulu 1585/15</t>
  </si>
  <si>
    <t>Špišská Nová Ves</t>
  </si>
  <si>
    <t>Czech Film Locations, s.r.o.</t>
  </si>
  <si>
    <t>Na Hanspaulce 799/37</t>
  </si>
  <si>
    <t>Mihalík Juraj</t>
  </si>
  <si>
    <t>Gorazdova 10</t>
  </si>
  <si>
    <t>Podunajská 27</t>
  </si>
  <si>
    <t>Čmehýl Jozef D-O-S</t>
  </si>
  <si>
    <t>Hlavná 628</t>
  </si>
  <si>
    <t>Velkov Marek</t>
  </si>
  <si>
    <t>Trnavská ulica 46</t>
  </si>
  <si>
    <t>KASON,s.r.o.</t>
  </si>
  <si>
    <t>Dvorčianska 815</t>
  </si>
  <si>
    <t>PLASTICK</t>
  </si>
  <si>
    <t>Budovateľská 424</t>
  </si>
  <si>
    <t>Spišská Teplica</t>
  </si>
  <si>
    <t>059 34</t>
  </si>
  <si>
    <t>EGAMED, s r.o.</t>
  </si>
  <si>
    <t>Ratnovce č.4</t>
  </si>
  <si>
    <t>Gerlachovská 4527/7</t>
  </si>
  <si>
    <t>Nováková Jana</t>
  </si>
  <si>
    <t>Dolná 554817</t>
  </si>
  <si>
    <t>Layla Medical s.r.o.</t>
  </si>
  <si>
    <t>Popradská 80</t>
  </si>
  <si>
    <t>VÝROBA PRUŽÍN s.r.o.</t>
  </si>
  <si>
    <t>Partizánska 698/31</t>
  </si>
  <si>
    <t>Trenčianská Teplá</t>
  </si>
  <si>
    <t>914 01</t>
  </si>
  <si>
    <t>Ernest Sommer</t>
  </si>
  <si>
    <t>Reno</t>
  </si>
  <si>
    <t>Nevada</t>
  </si>
  <si>
    <t>USA</t>
  </si>
  <si>
    <t>Pod Katrušou 60</t>
  </si>
  <si>
    <t>REO AMOS SLOVAKIA, s.r.o.</t>
  </si>
  <si>
    <t>Rybničná 38/S</t>
  </si>
  <si>
    <t>NERVAK s.r.o.</t>
  </si>
  <si>
    <t>Štefánikova 771/74</t>
  </si>
  <si>
    <t>Dr.Addams s.r.o.</t>
  </si>
  <si>
    <t>Gútorská cesta 914/23</t>
  </si>
  <si>
    <t>Šamorín</t>
  </si>
  <si>
    <t>93101</t>
  </si>
  <si>
    <t>BAD, s.r.o.</t>
  </si>
  <si>
    <t>Matuškova 49</t>
  </si>
  <si>
    <t>Vlkanová</t>
  </si>
  <si>
    <t>976 31</t>
  </si>
  <si>
    <t>Západoslovenská distribučná, a.s.</t>
  </si>
  <si>
    <t>Mário Juran</t>
  </si>
  <si>
    <t>Slnečná 44</t>
  </si>
  <si>
    <t>Szabó Kristián</t>
  </si>
  <si>
    <t>Gaštanova 1</t>
  </si>
  <si>
    <t>Alza. sk s.r.o.</t>
  </si>
  <si>
    <t>Bottova 6654/7</t>
  </si>
  <si>
    <t>Lekáreň UNIMED PHARMA s.r.o.</t>
  </si>
  <si>
    <t>Theracare s.r.o.</t>
  </si>
  <si>
    <t>Gregorovej 4</t>
  </si>
  <si>
    <t>DEYMED Diagnostic</t>
  </si>
  <si>
    <t>Kudrnáčova 533</t>
  </si>
  <si>
    <t>549 31</t>
  </si>
  <si>
    <t>WebStores s.r.o.</t>
  </si>
  <si>
    <t>Francisciho 9</t>
  </si>
  <si>
    <t>STOMIA-ZP</t>
  </si>
  <si>
    <t>Staničné námestie 1</t>
  </si>
  <si>
    <t>FENSTER HAUS a.s.</t>
  </si>
  <si>
    <t>profil-ART s.r.o.</t>
  </si>
  <si>
    <t>Prostredná 147/14</t>
  </si>
  <si>
    <t>Hydrol, s.r.o.</t>
  </si>
  <si>
    <t>Jasovská 27</t>
  </si>
  <si>
    <t>Brašnárstvo KATKA</t>
  </si>
  <si>
    <t>Malacká cesta 19</t>
  </si>
  <si>
    <t>Homola spol.s.r.o.</t>
  </si>
  <si>
    <t>Damborského 4</t>
  </si>
  <si>
    <t>Capture s.r.o.</t>
  </si>
  <si>
    <t>Dvojkrížna 49</t>
  </si>
  <si>
    <t>Kalibrovanie s.r.o.</t>
  </si>
  <si>
    <t>SALAMON INTERNET s.r.o.</t>
  </si>
  <si>
    <t>Partizánska 18</t>
  </si>
  <si>
    <t>GRIMALDI PRODUCTION s.r.o.</t>
  </si>
  <si>
    <t>Vyšehradská 8</t>
  </si>
  <si>
    <t>Veríme v Zábavu, s.r.o.</t>
  </si>
  <si>
    <t>Pod Brezinou 3745/86</t>
  </si>
  <si>
    <t>WebSupport, s.r.o.</t>
  </si>
  <si>
    <t>Karadžičova 12</t>
  </si>
  <si>
    <t>Mánesovo námestie 1223/8</t>
  </si>
  <si>
    <t>Žilina Projekt, s.r.o.</t>
  </si>
  <si>
    <t>Karpatská 8402/9A</t>
  </si>
  <si>
    <t>Ing. Juraj Horváth</t>
  </si>
  <si>
    <t>Kutuzovova 54</t>
  </si>
  <si>
    <t>802 01</t>
  </si>
  <si>
    <t>H-projekt, s.r.o.</t>
  </si>
  <si>
    <t>Holubyho 59</t>
  </si>
  <si>
    <t>Erich Zinnbauer</t>
  </si>
  <si>
    <t>Kultúrna 8</t>
  </si>
  <si>
    <t>Slovenský inštitút pre vzdelávanie v psy</t>
  </si>
  <si>
    <t>Šikmá 1/A</t>
  </si>
  <si>
    <t>Pohostinstvo Koníček</t>
  </si>
  <si>
    <t>architec2re Svetko+Česneková, s.r.o.</t>
  </si>
  <si>
    <t>Technická 2</t>
  </si>
  <si>
    <t>Anna Kramárová</t>
  </si>
  <si>
    <t>Chorvátska 65</t>
  </si>
  <si>
    <t>SLOVENSKÁ TECHNICKÁ UNIVERZITA</t>
  </si>
  <si>
    <t>Vazovova 5</t>
  </si>
  <si>
    <t>812 43</t>
  </si>
  <si>
    <t>PRINT TRADE s.r.o.</t>
  </si>
  <si>
    <t>Záchranná zdravotná služba SR, a.s.</t>
  </si>
  <si>
    <t>Vajanského nábrežie 5</t>
  </si>
  <si>
    <t>OFFICE STAR, s.r.o.</t>
  </si>
  <si>
    <t>Šancová 63/3568</t>
  </si>
  <si>
    <t>Esat, s.r.o.</t>
  </si>
  <si>
    <t>Hlavné námestie 17</t>
  </si>
  <si>
    <t>DIMEX-SLOVENSKO, s.r.o.</t>
  </si>
  <si>
    <t>Robotnícka 2</t>
  </si>
  <si>
    <t>Lukáčik Adam</t>
  </si>
  <si>
    <t>Múčna 58/11</t>
  </si>
  <si>
    <t>ŠULAVA Pavol</t>
  </si>
  <si>
    <t>Janka Kráľa 2597/12</t>
  </si>
  <si>
    <t>Umelecké potreby</t>
  </si>
  <si>
    <t>Thurzova 431/2</t>
  </si>
  <si>
    <t>Unihouse, s.r.o.</t>
  </si>
  <si>
    <t>Zlievarenská 7974/1</t>
  </si>
  <si>
    <t>Šebesta Ján Milan</t>
  </si>
  <si>
    <t>Strongsvill 44136</t>
  </si>
  <si>
    <t>United States of Ame</t>
  </si>
  <si>
    <t>TUALMED, s.r.o.</t>
  </si>
  <si>
    <t>08901</t>
  </si>
  <si>
    <t>Ústav na výkon trestu odňatia slobody</t>
  </si>
  <si>
    <t>Družstevná 1611/2</t>
  </si>
  <si>
    <t>Sučany</t>
  </si>
  <si>
    <t>038 52</t>
  </si>
  <si>
    <t>Točitá 411/42</t>
  </si>
  <si>
    <t>140 00</t>
  </si>
  <si>
    <t>CR</t>
  </si>
  <si>
    <t>Bratislavská 31</t>
  </si>
  <si>
    <t>Pečnianska 31</t>
  </si>
  <si>
    <t>Humenské námestie 8</t>
  </si>
  <si>
    <t>Tuli.sk</t>
  </si>
  <si>
    <t>Bratislavská 97</t>
  </si>
  <si>
    <t>Most pri Bratislave</t>
  </si>
  <si>
    <t>900 46</t>
  </si>
  <si>
    <t>Železničná 714</t>
  </si>
  <si>
    <t>Galvaniho7/B</t>
  </si>
  <si>
    <t>Jabloňová 29</t>
  </si>
  <si>
    <t>MANUTAN SLOVAKIA s.r.o.</t>
  </si>
  <si>
    <t>Obchodná 2</t>
  </si>
  <si>
    <t>Klincová 37</t>
  </si>
  <si>
    <t>Na Kracinách 2</t>
  </si>
  <si>
    <t>Marianka</t>
  </si>
  <si>
    <t>900 33</t>
  </si>
  <si>
    <t>Lucia Švedová</t>
  </si>
  <si>
    <t>Štefánikova 704/26</t>
  </si>
  <si>
    <t>Delikomat Slovensko, spol. s r.o.</t>
  </si>
  <si>
    <t>Cementárska 15</t>
  </si>
  <si>
    <t>Educas s.r.o.</t>
  </si>
  <si>
    <t>Továrenská 390/5</t>
  </si>
  <si>
    <t>Hlohovecká 825/3</t>
  </si>
  <si>
    <t>Lužianky</t>
  </si>
  <si>
    <t>951 41</t>
  </si>
  <si>
    <t>VABAL Ing.Vranský Pavel</t>
  </si>
  <si>
    <t>Hornohorská 2</t>
  </si>
  <si>
    <t>Horná Vančurova 18</t>
  </si>
  <si>
    <t>Koprivnická 34019F</t>
  </si>
  <si>
    <t>Libristo Media s.r.o.</t>
  </si>
  <si>
    <t>Sychrov 55</t>
  </si>
  <si>
    <t>Vsetín</t>
  </si>
  <si>
    <t>75501</t>
  </si>
  <si>
    <t>Kozinova 789</t>
  </si>
  <si>
    <t>Poděbrady</t>
  </si>
  <si>
    <t>29001</t>
  </si>
  <si>
    <t>Košická 58</t>
  </si>
  <si>
    <t>Veľký Dvor 12</t>
  </si>
  <si>
    <t>Na vÓšku 431/4</t>
  </si>
  <si>
    <t>UNITEC HOLDING s.r.o.</t>
  </si>
  <si>
    <t>Vidlicová 14</t>
  </si>
  <si>
    <t>Nováčkova 401/53</t>
  </si>
  <si>
    <t>614 00</t>
  </si>
  <si>
    <t>36284831</t>
  </si>
  <si>
    <t>0903481027</t>
  </si>
  <si>
    <t>47784849</t>
  </si>
  <si>
    <t>0455317922</t>
  </si>
  <si>
    <t>Telefón na učtáreň</t>
  </si>
  <si>
    <t>44255861</t>
  </si>
  <si>
    <t>48001945</t>
  </si>
  <si>
    <t>50909142</t>
  </si>
  <si>
    <t>35890941</t>
  </si>
  <si>
    <t>2021841635</t>
  </si>
  <si>
    <t>45345139</t>
  </si>
  <si>
    <t>50443003</t>
  </si>
  <si>
    <t>34443827</t>
  </si>
  <si>
    <t>44958838</t>
  </si>
  <si>
    <t>34406956</t>
  </si>
  <si>
    <t>44171099</t>
  </si>
  <si>
    <t>44274742</t>
  </si>
  <si>
    <t>51055724</t>
  </si>
  <si>
    <t>41697987</t>
  </si>
  <si>
    <t>33126500</t>
  </si>
  <si>
    <t>47353201</t>
  </si>
  <si>
    <t>31411851</t>
  </si>
  <si>
    <t>31681051</t>
  </si>
  <si>
    <t>36239798</t>
  </si>
  <si>
    <t>29446287</t>
  </si>
  <si>
    <t>44741448</t>
  </si>
  <si>
    <t>35856998</t>
  </si>
  <si>
    <t>47336951</t>
  </si>
  <si>
    <t>03758753</t>
  </si>
  <si>
    <t>36394327</t>
  </si>
  <si>
    <t>35881674</t>
  </si>
  <si>
    <t>36740624</t>
  </si>
  <si>
    <t>36445550</t>
  </si>
  <si>
    <t>24790141</t>
  </si>
  <si>
    <t>48050296</t>
  </si>
  <si>
    <t>50232622</t>
  </si>
  <si>
    <t>47256281</t>
  </si>
  <si>
    <t>46729429</t>
  </si>
  <si>
    <t>45506990</t>
  </si>
  <si>
    <t>51426161</t>
  </si>
  <si>
    <t>36267864</t>
  </si>
  <si>
    <t>44399901</t>
  </si>
  <si>
    <t>24230111</t>
  </si>
  <si>
    <t>Slovenské SK</t>
  </si>
  <si>
    <t>14888891</t>
  </si>
  <si>
    <t>51764458</t>
  </si>
  <si>
    <t>24184853</t>
  </si>
  <si>
    <t>34297570</t>
  </si>
  <si>
    <t>47966947</t>
  </si>
  <si>
    <t>48115860</t>
  </si>
  <si>
    <t>36439851</t>
  </si>
  <si>
    <t>46123661</t>
  </si>
  <si>
    <t>17325757</t>
  </si>
  <si>
    <t>37829713</t>
  </si>
  <si>
    <t>46698159</t>
  </si>
  <si>
    <t>50580795</t>
  </si>
  <si>
    <t>64578721</t>
  </si>
  <si>
    <t>46058613</t>
  </si>
  <si>
    <t>47188049</t>
  </si>
  <si>
    <t>46528113</t>
  </si>
  <si>
    <t>51279932</t>
  </si>
  <si>
    <t>47462752</t>
  </si>
  <si>
    <t>18049401</t>
  </si>
  <si>
    <t>44137761</t>
  </si>
  <si>
    <t>43959954</t>
  </si>
  <si>
    <t>50471937</t>
  </si>
  <si>
    <t>50605836</t>
  </si>
  <si>
    <t>46017879</t>
  </si>
  <si>
    <t>25977687</t>
  </si>
  <si>
    <t>32627211</t>
  </si>
  <si>
    <t>46822771</t>
  </si>
  <si>
    <t>51898527</t>
  </si>
  <si>
    <t>0911433613</t>
  </si>
  <si>
    <t>421948212272</t>
  </si>
  <si>
    <t>46018816</t>
  </si>
  <si>
    <t>14248212</t>
  </si>
  <si>
    <t>50417916</t>
  </si>
  <si>
    <t>50352024</t>
  </si>
  <si>
    <t>50690736</t>
  </si>
  <si>
    <t>51059452</t>
  </si>
  <si>
    <t>25701371</t>
  </si>
  <si>
    <t>17547521</t>
  </si>
  <si>
    <t>34779221</t>
  </si>
  <si>
    <t>51662787</t>
  </si>
  <si>
    <t>41577507</t>
  </si>
  <si>
    <t>50840843</t>
  </si>
  <si>
    <t>47833688</t>
  </si>
  <si>
    <t>0905 254389</t>
  </si>
  <si>
    <t>0905 254389    Bojanovský</t>
  </si>
  <si>
    <t>31400221</t>
  </si>
  <si>
    <t>51758393</t>
  </si>
  <si>
    <t>43964818</t>
  </si>
  <si>
    <t>31631045</t>
  </si>
  <si>
    <t>36361518</t>
  </si>
  <si>
    <t>35083611</t>
  </si>
  <si>
    <t>37311204</t>
  </si>
  <si>
    <t>36562939</t>
  </si>
  <si>
    <t>44202504</t>
  </si>
  <si>
    <t>51400294</t>
  </si>
  <si>
    <t>44160224</t>
  </si>
  <si>
    <t>36206547</t>
  </si>
  <si>
    <t>48016632</t>
  </si>
  <si>
    <t>52518582</t>
  </si>
  <si>
    <t>40546322</t>
  </si>
  <si>
    <t>47237821</t>
  </si>
  <si>
    <t>52355764</t>
  </si>
  <si>
    <t>34149139</t>
  </si>
  <si>
    <t>46972773</t>
  </si>
  <si>
    <t>46167145</t>
  </si>
  <si>
    <t>36421928</t>
  </si>
  <si>
    <t>45385980</t>
  </si>
  <si>
    <t>31112374</t>
  </si>
  <si>
    <t>43899773</t>
  </si>
  <si>
    <t>42253977</t>
  </si>
  <si>
    <t>11834072</t>
  </si>
  <si>
    <t>35950137</t>
  </si>
  <si>
    <t>00397687</t>
  </si>
  <si>
    <t>31585078</t>
  </si>
  <si>
    <t>44797621</t>
  </si>
  <si>
    <t>20236892</t>
  </si>
  <si>
    <t>44210531</t>
  </si>
  <si>
    <t>36373991</t>
  </si>
  <si>
    <t>51834294</t>
  </si>
  <si>
    <t>41360036</t>
  </si>
  <si>
    <t>41243277</t>
  </si>
  <si>
    <t>45851387</t>
  </si>
  <si>
    <t>51963388</t>
  </si>
  <si>
    <t>738361</t>
  </si>
  <si>
    <t>82540685</t>
  </si>
  <si>
    <t>OP - ER273636</t>
  </si>
  <si>
    <t>35766875</t>
  </si>
  <si>
    <t>47258314</t>
  </si>
  <si>
    <t>SK2120112522</t>
  </si>
  <si>
    <t>Hygienické prostriedky</t>
  </si>
  <si>
    <t>STROJÁRSKE CENTRUM, s.r.o. predajňa</t>
  </si>
  <si>
    <t>SK2022159227</t>
  </si>
  <si>
    <t>iocert s.r.o.</t>
  </si>
  <si>
    <t>48274194</t>
  </si>
  <si>
    <t>4001969241</t>
  </si>
  <si>
    <t>SK2021863811</t>
  </si>
  <si>
    <t>SK2021376775</t>
  </si>
  <si>
    <t>2628024146</t>
  </si>
  <si>
    <t>SK1020184352</t>
  </si>
  <si>
    <t>Vodoinštalačný a remeselnícky</t>
  </si>
  <si>
    <t>Chemický rozbor vôd</t>
  </si>
  <si>
    <t>SK2020206518</t>
  </si>
  <si>
    <t>2012610008</t>
  </si>
  <si>
    <t>SK2022043584</t>
  </si>
  <si>
    <t>bonusshop.s.r.o.</t>
  </si>
  <si>
    <t>Medplus s.r.o.2</t>
  </si>
  <si>
    <t>SK2020166412</t>
  </si>
  <si>
    <t>CS JANSER s.r.o.</t>
  </si>
  <si>
    <t>Satina s.r.o.</t>
  </si>
  <si>
    <t>INTERMEDIC SK s.r.o.</t>
  </si>
  <si>
    <t>50454854</t>
  </si>
  <si>
    <t>A1 RACING s.r.o.</t>
  </si>
  <si>
    <t>28609824</t>
  </si>
  <si>
    <t>Citybikes  s.r.o.</t>
  </si>
  <si>
    <t>27425622</t>
  </si>
  <si>
    <t>IN Architecture s.r.o.</t>
  </si>
  <si>
    <t>44725388</t>
  </si>
  <si>
    <t>Žákovský Juraj - INTEC</t>
  </si>
  <si>
    <t>22732721</t>
  </si>
  <si>
    <t>3315048256</t>
  </si>
  <si>
    <t>SK2024110209</t>
  </si>
  <si>
    <t>TRIBON s.r.o. CZ</t>
  </si>
  <si>
    <t>60747030</t>
  </si>
  <si>
    <t>Auto Klinic s.r.o.</t>
  </si>
  <si>
    <t>51181282</t>
  </si>
  <si>
    <t>SK2120643624</t>
  </si>
  <si>
    <t>TEMPO KONDELA, s.r.o.</t>
  </si>
  <si>
    <t>36409154</t>
  </si>
  <si>
    <t>28155831</t>
  </si>
  <si>
    <t>CZ28155831</t>
  </si>
  <si>
    <t>Textil Lux - Ostrihoňová Vlasta</t>
  </si>
  <si>
    <t>33545413</t>
  </si>
  <si>
    <t>ĽUBICA s.r.o.</t>
  </si>
  <si>
    <t>50982516</t>
  </si>
  <si>
    <t>Pracovné oblečenie</t>
  </si>
  <si>
    <t>BAG - Ing.Roman Brunovský</t>
  </si>
  <si>
    <t>33505501</t>
  </si>
  <si>
    <t>ARJO-HUMANIC s.r.o.</t>
  </si>
  <si>
    <t>36679607</t>
  </si>
  <si>
    <t>SLOVAMED s.r.o.</t>
  </si>
  <si>
    <t>46829954</t>
  </si>
  <si>
    <t>Beset s.r.o.</t>
  </si>
  <si>
    <t>31347169</t>
  </si>
  <si>
    <t>1.mája 386/11</t>
  </si>
  <si>
    <t>Vojtaššákova 893</t>
  </si>
  <si>
    <t>251 67</t>
  </si>
  <si>
    <t>5113024511</t>
  </si>
  <si>
    <t>ADP-Mont Peter Štilhammer</t>
  </si>
  <si>
    <t>33720584</t>
  </si>
  <si>
    <t>1401807002</t>
  </si>
  <si>
    <t>RAMICON s.r.o.</t>
  </si>
  <si>
    <t>44004575</t>
  </si>
  <si>
    <t>SK2022554787</t>
  </si>
  <si>
    <t>UNIMAGNET s.r.o.</t>
  </si>
  <si>
    <t>MaR TRADE, s.r.o.</t>
  </si>
  <si>
    <t>36437743</t>
  </si>
  <si>
    <t>EUROCESTY s.r.o.</t>
  </si>
  <si>
    <t>46470034</t>
  </si>
  <si>
    <t>SK2020201964</t>
  </si>
  <si>
    <t>František Nemec STAVREM s.r.o.</t>
  </si>
  <si>
    <t>AD SUN s.r.o.</t>
  </si>
  <si>
    <t>35828722</t>
  </si>
  <si>
    <t>2947022607</t>
  </si>
  <si>
    <t>SK2023193040</t>
  </si>
  <si>
    <t>Sama Chalupku 15</t>
  </si>
  <si>
    <t>Školská 428</t>
  </si>
  <si>
    <t>Jelenia</t>
  </si>
  <si>
    <t>Batizovce</t>
  </si>
  <si>
    <t>059 35</t>
  </si>
  <si>
    <t>Trstínska 22</t>
  </si>
  <si>
    <t>Příční 844/19a</t>
  </si>
  <si>
    <t>Dvořeckého 628/8</t>
  </si>
  <si>
    <t>Praha-Břevnov</t>
  </si>
  <si>
    <t>169 00</t>
  </si>
  <si>
    <t>Za Koníčkom 11</t>
  </si>
  <si>
    <t>Malá 543/7</t>
  </si>
  <si>
    <t>931 01</t>
  </si>
  <si>
    <t>Starohájska 9/C</t>
  </si>
  <si>
    <t>ELEKTROMAX-Róbert Mihálik</t>
  </si>
  <si>
    <t>34424661</t>
  </si>
  <si>
    <t>Ing.Tomčáni Ján</t>
  </si>
  <si>
    <t>40221954</t>
  </si>
  <si>
    <t>42175984</t>
  </si>
  <si>
    <t>OLEJCENTRUM s.r.o.</t>
  </si>
  <si>
    <t>44647361</t>
  </si>
  <si>
    <t>FERLUK s.r.o.</t>
  </si>
  <si>
    <t>44711191</t>
  </si>
  <si>
    <t>SK2022797854</t>
  </si>
  <si>
    <t>SIKO KÚPEĽNE a.s.</t>
  </si>
  <si>
    <t>43864074</t>
  </si>
  <si>
    <t>Zámočnícky materiál</t>
  </si>
  <si>
    <t>Bratislavská 90</t>
  </si>
  <si>
    <t>Veterná 18/G</t>
  </si>
  <si>
    <t>Mandľová 539/96</t>
  </si>
  <si>
    <t>A.Rudnaya 21</t>
  </si>
  <si>
    <t>Galvaniho 16B</t>
  </si>
  <si>
    <t>Parenicová 24</t>
  </si>
  <si>
    <t>2628762069</t>
  </si>
  <si>
    <t>BRANTNER Slovakia s.r.o.</t>
  </si>
  <si>
    <t>31698336</t>
  </si>
  <si>
    <t>SK2020504079</t>
  </si>
  <si>
    <t>Tvoje s.r.o.</t>
  </si>
  <si>
    <t>50813846</t>
  </si>
  <si>
    <t>JUMICOL s.r.o.</t>
  </si>
  <si>
    <t>36783943</t>
  </si>
  <si>
    <t>STAPRO SLOVENSKO s.r.o.</t>
  </si>
  <si>
    <t>31710549</t>
  </si>
  <si>
    <t>ELSO PHILIPS SERVICE s.r.o.</t>
  </si>
  <si>
    <t>31423388</t>
  </si>
  <si>
    <t>KEMA SK, s.r.o.</t>
  </si>
  <si>
    <t>31350658</t>
  </si>
  <si>
    <t>Jilemnického 2</t>
  </si>
  <si>
    <t>M.R.Štefánika 70</t>
  </si>
  <si>
    <t>010 09</t>
  </si>
  <si>
    <t>Hroncova 3</t>
  </si>
  <si>
    <t>Bulharská 70</t>
  </si>
  <si>
    <t>Pestovateľská 2</t>
  </si>
  <si>
    <t>Bytčická89</t>
  </si>
  <si>
    <t>28654684</t>
  </si>
  <si>
    <t>ROADA Roman Laco</t>
  </si>
  <si>
    <t>33191921</t>
  </si>
  <si>
    <t>TECHTEAM s.r.o.</t>
  </si>
  <si>
    <t>44690321</t>
  </si>
  <si>
    <t>4011556969</t>
  </si>
  <si>
    <t>DaL STAV, s.r.o.</t>
  </si>
  <si>
    <t>45591181</t>
  </si>
  <si>
    <t>SK2023045167</t>
  </si>
  <si>
    <t>2924834709</t>
  </si>
  <si>
    <t>ABSOL   s.r.o.</t>
  </si>
  <si>
    <t>Arte Consulting s.r.o.</t>
  </si>
  <si>
    <t>50891341</t>
  </si>
  <si>
    <t>MEDCOM-RNDr.Narcis Kaiserová</t>
  </si>
  <si>
    <t>30173779</t>
  </si>
  <si>
    <t>SoLu Trading s.r.o.</t>
  </si>
  <si>
    <t>50480120</t>
  </si>
  <si>
    <t>Art Ceramica, s.r.o.</t>
  </si>
  <si>
    <t>46825339</t>
  </si>
  <si>
    <t>BERSICOMP s.r.o.</t>
  </si>
  <si>
    <t>51478374</t>
  </si>
  <si>
    <t>DEOKORK s.r.o. CZ</t>
  </si>
  <si>
    <t>29290775</t>
  </si>
  <si>
    <t>1128642007</t>
  </si>
  <si>
    <t>FULLPROFI s.r.o.</t>
  </si>
  <si>
    <t>46350756</t>
  </si>
  <si>
    <t>Messer Medical Home Care Slovakia, s.r.o</t>
  </si>
  <si>
    <t>46378979</t>
  </si>
  <si>
    <t>Medicínsky kyslík</t>
  </si>
  <si>
    <t>Gaštanová 17/2532</t>
  </si>
  <si>
    <t>Mánesovo nám. 1233/8</t>
  </si>
  <si>
    <t>Stará Vajnorská 37</t>
  </si>
  <si>
    <t>Na piesku 6/A</t>
  </si>
  <si>
    <t>Šenkvická cesta 14/U</t>
  </si>
  <si>
    <t>Bartošovce 200</t>
  </si>
  <si>
    <t>086 42</t>
  </si>
  <si>
    <t>Jaktáre 1664</t>
  </si>
  <si>
    <t>Hertník</t>
  </si>
  <si>
    <t>GASTROMANIA CZ, s.r.o.</t>
  </si>
  <si>
    <t>Frýdecká 827/21</t>
  </si>
  <si>
    <t>737 01</t>
  </si>
  <si>
    <t>Český Tešín</t>
  </si>
  <si>
    <t>Kopčianska 37</t>
  </si>
  <si>
    <t>Veltlínska 5936/4</t>
  </si>
  <si>
    <t>Tomašikova 17</t>
  </si>
  <si>
    <t>Roche Slovensko s.r.o.</t>
  </si>
  <si>
    <t>HESAN</t>
  </si>
  <si>
    <t>41430352</t>
  </si>
  <si>
    <t>Louka vsenazahradky.CZ</t>
  </si>
  <si>
    <t>07664311</t>
  </si>
  <si>
    <t>LAMPERT Tibor</t>
  </si>
  <si>
    <t>31131565</t>
  </si>
  <si>
    <t>JUNIOR-Binčík Slavomír</t>
  </si>
  <si>
    <t>34391509</t>
  </si>
  <si>
    <t>TONNERRE-Ing.Felsen Erik</t>
  </si>
  <si>
    <t>40080641</t>
  </si>
  <si>
    <t>SK1020101654</t>
  </si>
  <si>
    <t>Kingray s.r.o.</t>
  </si>
  <si>
    <t>45396736</t>
  </si>
  <si>
    <t>SYRMEX INT, s.r.o.</t>
  </si>
  <si>
    <t>31395538</t>
  </si>
  <si>
    <t>TEGA-M, s.r.o.</t>
  </si>
  <si>
    <t>36623270</t>
  </si>
  <si>
    <t>SK2021799802</t>
  </si>
  <si>
    <t>DEXIS SLOVAKIA s.r.o.</t>
  </si>
  <si>
    <t>31427855</t>
  </si>
  <si>
    <t>Martinus,s.r.o.</t>
  </si>
  <si>
    <t>45503249</t>
  </si>
  <si>
    <t>Jurkovič Pavel s.r.o.</t>
  </si>
  <si>
    <t>50352075</t>
  </si>
  <si>
    <t>00380067</t>
  </si>
  <si>
    <t>Hlavná 1893</t>
  </si>
  <si>
    <t>Reca 65</t>
  </si>
  <si>
    <t>Reca</t>
  </si>
  <si>
    <t>925 26</t>
  </si>
  <si>
    <t>W.Schiffera 7</t>
  </si>
  <si>
    <t>917 08</t>
  </si>
  <si>
    <t>Hlavná 266</t>
  </si>
  <si>
    <t>Kostolište</t>
  </si>
  <si>
    <t>900 62</t>
  </si>
  <si>
    <t>1.mája 1227/8A</t>
  </si>
  <si>
    <t>Gajary</t>
  </si>
  <si>
    <t>900 61</t>
  </si>
  <si>
    <t>Ružová 728/2</t>
  </si>
  <si>
    <t>Revúca</t>
  </si>
  <si>
    <t>050 01</t>
  </si>
  <si>
    <t>Čab 46</t>
  </si>
  <si>
    <t>Nové Sady pri Nitre</t>
  </si>
  <si>
    <t>951 24</t>
  </si>
  <si>
    <t>Nám.Jiřího z Lobkovic 2235/5</t>
  </si>
  <si>
    <t>109 00</t>
  </si>
  <si>
    <t>Piešťanská 12</t>
  </si>
  <si>
    <t>Neporadza 329</t>
  </si>
  <si>
    <t>Neporadza</t>
  </si>
  <si>
    <t>91326</t>
  </si>
  <si>
    <t>Slnečné jazerá sever 2572/125</t>
  </si>
  <si>
    <t>90301</t>
  </si>
  <si>
    <t>Partizánska 1465</t>
  </si>
  <si>
    <t>Hriňová</t>
  </si>
  <si>
    <t>962 06</t>
  </si>
  <si>
    <t>Školská ulica 1/3</t>
  </si>
  <si>
    <t>Vinodol</t>
  </si>
  <si>
    <t>951 06</t>
  </si>
  <si>
    <t>A-PEMA, s.r.o.</t>
  </si>
  <si>
    <t>43850863</t>
  </si>
  <si>
    <t>iStyle s.r.o.</t>
  </si>
  <si>
    <t>36732753</t>
  </si>
  <si>
    <t>VELCON s.r.o.</t>
  </si>
  <si>
    <t>36056677</t>
  </si>
  <si>
    <t>JAMTAL Slovakia s.r.o.</t>
  </si>
  <si>
    <t>36617300</t>
  </si>
  <si>
    <t>SK2022208507</t>
  </si>
  <si>
    <t>HANTON s.r.o.</t>
  </si>
  <si>
    <t>36531928</t>
  </si>
  <si>
    <t>5175128578</t>
  </si>
  <si>
    <t>ALDAM s.r.o.</t>
  </si>
  <si>
    <t>53367715</t>
  </si>
  <si>
    <t>SK2121362848</t>
  </si>
  <si>
    <t>ProActive s.r.o.</t>
  </si>
  <si>
    <t>36798631</t>
  </si>
  <si>
    <t>SK2022409609</t>
  </si>
  <si>
    <t>SK2022140483</t>
  </si>
  <si>
    <t>Ing.arch.Michal Púpava</t>
  </si>
  <si>
    <t>52003833</t>
  </si>
  <si>
    <t>5293903002</t>
  </si>
  <si>
    <t>KOHI plus- Juraj Kopaj</t>
  </si>
  <si>
    <t>34454896</t>
  </si>
  <si>
    <t>SK1020272143</t>
  </si>
  <si>
    <t>PROXIMA CENTAURI s.r.o.</t>
  </si>
  <si>
    <t>52620221</t>
  </si>
  <si>
    <t>FOREX SK s.r.o.</t>
  </si>
  <si>
    <t>36051918</t>
  </si>
  <si>
    <t>nabbi, s.r.o.</t>
  </si>
  <si>
    <t>47484128</t>
  </si>
  <si>
    <t>ALLBOARDS Česko s.r.o.</t>
  </si>
  <si>
    <t>05855772</t>
  </si>
  <si>
    <t>4025732038</t>
  </si>
  <si>
    <t>HydroFlora s.r.o.</t>
  </si>
  <si>
    <t>35772956</t>
  </si>
  <si>
    <t>SK2020255468</t>
  </si>
  <si>
    <t>SIETE-RYBY,s.r.o.</t>
  </si>
  <si>
    <t>36318353</t>
  </si>
  <si>
    <t>SK2020178270</t>
  </si>
  <si>
    <t>Meditec sk,s.r.o.</t>
  </si>
  <si>
    <t>46819762</t>
  </si>
  <si>
    <t>BONAMI.CZ, a.s. slovenská SK</t>
  </si>
  <si>
    <t>SK4120000115</t>
  </si>
  <si>
    <t>Nábytok</t>
  </si>
  <si>
    <t>Yabyrinth s.r.o.</t>
  </si>
  <si>
    <t>04268423</t>
  </si>
  <si>
    <t>CZ04268423</t>
  </si>
  <si>
    <t>PRORECO s.r.o.</t>
  </si>
  <si>
    <t>36311375</t>
  </si>
  <si>
    <t>Ľanová 8</t>
  </si>
  <si>
    <t>Jánošková 1588/5A</t>
  </si>
  <si>
    <t>02601</t>
  </si>
  <si>
    <t>Pribinova 19</t>
  </si>
  <si>
    <t>Gorkého 4</t>
  </si>
  <si>
    <t>DAJAR SPÓLKA Z O.O.</t>
  </si>
  <si>
    <t>Poltawska 6</t>
  </si>
  <si>
    <t>Koszalin</t>
  </si>
  <si>
    <t>75 072</t>
  </si>
  <si>
    <t>Poľsko</t>
  </si>
  <si>
    <t>Hurbanova 3807/21</t>
  </si>
  <si>
    <t>Prievozska 4B</t>
  </si>
  <si>
    <t>Hodžovo nám. 2</t>
  </si>
  <si>
    <t>Lichnerova 39A</t>
  </si>
  <si>
    <t>A.Behunka 41</t>
  </si>
  <si>
    <t>Továrenská 368/40</t>
  </si>
  <si>
    <t>Wilsonovo námestie 88</t>
  </si>
  <si>
    <t>Dr. Pantočku 335</t>
  </si>
  <si>
    <t>Na Záhumní 986/15</t>
  </si>
  <si>
    <t>Pata</t>
  </si>
  <si>
    <t>925 53</t>
  </si>
  <si>
    <t>Podbiel 61</t>
  </si>
  <si>
    <t>Podbiel</t>
  </si>
  <si>
    <t>027 42</t>
  </si>
  <si>
    <t>5.Května 3318/16</t>
  </si>
  <si>
    <t>Jihlava</t>
  </si>
  <si>
    <t>586 01</t>
  </si>
  <si>
    <t>Rybničná 38/o</t>
  </si>
  <si>
    <t>Ľ.Štúra 235/9</t>
  </si>
  <si>
    <t>Nová Dubnica</t>
  </si>
  <si>
    <t>018 51</t>
  </si>
  <si>
    <t>SK REAL CLEAN s.r.o.</t>
  </si>
  <si>
    <t>45410828</t>
  </si>
  <si>
    <t>MEPIS HEALTHCARE s.r.o.</t>
  </si>
  <si>
    <t>36605751</t>
  </si>
  <si>
    <t>SK2020118595</t>
  </si>
  <si>
    <t>Senzačne s.r.o.</t>
  </si>
  <si>
    <t>51038617</t>
  </si>
  <si>
    <t>SK2120570419</t>
  </si>
  <si>
    <t>MET Slovakia, a.s.</t>
  </si>
  <si>
    <t>45860637</t>
  </si>
  <si>
    <t>008</t>
  </si>
  <si>
    <t>SK2023117107</t>
  </si>
  <si>
    <t>SK2020168359</t>
  </si>
  <si>
    <t>Prenájom TLD puzdra a karty</t>
  </si>
  <si>
    <t>Mobilný aparát</t>
  </si>
  <si>
    <t>ABEN Milena Honová</t>
  </si>
  <si>
    <t>44165480</t>
  </si>
  <si>
    <t>PROSUM,s.r.o.</t>
  </si>
  <si>
    <t>45362491</t>
  </si>
  <si>
    <t>SK2022972314</t>
  </si>
  <si>
    <t>Human Nature, s.r.o.</t>
  </si>
  <si>
    <t>44329652</t>
  </si>
  <si>
    <t>5146071058</t>
  </si>
  <si>
    <t>POZANA MEAT, s.r.o. 1</t>
  </si>
  <si>
    <t>SK2120521458</t>
  </si>
  <si>
    <t>Čs.armády 1298</t>
  </si>
  <si>
    <t>Šoporňa</t>
  </si>
  <si>
    <t>925 52</t>
  </si>
  <si>
    <t>Jiráskova 12</t>
  </si>
  <si>
    <t>Provaznická 438</t>
  </si>
  <si>
    <t>Cheb</t>
  </si>
  <si>
    <t>350 02</t>
  </si>
  <si>
    <t>Trenčianske Stankovce 3068</t>
  </si>
  <si>
    <t>Trenčianske Stankovce</t>
  </si>
  <si>
    <t>913 11</t>
  </si>
  <si>
    <t>Hviezdoslavova 812/14</t>
  </si>
  <si>
    <t>1.mája 220/19</t>
  </si>
  <si>
    <t>Námestie slobody s.r.o.</t>
  </si>
  <si>
    <t>Rajská 7687/7</t>
  </si>
  <si>
    <t>Tarasa Ševčenka 3</t>
  </si>
  <si>
    <t>PRACOVNÉ ODEVY ZIGO, s.r.o.</t>
  </si>
  <si>
    <t>43909159</t>
  </si>
  <si>
    <t>SK2022511920</t>
  </si>
  <si>
    <t>Národný onkologický ústav</t>
  </si>
  <si>
    <t>00165336</t>
  </si>
  <si>
    <t>SK2020830108</t>
  </si>
  <si>
    <t>BRANTNER Slovakia s.r.o.-pozri ROZDIEL</t>
  </si>
  <si>
    <t>Solitea Slovensko, a.s.</t>
  </si>
  <si>
    <t>36237337</t>
  </si>
  <si>
    <t>SK2020193890</t>
  </si>
  <si>
    <t>SK2020500724</t>
  </si>
  <si>
    <t>Dual Trade s.r.o. CZ</t>
  </si>
  <si>
    <t>CZ24790141</t>
  </si>
  <si>
    <t>afg.sk, s.r.o.</t>
  </si>
  <si>
    <t>36249955</t>
  </si>
  <si>
    <t>Done PRINT</t>
  </si>
  <si>
    <t>53220269</t>
  </si>
  <si>
    <t>SK2121303943</t>
  </si>
  <si>
    <t>Kancelárske kreslo</t>
  </si>
  <si>
    <t>Psyche Educa s.r.o.</t>
  </si>
  <si>
    <t>45583706</t>
  </si>
  <si>
    <t>Jakabovič, s.r.o.</t>
  </si>
  <si>
    <t>50740300</t>
  </si>
  <si>
    <t>2777135851</t>
  </si>
  <si>
    <t>SK2020411085</t>
  </si>
  <si>
    <t>Psycho Klinik, s.r.o.</t>
  </si>
  <si>
    <t>21205409</t>
  </si>
  <si>
    <t>1032584092</t>
  </si>
  <si>
    <t>Medirex, a.s. 1</t>
  </si>
  <si>
    <t>SK2020204340</t>
  </si>
  <si>
    <t>AMKOV s.r.o.</t>
  </si>
  <si>
    <t>46715061</t>
  </si>
  <si>
    <t>dfa</t>
  </si>
  <si>
    <t>suma</t>
  </si>
  <si>
    <t>321.12</t>
  </si>
  <si>
    <t>nie je v saldok.</t>
  </si>
  <si>
    <t>pokl</t>
  </si>
  <si>
    <t>iný ú.</t>
  </si>
  <si>
    <t>červ.suma</t>
  </si>
  <si>
    <t>321.20</t>
  </si>
  <si>
    <t>Kubrická 82/66</t>
  </si>
  <si>
    <t>Gallayova 11</t>
  </si>
  <si>
    <t>Bratislava 42</t>
  </si>
  <si>
    <t>Na stanicu 16</t>
  </si>
  <si>
    <t>Klenová 1/1</t>
  </si>
  <si>
    <t>833 10</t>
  </si>
  <si>
    <t>Doležalova 3</t>
  </si>
  <si>
    <t>Javorová 32/451</t>
  </si>
  <si>
    <t>Strážna služba</t>
  </si>
  <si>
    <t>15733362</t>
  </si>
  <si>
    <t>Členský príspevok za zamestnan</t>
  </si>
  <si>
    <t>Odber a zneškodnenie odpadu</t>
  </si>
  <si>
    <t>5052578026</t>
  </si>
  <si>
    <t>Stavebný materiál</t>
  </si>
  <si>
    <t>SK2024028589</t>
  </si>
  <si>
    <t>Amalu Adam Lukáčik</t>
  </si>
  <si>
    <t>Brantner Poprad s.r.o.</t>
  </si>
  <si>
    <t>3644618</t>
  </si>
  <si>
    <t>2623727643</t>
  </si>
  <si>
    <t>SK2022540872</t>
  </si>
  <si>
    <t>NOVÁ PRÁCA, s.r.o.</t>
  </si>
  <si>
    <t>35733594</t>
  </si>
  <si>
    <t>ROIN, s.r.o.</t>
  </si>
  <si>
    <t>35848901</t>
  </si>
  <si>
    <t>Poskytnutie práv aktuálnej ver</t>
  </si>
  <si>
    <t>MISTAV Ing.Peter Mitošinka</t>
  </si>
  <si>
    <t>33699372</t>
  </si>
  <si>
    <t>Lieky,ŠZM,ZM</t>
  </si>
  <si>
    <t>7000163119</t>
  </si>
  <si>
    <t>TSM-1 s.r.o.</t>
  </si>
  <si>
    <t>47382066</t>
  </si>
  <si>
    <t>1428013018</t>
  </si>
  <si>
    <t>SK2020245326</t>
  </si>
  <si>
    <t>26505963</t>
  </si>
  <si>
    <t>SK2021695159</t>
  </si>
  <si>
    <t>1440643012</t>
  </si>
  <si>
    <t>SK2020300964</t>
  </si>
  <si>
    <t>MERCONTROL EU s.r.o.</t>
  </si>
  <si>
    <t>51193752</t>
  </si>
  <si>
    <t>1217468258</t>
  </si>
  <si>
    <t>6626632007</t>
  </si>
  <si>
    <t>SK2022084097</t>
  </si>
  <si>
    <t>Oprava teplovodných kotlov</t>
  </si>
  <si>
    <t>Harmónia 3426</t>
  </si>
  <si>
    <t>Tribečská 6</t>
  </si>
  <si>
    <t>Nová 76</t>
  </si>
  <si>
    <t>Barónka 12</t>
  </si>
  <si>
    <t>Pestovateľská 9</t>
  </si>
  <si>
    <t>Mojtín 70</t>
  </si>
  <si>
    <t>Mojtín</t>
  </si>
  <si>
    <t>02072</t>
  </si>
  <si>
    <t>Mlynská18</t>
  </si>
  <si>
    <t>Nejedlého 39</t>
  </si>
  <si>
    <t>Mediland SK s.r.o.</t>
  </si>
  <si>
    <t>53468678</t>
  </si>
  <si>
    <t>ŠZM-dobropis</t>
  </si>
  <si>
    <t>Vývoz triedeného odpadu</t>
  </si>
  <si>
    <t>5029394595</t>
  </si>
  <si>
    <t>2622545581</t>
  </si>
  <si>
    <t>Balík služieb na portáli</t>
  </si>
  <si>
    <t>SK2020280933</t>
  </si>
  <si>
    <t>Lieky,dezinf.prostriedky,ŠZM</t>
  </si>
  <si>
    <t>CZ27465616</t>
  </si>
  <si>
    <t>Lieky,ŠZM,dezinf.prostriedky</t>
  </si>
  <si>
    <t>2627081018</t>
  </si>
  <si>
    <t>SK2020336010</t>
  </si>
  <si>
    <t>Kominárstvo Lesay s.r.o.2</t>
  </si>
  <si>
    <t>Revízia komínov a dymovodov</t>
  </si>
  <si>
    <t>2944039833</t>
  </si>
  <si>
    <t>Lieky-surovina</t>
  </si>
  <si>
    <t>SK2021899176</t>
  </si>
  <si>
    <t>4023548472</t>
  </si>
  <si>
    <t>SK2023376487</t>
  </si>
  <si>
    <t>Záhumenská 20/95</t>
  </si>
  <si>
    <t>Sadová 3016/14</t>
  </si>
  <si>
    <t>Oravská poruba 286</t>
  </si>
  <si>
    <t>Veličná</t>
  </si>
  <si>
    <t>027 54</t>
  </si>
  <si>
    <t>Výroba pečiatok</t>
  </si>
  <si>
    <t>Lieky,dezinf.prostriedky</t>
  </si>
  <si>
    <t>MED-ART, s.r.o.1</t>
  </si>
  <si>
    <t>SK1020183780</t>
  </si>
  <si>
    <t>Vozík na prádlo</t>
  </si>
  <si>
    <t>1386411455</t>
  </si>
  <si>
    <t>Kontrola anesteziologického pr</t>
  </si>
  <si>
    <t>Kalibrácia alkoholtesterov</t>
  </si>
  <si>
    <t>PROEBIZ s.r.o.</t>
  </si>
  <si>
    <t>272547392</t>
  </si>
  <si>
    <t>SK2020179667</t>
  </si>
  <si>
    <t>EuroServis AERO s.r.o.</t>
  </si>
  <si>
    <t>52638081</t>
  </si>
  <si>
    <t>2945036052</t>
  </si>
  <si>
    <t>SK2022941987</t>
  </si>
  <si>
    <t>SAPELI SK s.r.o.</t>
  </si>
  <si>
    <t>47765208</t>
  </si>
  <si>
    <t>Zdravotnícke pomôcky</t>
  </si>
  <si>
    <t>2621712085</t>
  </si>
  <si>
    <t>SWAN, a.s. 1</t>
  </si>
  <si>
    <t>PROFMO s.r.o.</t>
  </si>
  <si>
    <t>51225859</t>
  </si>
  <si>
    <t>PROVA Slovakia s.r.o.</t>
  </si>
  <si>
    <t>31438806</t>
  </si>
  <si>
    <t>26239396</t>
  </si>
  <si>
    <t>2627808600</t>
  </si>
  <si>
    <t>SK1071737216</t>
  </si>
  <si>
    <t>PABA spol. s r.o.</t>
  </si>
  <si>
    <t>35855924</t>
  </si>
  <si>
    <t>TZMO Slovakia s.r.o.</t>
  </si>
  <si>
    <t>36546127</t>
  </si>
  <si>
    <t>19210753</t>
  </si>
  <si>
    <t>GRAFIT Milan Grell 1</t>
  </si>
  <si>
    <t>2927828566</t>
  </si>
  <si>
    <t>SK2022929788</t>
  </si>
  <si>
    <t>ECO PRODUKT s.r.o.</t>
  </si>
  <si>
    <t>45502471</t>
  </si>
  <si>
    <t>Interierové vybavenie</t>
  </si>
  <si>
    <t>2289759753</t>
  </si>
  <si>
    <t>53281489</t>
  </si>
  <si>
    <t>Europapier Slovensko, s.r.o.</t>
  </si>
  <si>
    <t>31344381</t>
  </si>
  <si>
    <t>2301088148</t>
  </si>
  <si>
    <t>SK2021893797</t>
  </si>
  <si>
    <t>Oščadnica 2064</t>
  </si>
  <si>
    <t>Oščadnica</t>
  </si>
  <si>
    <t>023 01</t>
  </si>
  <si>
    <t>ATTACKTRADE s.r.o.</t>
  </si>
  <si>
    <t>Masarykova 118</t>
  </si>
  <si>
    <t>Modřice</t>
  </si>
  <si>
    <t>664 42</t>
  </si>
  <si>
    <t>Komenského 1230/16</t>
  </si>
  <si>
    <t>MEDIA  Comp. s.r.o.</t>
  </si>
  <si>
    <t>Ceman Lukáš - POD S NAMI</t>
  </si>
  <si>
    <t>VERA-Mgr.Viera Janočková</t>
  </si>
  <si>
    <t>40035263</t>
  </si>
  <si>
    <t>4803019002</t>
  </si>
  <si>
    <t>SK2024085404</t>
  </si>
  <si>
    <t>Pranie prádla dodávateľsky</t>
  </si>
  <si>
    <t>Štvrťročná kontrola EPS</t>
  </si>
  <si>
    <t>2939148824</t>
  </si>
  <si>
    <t>Sumsala Peter-advokát</t>
  </si>
  <si>
    <t>Právne služby</t>
  </si>
  <si>
    <t>Oprava EEG čiapky</t>
  </si>
  <si>
    <t>2620730409</t>
  </si>
  <si>
    <t>SK2020235162</t>
  </si>
  <si>
    <t>ZM</t>
  </si>
  <si>
    <t>FLORA EXOTIKA</t>
  </si>
  <si>
    <t>37561391</t>
  </si>
  <si>
    <t>M.S.HOLDING s.r.o.</t>
  </si>
  <si>
    <t>44601263</t>
  </si>
  <si>
    <t>SOLLAU s.r.o.</t>
  </si>
  <si>
    <t>29261759</t>
  </si>
  <si>
    <t>Násedlovice 320</t>
  </si>
  <si>
    <t>Nasedlovice</t>
  </si>
  <si>
    <t>696 36</t>
  </si>
  <si>
    <t>ČR- nie je plátcom D</t>
  </si>
  <si>
    <t>Priemyselná 1</t>
  </si>
  <si>
    <t>Metloviska 576/14</t>
  </si>
  <si>
    <t>Záhradnícka 27</t>
  </si>
  <si>
    <t>Landererova 12</t>
  </si>
  <si>
    <t>Mikovíniho 11</t>
  </si>
  <si>
    <t>Banícka 360/7</t>
  </si>
  <si>
    <t>Kanianka</t>
  </si>
  <si>
    <t>972 17</t>
  </si>
  <si>
    <t>Bernolákova 1560/52</t>
  </si>
  <si>
    <t>Komenského 500/30</t>
  </si>
  <si>
    <t>Námestovo</t>
  </si>
  <si>
    <t>029 01</t>
  </si>
  <si>
    <t>Dialničná cesta 29</t>
  </si>
  <si>
    <t>STELLEA EXPRES s.r.o.</t>
  </si>
  <si>
    <t>46131396</t>
  </si>
  <si>
    <t>2624780024</t>
  </si>
  <si>
    <t>CHRIEN s.r.o. 1</t>
  </si>
  <si>
    <t>73857360</t>
  </si>
  <si>
    <t>ANDREA SHOP s.r.o.</t>
  </si>
  <si>
    <t>36277151</t>
  </si>
  <si>
    <t>HASTA s.r.o.</t>
  </si>
  <si>
    <t>31646751</t>
  </si>
  <si>
    <t>Fischer Juraj</t>
  </si>
  <si>
    <t>43592635</t>
  </si>
  <si>
    <t>SVEDAR, s.r.o.</t>
  </si>
  <si>
    <t>44281897</t>
  </si>
  <si>
    <t>2940064855</t>
  </si>
  <si>
    <t>SK2023939687</t>
  </si>
  <si>
    <t>Kancelárska stolička</t>
  </si>
  <si>
    <t>2941069308</t>
  </si>
  <si>
    <t>SAFETY collection s.r.o.</t>
  </si>
  <si>
    <t>52120015</t>
  </si>
  <si>
    <t>SK2120900419</t>
  </si>
  <si>
    <t>Game-Center s.r.o.</t>
  </si>
  <si>
    <t>36811726</t>
  </si>
  <si>
    <t>B-commerce,s.r.o.</t>
  </si>
  <si>
    <t>52424812</t>
  </si>
  <si>
    <t>5181033938</t>
  </si>
  <si>
    <t>Ladislav Nagy POIP</t>
  </si>
  <si>
    <t>Vodoinštalačný a remes.materiá</t>
  </si>
  <si>
    <t>2947098548</t>
  </si>
  <si>
    <t>CONSYMA s.r.o.</t>
  </si>
  <si>
    <t>52259404</t>
  </si>
  <si>
    <t>SK2120996449</t>
  </si>
  <si>
    <t>ECOPAP s.r.o.</t>
  </si>
  <si>
    <t>50318012</t>
  </si>
  <si>
    <t>KĽUČKA s.r.o.</t>
  </si>
  <si>
    <t>46433996</t>
  </si>
  <si>
    <t>Tipet s.r.o.</t>
  </si>
  <si>
    <t>50361511</t>
  </si>
  <si>
    <t>SK2120303460</t>
  </si>
  <si>
    <t>Slezák Daniel</t>
  </si>
  <si>
    <t>36948331</t>
  </si>
  <si>
    <t>25342916</t>
  </si>
  <si>
    <t>350001004062</t>
  </si>
  <si>
    <t>Hřínuv Újezd 212</t>
  </si>
  <si>
    <t>Veľký Ořechov</t>
  </si>
  <si>
    <t>763 07</t>
  </si>
  <si>
    <t>Krajinská cesta1507/67</t>
  </si>
  <si>
    <t>KOSINKA LUBOŠ</t>
  </si>
  <si>
    <t>Maloskalická 280</t>
  </si>
  <si>
    <t>Česká Skalice</t>
  </si>
  <si>
    <t>552 03</t>
  </si>
  <si>
    <t>Paulenova 1943/10</t>
  </si>
  <si>
    <t>Kazanská 12</t>
  </si>
  <si>
    <t>Kalinčiakova 48</t>
  </si>
  <si>
    <t>Ul. Ruzova 19</t>
  </si>
  <si>
    <t>Nesvady</t>
  </si>
  <si>
    <t>946 51</t>
  </si>
  <si>
    <t>Stocklova 60/19</t>
  </si>
  <si>
    <t>HIPPOinvest Development a.s.</t>
  </si>
  <si>
    <t>Sehnoutkova 17</t>
  </si>
  <si>
    <t>Černožice</t>
  </si>
  <si>
    <t>503 04</t>
  </si>
  <si>
    <t>2929863672</t>
  </si>
  <si>
    <t>Bordáč Ivan</t>
  </si>
  <si>
    <t>35085665</t>
  </si>
  <si>
    <t>Oprava hlavného rozvodu vody</t>
  </si>
  <si>
    <t>SK1020226856</t>
  </si>
  <si>
    <t>28781317</t>
  </si>
  <si>
    <t>Solarprojekt s.r.o.</t>
  </si>
  <si>
    <t>45550735</t>
  </si>
  <si>
    <t>MIPOS PC s.r.o.</t>
  </si>
  <si>
    <t>52173399</t>
  </si>
  <si>
    <t>Lieky, ZM</t>
  </si>
  <si>
    <t>Pracovná obuv</t>
  </si>
  <si>
    <t>VISIA, s.r.o.</t>
  </si>
  <si>
    <t>44621949</t>
  </si>
  <si>
    <t>floorwood.cz a.s. CZ</t>
  </si>
  <si>
    <t>Radoľa 454</t>
  </si>
  <si>
    <t>Radoľa</t>
  </si>
  <si>
    <t>023 36</t>
  </si>
  <si>
    <t>Harmanec 1</t>
  </si>
  <si>
    <t>976 03</t>
  </si>
  <si>
    <t>Dudvážska 8</t>
  </si>
  <si>
    <t>Nová 40</t>
  </si>
  <si>
    <t>17.listopadu 237</t>
  </si>
  <si>
    <t>Bratislavská 61/6</t>
  </si>
  <si>
    <t>Strojárska 2206</t>
  </si>
  <si>
    <t>230303621</t>
  </si>
  <si>
    <t>CZ49970496</t>
  </si>
  <si>
    <t>28218434</t>
  </si>
  <si>
    <t>ARTMIE s.r.o.</t>
  </si>
  <si>
    <t>36731684</t>
  </si>
  <si>
    <t>KOMOROVÁ Lýdia</t>
  </si>
  <si>
    <t>AB LINE s.r.o.</t>
  </si>
  <si>
    <t>31724116</t>
  </si>
  <si>
    <t>Stavebný materiál, náradie</t>
  </si>
  <si>
    <t>09877100</t>
  </si>
  <si>
    <t>Ročný poplatok za doménu</t>
  </si>
  <si>
    <t>275445893</t>
  </si>
  <si>
    <t>Kreslo</t>
  </si>
  <si>
    <t>SK2022892454</t>
  </si>
  <si>
    <t>Rozkladacia pohovka</t>
  </si>
  <si>
    <t>JK DECO s.r.o.</t>
  </si>
  <si>
    <t>46753770</t>
  </si>
  <si>
    <t>4027195336</t>
  </si>
  <si>
    <t>Medical Safe s.r.o.</t>
  </si>
  <si>
    <t>52285715</t>
  </si>
  <si>
    <t>Anesteziologické služby</t>
  </si>
  <si>
    <t>SK2120981621</t>
  </si>
  <si>
    <t>Tatra Tender s.r.o.</t>
  </si>
  <si>
    <t>44119313</t>
  </si>
  <si>
    <t>EWES SK, s.r.o.</t>
  </si>
  <si>
    <t>50868497</t>
  </si>
  <si>
    <t>3175631457</t>
  </si>
  <si>
    <t>SK2023844944</t>
  </si>
  <si>
    <t>Conrad Electronic</t>
  </si>
  <si>
    <t>Kambing Trade s.r.o. CZ</t>
  </si>
  <si>
    <t>J.Rášu 455</t>
  </si>
  <si>
    <t>Budovateľská 543/14</t>
  </si>
  <si>
    <t>Šaľa 1</t>
  </si>
  <si>
    <t>Sládkovičova 2052/50</t>
  </si>
  <si>
    <t>Vinohradská 2828/151</t>
  </si>
  <si>
    <t>Praha 3</t>
  </si>
  <si>
    <t>130 00</t>
  </si>
  <si>
    <t>Braunerova 563/7</t>
  </si>
  <si>
    <t>180 00</t>
  </si>
  <si>
    <t>Raketová 14</t>
  </si>
  <si>
    <t>PREINTERIER s.r.o.</t>
  </si>
  <si>
    <t>46279041</t>
  </si>
  <si>
    <t>Anteo Group s.r.o.</t>
  </si>
  <si>
    <t>09282131</t>
  </si>
  <si>
    <t>2941054384</t>
  </si>
  <si>
    <t>SK2120683851</t>
  </si>
  <si>
    <t>Dana Havlíková</t>
  </si>
  <si>
    <t>45029075</t>
  </si>
  <si>
    <t>Artforum s.r.o.</t>
  </si>
  <si>
    <t>35716584</t>
  </si>
  <si>
    <t>NOEZON s.r.o.</t>
  </si>
  <si>
    <t>46380752</t>
  </si>
  <si>
    <t>PROSUM SK, s.r.o.</t>
  </si>
  <si>
    <t>53581580</t>
  </si>
  <si>
    <t>Ving s.r.o.</t>
  </si>
  <si>
    <t>51093073</t>
  </si>
  <si>
    <t>28587855</t>
  </si>
  <si>
    <t>Jarná 4536/7</t>
  </si>
  <si>
    <t>917 05</t>
  </si>
  <si>
    <t>Krčméryho 16</t>
  </si>
  <si>
    <t>Palisády 50</t>
  </si>
  <si>
    <t>Příční 118/10</t>
  </si>
  <si>
    <t>Nádražní 229</t>
  </si>
  <si>
    <t>Slavonice</t>
  </si>
  <si>
    <t>378 81</t>
  </si>
  <si>
    <t>9.mája 14</t>
  </si>
  <si>
    <t>02  32 48 16 66</t>
  </si>
  <si>
    <t>92901</t>
  </si>
  <si>
    <t>91501</t>
  </si>
  <si>
    <t>83246</t>
  </si>
  <si>
    <t>Nitrianska 5</t>
  </si>
  <si>
    <t>B2BPartner s.r.o.</t>
  </si>
  <si>
    <t>Ľ. Rajtera 17</t>
  </si>
  <si>
    <t>Partizánska 2900</t>
  </si>
  <si>
    <t>STROJÁRSKE CENTRUM s.r.o. e-shop</t>
  </si>
  <si>
    <t>Hraničná 18</t>
  </si>
  <si>
    <t>MEDI-FLEX s.r.o.</t>
  </si>
  <si>
    <t>54071852</t>
  </si>
  <si>
    <t>Vajanského 980/13</t>
  </si>
  <si>
    <t>Allger s.r.o.-NEPOUŽIVAŤ</t>
  </si>
  <si>
    <t>Euronext s.r.o.</t>
  </si>
  <si>
    <t>Mariánska 3</t>
  </si>
  <si>
    <t>KOMA Consulting s.r.o.</t>
  </si>
  <si>
    <t>Kopčianska 63</t>
  </si>
  <si>
    <t>31808697</t>
  </si>
  <si>
    <t>EKORA Plus s.r.o.</t>
  </si>
  <si>
    <t>Hrnčiarska 2</t>
  </si>
  <si>
    <t>44819781</t>
  </si>
  <si>
    <t>NOVIO s.r.o.</t>
  </si>
  <si>
    <t>48110591</t>
  </si>
  <si>
    <t>Karpatské námestie 10A</t>
  </si>
  <si>
    <t>51423529</t>
  </si>
  <si>
    <t>35702559</t>
  </si>
  <si>
    <t>34124616</t>
  </si>
  <si>
    <t>PRENX s.r.o.</t>
  </si>
  <si>
    <t>Nezábudková 5</t>
  </si>
  <si>
    <t>36172812</t>
  </si>
  <si>
    <t>FORBASY 53</t>
  </si>
  <si>
    <t>Erbenova 803/47</t>
  </si>
  <si>
    <t>Ostrava-Vítkovice</t>
  </si>
  <si>
    <t>70300</t>
  </si>
  <si>
    <t>Nádražní 162</t>
  </si>
  <si>
    <t>Pyšely</t>
  </si>
  <si>
    <t>Letecká 1257/6</t>
  </si>
  <si>
    <t>Šteberlová 5823/14B</t>
  </si>
  <si>
    <t>Babynabytek s.r.o.</t>
  </si>
  <si>
    <t>Bukovec 259</t>
  </si>
  <si>
    <t>Bukovec</t>
  </si>
  <si>
    <t>739 85</t>
  </si>
  <si>
    <t>29441102</t>
  </si>
  <si>
    <t>DANILL,a.s.</t>
  </si>
  <si>
    <t>Nixbrod 7</t>
  </si>
  <si>
    <t>36540871</t>
  </si>
  <si>
    <t>Bytčianska 814/131</t>
  </si>
  <si>
    <t>010 03</t>
  </si>
  <si>
    <t>Vajnorská 131/A</t>
  </si>
  <si>
    <t>voľné</t>
  </si>
  <si>
    <t>Miroslav Valčuha</t>
  </si>
  <si>
    <t>Vrchlického 16/72</t>
  </si>
  <si>
    <t>Frýdek Místek</t>
  </si>
  <si>
    <t>Chal-Tec GmbH</t>
  </si>
  <si>
    <t>Wallstr. 16</t>
  </si>
  <si>
    <t>Berlin</t>
  </si>
  <si>
    <t>10179</t>
  </si>
  <si>
    <t>Námestie Hraničiarov 37</t>
  </si>
  <si>
    <t>0911515755</t>
  </si>
  <si>
    <t>Holders s.r.o.</t>
  </si>
  <si>
    <t>U Hliníka 1251</t>
  </si>
  <si>
    <t>Ratíškovice</t>
  </si>
  <si>
    <t>696 02</t>
  </si>
  <si>
    <t>05381801</t>
  </si>
  <si>
    <t>Notino, s.r.o.</t>
  </si>
  <si>
    <t>Londýnske námestí 881/6</t>
  </si>
  <si>
    <t>639 00</t>
  </si>
  <si>
    <t>27609057</t>
  </si>
  <si>
    <t>HomeGym s.r.o.</t>
  </si>
  <si>
    <t>Na Zahradách 3517/2A</t>
  </si>
  <si>
    <t>Breclav</t>
  </si>
  <si>
    <t>690 02</t>
  </si>
  <si>
    <t>Slovenská SK</t>
  </si>
  <si>
    <t>27708144</t>
  </si>
  <si>
    <t>Uherské Hradište</t>
  </si>
  <si>
    <t>KM MEDIA s.r.o.</t>
  </si>
  <si>
    <t>Čierne 94</t>
  </si>
  <si>
    <t>Čierne</t>
  </si>
  <si>
    <t>023 13</t>
  </si>
  <si>
    <t>44879806</t>
  </si>
  <si>
    <t>Lean Commerce s.r.o.</t>
  </si>
  <si>
    <t>Rosinská cesta 13</t>
  </si>
  <si>
    <t>52594734</t>
  </si>
  <si>
    <t>Handymade s.r.o.</t>
  </si>
  <si>
    <t>Montážna 15</t>
  </si>
  <si>
    <t>48230111</t>
  </si>
  <si>
    <t>0220829150-učtáreň</t>
  </si>
  <si>
    <t>0907670854</t>
  </si>
  <si>
    <t>Mgr.Lukáčová Mária</t>
  </si>
  <si>
    <t>Gallayova 21</t>
  </si>
  <si>
    <t>Panonska cesta 40</t>
  </si>
  <si>
    <t>852 45</t>
  </si>
  <si>
    <t>Smreková 1036/5</t>
  </si>
  <si>
    <t>Tajovského 19</t>
  </si>
  <si>
    <t>Galantská cesta 5855/22</t>
  </si>
  <si>
    <t>Ministerstvo zdravotníctva Slovenskej re</t>
  </si>
  <si>
    <t>Limbová 2 , P.O.BOX</t>
  </si>
  <si>
    <t>837 52</t>
  </si>
  <si>
    <t>00165565</t>
  </si>
  <si>
    <t>Pastorková Ivana</t>
  </si>
  <si>
    <t>Hospodárska 14</t>
  </si>
  <si>
    <t>Daniel Lovásko</t>
  </si>
  <si>
    <t>Cyprichova 70</t>
  </si>
  <si>
    <t>831 53</t>
  </si>
  <si>
    <t>Strojárska 603/85</t>
  </si>
  <si>
    <t>Partizánska 93</t>
  </si>
  <si>
    <t>NIKITA HETSYANYN</t>
  </si>
  <si>
    <t>Ľva Tolstho 33/5</t>
  </si>
  <si>
    <t>Užhorod</t>
  </si>
  <si>
    <t>880 15</t>
  </si>
  <si>
    <t>RW1662969</t>
  </si>
  <si>
    <t>Duklianska 54</t>
  </si>
  <si>
    <t>Spišská Nová Ves 1</t>
  </si>
  <si>
    <t>Chrostofer Eugin Ganzalez Ramirez</t>
  </si>
  <si>
    <t>Staré Grunty 1</t>
  </si>
  <si>
    <t>Kozia 20</t>
  </si>
  <si>
    <t>Partizánska 2850</t>
  </si>
  <si>
    <t>Pod záhradami 2455/62</t>
  </si>
  <si>
    <t>Zlatica Paulovičová</t>
  </si>
  <si>
    <t>Hurbanova 2144/4</t>
  </si>
  <si>
    <t>Merea, a.s.</t>
  </si>
  <si>
    <t>Stromová 54</t>
  </si>
  <si>
    <t>ALFI Corp s.r.o.</t>
  </si>
  <si>
    <t>Provozní 5492/3</t>
  </si>
  <si>
    <t>Ostrava-Třebovice</t>
  </si>
  <si>
    <t>72200</t>
  </si>
  <si>
    <t>AVIANA PLUS s.r.o.</t>
  </si>
  <si>
    <t>Šenkvická 5</t>
  </si>
  <si>
    <t>35941341</t>
  </si>
  <si>
    <t>Mountfield SK s.r.o.</t>
  </si>
  <si>
    <t>Kollárova 85</t>
  </si>
  <si>
    <t>36377147</t>
  </si>
  <si>
    <t>TEMPRIM REAL s.r.o.</t>
  </si>
  <si>
    <t>Čulenova 2/A</t>
  </si>
  <si>
    <t>43862331</t>
  </si>
  <si>
    <t>Imrich Takács</t>
  </si>
  <si>
    <t>Ulica Kráľa Kolomana 1655/14</t>
  </si>
  <si>
    <t>Topolníky</t>
  </si>
  <si>
    <t>45332690</t>
  </si>
  <si>
    <t>REALEX International SK s.r.o.</t>
  </si>
  <si>
    <t>Škultétyho 12</t>
  </si>
  <si>
    <t>35952873</t>
  </si>
  <si>
    <t>TOPDENTAL s.r.o.</t>
  </si>
  <si>
    <t>Kupeckého 768/4</t>
  </si>
  <si>
    <t>44925468</t>
  </si>
  <si>
    <t>Fortel katalog s.r.o.</t>
  </si>
  <si>
    <t>Šance 121</t>
  </si>
  <si>
    <t>Uherský Ostroh</t>
  </si>
  <si>
    <t>687 24</t>
  </si>
  <si>
    <t>26964333</t>
  </si>
  <si>
    <t>IN MARKET,s.r.o.</t>
  </si>
  <si>
    <t>Pri Šajbách 9543/1A</t>
  </si>
  <si>
    <t>52849554</t>
  </si>
  <si>
    <t>ITES Vranov, s.r.o.</t>
  </si>
  <si>
    <t>Čemernianska 137</t>
  </si>
  <si>
    <t>Vranov nad Topľou</t>
  </si>
  <si>
    <t>093 03</t>
  </si>
  <si>
    <t>31680259</t>
  </si>
  <si>
    <t>JESSENIUS a.s.</t>
  </si>
  <si>
    <t>Špitálska 6</t>
  </si>
  <si>
    <t>36540315</t>
  </si>
  <si>
    <t>GREEN PROMOTION s.r.o.</t>
  </si>
  <si>
    <t>Tretí rad 679/30</t>
  </si>
  <si>
    <t>34142282</t>
  </si>
  <si>
    <t>BIBIONE s.r.o.</t>
  </si>
  <si>
    <t>Včeláre 15</t>
  </si>
  <si>
    <t>Dvorníky-Včeláre</t>
  </si>
  <si>
    <t>044 02</t>
  </si>
  <si>
    <t>45854491</t>
  </si>
  <si>
    <t>Strojárske centrum s.r.o.</t>
  </si>
  <si>
    <t>Viničiarska cesta 15</t>
  </si>
  <si>
    <t>Kambing Trade s.r.o.1</t>
  </si>
  <si>
    <t>PULImedical s.r.o.</t>
  </si>
  <si>
    <t>EXACT Invest s.r.o.</t>
  </si>
  <si>
    <t>Durgalova 2</t>
  </si>
  <si>
    <t>51119838</t>
  </si>
  <si>
    <t>GAPA MBS, s.r.o.</t>
  </si>
  <si>
    <t>Sľažany</t>
  </si>
  <si>
    <t>951 71</t>
  </si>
  <si>
    <t>36531910</t>
  </si>
  <si>
    <t>Zuzana Koleňáková Automotodoktor</t>
  </si>
  <si>
    <t>Šenkvická cesta 1</t>
  </si>
  <si>
    <t>47185449</t>
  </si>
  <si>
    <t>MARO s.r.o.</t>
  </si>
  <si>
    <t>Podhradská cesta 2</t>
  </si>
  <si>
    <t>36407020</t>
  </si>
  <si>
    <t>Samostatná staroba MUDr.Branislav Maček</t>
  </si>
  <si>
    <t>Bazová 32</t>
  </si>
  <si>
    <t>040 22</t>
  </si>
  <si>
    <t>45990981</t>
  </si>
  <si>
    <t>TREVA s.r.o.</t>
  </si>
  <si>
    <t>Hálova 14</t>
  </si>
  <si>
    <t>31367291</t>
  </si>
  <si>
    <t>EUROKOV SK s.r.o.</t>
  </si>
  <si>
    <t>Orlov 348</t>
  </si>
  <si>
    <t>Orlov</t>
  </si>
  <si>
    <t>065 43</t>
  </si>
  <si>
    <t>36473324</t>
  </si>
  <si>
    <t>KubisArchitekti s.r.o.</t>
  </si>
  <si>
    <t>Borinka 362</t>
  </si>
  <si>
    <t>Borinka</t>
  </si>
  <si>
    <t>900 32</t>
  </si>
  <si>
    <t>47859334</t>
  </si>
  <si>
    <t>Molimpex s.r.o.</t>
  </si>
  <si>
    <t>31566481</t>
  </si>
  <si>
    <t>APB EUROPE Trade s.r.o. CZ</t>
  </si>
  <si>
    <t>Česká 318</t>
  </si>
  <si>
    <t>Kopřivnice</t>
  </si>
  <si>
    <t>742 21</t>
  </si>
  <si>
    <t>28589084</t>
  </si>
  <si>
    <t>JUDr. Zsolt Hodosi</t>
  </si>
  <si>
    <t>Veľkoblahovská 6750</t>
  </si>
  <si>
    <t>KATSUDO s.r.o.</t>
  </si>
  <si>
    <t>Suvorovova 17</t>
  </si>
  <si>
    <t>36842176</t>
  </si>
  <si>
    <t>KVALSTAV s.r.o.</t>
  </si>
  <si>
    <t>Pribinová 13</t>
  </si>
  <si>
    <t>34115242</t>
  </si>
  <si>
    <t>Medicton SK s.r.o.</t>
  </si>
  <si>
    <t>Rázusova 6628/5</t>
  </si>
  <si>
    <t>53483901</t>
  </si>
  <si>
    <t>Jozef Pavlica</t>
  </si>
  <si>
    <t>Chaplin Road 74</t>
  </si>
  <si>
    <t>Bristol</t>
  </si>
  <si>
    <t>United State</t>
  </si>
  <si>
    <t>JUDr. Jozef Zemaník</t>
  </si>
  <si>
    <t>Sasinkova 10</t>
  </si>
  <si>
    <t>0905757888</t>
  </si>
  <si>
    <t>AUTOOPRAVOVŇA BUDSKÝ Ladislav</t>
  </si>
  <si>
    <t>Kuzmányho 9</t>
  </si>
  <si>
    <t>17752302</t>
  </si>
  <si>
    <t>Prvá obstarávateľská spol.s r.o.</t>
  </si>
  <si>
    <t>Hattalova 2</t>
  </si>
  <si>
    <t>46109579</t>
  </si>
  <si>
    <t>CLOU SK s.r.o.</t>
  </si>
  <si>
    <t>Levočská 4</t>
  </si>
  <si>
    <t>52583708</t>
  </si>
  <si>
    <t>MF Stav s.r.o.</t>
  </si>
  <si>
    <t>M.R.Štefánika 139</t>
  </si>
  <si>
    <t>47484225</t>
  </si>
  <si>
    <t>SWAN,a.s.2</t>
  </si>
  <si>
    <t>Psico Smart Apps, S.L.</t>
  </si>
  <si>
    <t>Sant Antoni Maria Claret 167</t>
  </si>
  <si>
    <t>Barcelona</t>
  </si>
  <si>
    <t>080 25</t>
  </si>
  <si>
    <t>Španielsko</t>
  </si>
  <si>
    <t>TatraMed Software s.r.o.</t>
  </si>
  <si>
    <t>Líščie údolie 9</t>
  </si>
  <si>
    <t>47025328</t>
  </si>
  <si>
    <t>REVÍZIE ELEKTRICKÉ BRATISLAVA s.r.o.</t>
  </si>
  <si>
    <t>Tolstého 5</t>
  </si>
  <si>
    <t>53540972</t>
  </si>
  <si>
    <t>DAVITAL, s.r.o.</t>
  </si>
  <si>
    <t>Zvolenská cesta 37A</t>
  </si>
  <si>
    <t>31613888</t>
  </si>
  <si>
    <t>ATIS GROUP s.r.o,</t>
  </si>
  <si>
    <t>Ružomberská 6</t>
  </si>
  <si>
    <t>45633606</t>
  </si>
  <si>
    <t>ZABI CZECH s.r.o.</t>
  </si>
  <si>
    <t>Chotěbuzská 264</t>
  </si>
  <si>
    <t>Chotěbuz</t>
  </si>
  <si>
    <t>735 61</t>
  </si>
  <si>
    <t>28630548</t>
  </si>
  <si>
    <t>CATO-Martin Velický</t>
  </si>
  <si>
    <t>Ružová dolina 670</t>
  </si>
  <si>
    <t>Suchá nad Parnou</t>
  </si>
  <si>
    <t>919 01</t>
  </si>
  <si>
    <t>37567853</t>
  </si>
  <si>
    <t>Národná agentúra pre sieťové a elektroni</t>
  </si>
  <si>
    <t>Kollárova 8</t>
  </si>
  <si>
    <t>42156424</t>
  </si>
  <si>
    <t>PERFECT-Zoltán Pocz</t>
  </si>
  <si>
    <t>Rastice Sídlisko 127/20</t>
  </si>
  <si>
    <t>Zlaté Klasy</t>
  </si>
  <si>
    <t>41397584</t>
  </si>
  <si>
    <t>Fair Facility SK s.r.o.</t>
  </si>
  <si>
    <t>T.G.Masaryka 6</t>
  </si>
  <si>
    <t>50529561</t>
  </si>
  <si>
    <t>KONDELA s.r.o.</t>
  </si>
  <si>
    <t>Macrosoft s.r.o.</t>
  </si>
  <si>
    <t>Štefánikova 47</t>
  </si>
  <si>
    <t>36791598</t>
  </si>
  <si>
    <t>ARGOT s.r.o. 1</t>
  </si>
  <si>
    <t>Micra s.r.o.</t>
  </si>
  <si>
    <t>Denešova 9</t>
  </si>
  <si>
    <t>31699961</t>
  </si>
  <si>
    <t>DT-TRADING s.r.o.</t>
  </si>
  <si>
    <t>Ľ.Štúra 58/1258</t>
  </si>
  <si>
    <t>36843270</t>
  </si>
  <si>
    <t>PhDr. Michaela Vyhnalová</t>
  </si>
  <si>
    <t>Považanova 1856/2</t>
  </si>
  <si>
    <t>JARIDENT s.r.o.</t>
  </si>
  <si>
    <t>Podtatranská 2501</t>
  </si>
  <si>
    <t>44025726</t>
  </si>
  <si>
    <t>LEONESS s.r.o.</t>
  </si>
  <si>
    <t>Žlkovce 116</t>
  </si>
  <si>
    <t>Žlkovce</t>
  </si>
  <si>
    <t>46173641</t>
  </si>
  <si>
    <t>COMFORTA TEXTIL SERVIS</t>
  </si>
  <si>
    <t>Clementisova 16</t>
  </si>
  <si>
    <t>44798695</t>
  </si>
  <si>
    <t>Emanuel Pincir</t>
  </si>
  <si>
    <t>Hlboká 17</t>
  </si>
  <si>
    <t>PPG Group s.r.o.</t>
  </si>
  <si>
    <t>Opatovská cesta 14</t>
  </si>
  <si>
    <t>51887819</t>
  </si>
  <si>
    <t>MASTER SPORT s.r.o.</t>
  </si>
  <si>
    <t>Provozní 5560/1b</t>
  </si>
  <si>
    <t>722 00</t>
  </si>
  <si>
    <t>27792064</t>
  </si>
  <si>
    <t>FREVER TRADE s.r.o. CZ</t>
  </si>
  <si>
    <t>Na Nové 2521/10</t>
  </si>
  <si>
    <t>Zábřeh</t>
  </si>
  <si>
    <t>789 01</t>
  </si>
  <si>
    <t>25871480</t>
  </si>
  <si>
    <t>PRESKOLY.SK s.r.o.</t>
  </si>
  <si>
    <t>Vajnorská 10601/136A</t>
  </si>
  <si>
    <t>51692881</t>
  </si>
  <si>
    <t>Internet-Handel s.r.o.</t>
  </si>
  <si>
    <t>Náměstí 14.řijna 1307/2</t>
  </si>
  <si>
    <t>150 00</t>
  </si>
  <si>
    <t>CZ- Slovenské DIČ</t>
  </si>
  <si>
    <t>24141828</t>
  </si>
  <si>
    <t>TCM BOHEMIA s.r.o.</t>
  </si>
  <si>
    <t>Stromová 13</t>
  </si>
  <si>
    <t>50822471</t>
  </si>
  <si>
    <t>Automodoktor-Zuzana Koleňáková</t>
  </si>
  <si>
    <t>Dipablo s.r.o.</t>
  </si>
  <si>
    <t>U Větrolamu 616/21</t>
  </si>
  <si>
    <t>184 00</t>
  </si>
  <si>
    <t>24171701</t>
  </si>
  <si>
    <t>flexity s.r.o.</t>
  </si>
  <si>
    <t>Ľuda Zúbka 2</t>
  </si>
  <si>
    <t>35731389</t>
  </si>
  <si>
    <t>Gastrotovar.sk</t>
  </si>
  <si>
    <t>Ťahyňská 905/56</t>
  </si>
  <si>
    <t>Pavlovce nad Uhom</t>
  </si>
  <si>
    <t>072 14</t>
  </si>
  <si>
    <t>50676725</t>
  </si>
  <si>
    <t>Familium s.r.o.</t>
  </si>
  <si>
    <t>Boleslavská 2211</t>
  </si>
  <si>
    <t>Černošice</t>
  </si>
  <si>
    <t>252 28</t>
  </si>
  <si>
    <t>01909517</t>
  </si>
  <si>
    <t>BYDOP- Jozef Bachratý</t>
  </si>
  <si>
    <t>Fraňa Kráľa 3</t>
  </si>
  <si>
    <t>44197349</t>
  </si>
  <si>
    <t>TUMA INVEST s.r.o.</t>
  </si>
  <si>
    <t>Partizánska 300/32</t>
  </si>
  <si>
    <t>36522911</t>
  </si>
  <si>
    <t>Sedooz s.r.o.</t>
  </si>
  <si>
    <t>Karpatské námestie 10</t>
  </si>
  <si>
    <t>46359338</t>
  </si>
  <si>
    <t>Real - praktic s.r.o.</t>
  </si>
  <si>
    <t>Neumannova 1453/28</t>
  </si>
  <si>
    <t>Praha-Zbraslav</t>
  </si>
  <si>
    <t>156 00</t>
  </si>
  <si>
    <t>01621742</t>
  </si>
  <si>
    <t>CESTY Nitra, s.r.o.</t>
  </si>
  <si>
    <t>Nitranska 2</t>
  </si>
  <si>
    <t>52959511</t>
  </si>
  <si>
    <t>Lux - Slovensko, s.r.o.</t>
  </si>
  <si>
    <t>Žerotínova bašta 10</t>
  </si>
  <si>
    <t>50506447</t>
  </si>
  <si>
    <t>Slov. hydrometeorologický ústav</t>
  </si>
  <si>
    <t>Jeséniova 17</t>
  </si>
  <si>
    <t>833 15</t>
  </si>
  <si>
    <t>00156884</t>
  </si>
  <si>
    <t>Ústav pre znaleckú činnosť v Psychológii</t>
  </si>
  <si>
    <t>Ernestova Bašta č. 2</t>
  </si>
  <si>
    <t>940 62</t>
  </si>
  <si>
    <t>47251930</t>
  </si>
  <si>
    <t>FORPLAST SYSTEMS s.r.o.</t>
  </si>
  <si>
    <t>Řičanská 1178</t>
  </si>
  <si>
    <t>Vizovice</t>
  </si>
  <si>
    <t>763 12</t>
  </si>
  <si>
    <t>29268915</t>
  </si>
  <si>
    <t>HEBA Zdravotnícke potreby</t>
  </si>
  <si>
    <t>Clementisové sady 1614</t>
  </si>
  <si>
    <t>33895457</t>
  </si>
  <si>
    <t>ZENCO Corp. a.s.</t>
  </si>
  <si>
    <t>09862421</t>
  </si>
  <si>
    <t>Rotel-Robert Norulák</t>
  </si>
  <si>
    <t>Kvetná 1/a</t>
  </si>
  <si>
    <t>37694987</t>
  </si>
  <si>
    <t>AUTOSERVIS-Miroslav Budský</t>
  </si>
  <si>
    <t>54654530</t>
  </si>
  <si>
    <t>TrueOne s.r.o.</t>
  </si>
  <si>
    <t>Školská 20</t>
  </si>
  <si>
    <t>02201</t>
  </si>
  <si>
    <t>43881149</t>
  </si>
  <si>
    <t>VYDRA s.r.o.</t>
  </si>
  <si>
    <t>Schneidera Trnavského 22</t>
  </si>
  <si>
    <t>84101</t>
  </si>
  <si>
    <t>35844311</t>
  </si>
  <si>
    <t>Igor Vlk-súkromná firma</t>
  </si>
  <si>
    <t>Na papiereň 317/39</t>
  </si>
  <si>
    <t>Kamenec pod Vtáčnikom</t>
  </si>
  <si>
    <t>972 44</t>
  </si>
  <si>
    <t>33974233</t>
  </si>
  <si>
    <t>Decathlon SK s.r.o.</t>
  </si>
  <si>
    <t>Pri letisku 2</t>
  </si>
  <si>
    <t>47658827</t>
  </si>
  <si>
    <t>Michal Dospěl-zvaranieoptiky.sk</t>
  </si>
  <si>
    <t>Belinského 1066/6</t>
  </si>
  <si>
    <t>47024232</t>
  </si>
  <si>
    <t>Solitea Slovensko a.s.1</t>
  </si>
  <si>
    <t>HEGEN ČESKO s.r.o.</t>
  </si>
  <si>
    <t>Stavbařu 2201/36</t>
  </si>
  <si>
    <t>Karviná</t>
  </si>
  <si>
    <t>734 01</t>
  </si>
  <si>
    <t>29389593</t>
  </si>
  <si>
    <t>DT KONSTRUKT s.r.o.</t>
  </si>
  <si>
    <t>Bystrická 10</t>
  </si>
  <si>
    <t>50920014</t>
  </si>
  <si>
    <t>Auto Palace Panónska s.r.o.</t>
  </si>
  <si>
    <t>Panónska cesta 33</t>
  </si>
  <si>
    <t>35808641</t>
  </si>
  <si>
    <t>DIMEX-SLOVENSKO s.r.o.1</t>
  </si>
  <si>
    <t>PAPERA s.r.o.</t>
  </si>
  <si>
    <t>Čerešňová 17</t>
  </si>
  <si>
    <t>46082182</t>
  </si>
  <si>
    <t>DOM-Ing.Ondrej Molnár</t>
  </si>
  <si>
    <t>J.Bodona 1702/14</t>
  </si>
  <si>
    <t>40208141</t>
  </si>
  <si>
    <t>VACS Slovakia s.r.o.</t>
  </si>
  <si>
    <t>Opavská 8</t>
  </si>
  <si>
    <t>48136522</t>
  </si>
  <si>
    <t>LINJE s.r.o.</t>
  </si>
  <si>
    <t>47552387</t>
  </si>
  <si>
    <t>SANITAS-zdravotnícke pomôcky s.r.o.</t>
  </si>
  <si>
    <t>Polárna 6</t>
  </si>
  <si>
    <t>040 12</t>
  </si>
  <si>
    <t>46691715</t>
  </si>
  <si>
    <t>E-shops Ing.Miroslav Pindiak</t>
  </si>
  <si>
    <t>Adamovka 543/31</t>
  </si>
  <si>
    <t>51879701</t>
  </si>
  <si>
    <t>Gamesy s.r.o.</t>
  </si>
  <si>
    <t>Studenohorská 35</t>
  </si>
  <si>
    <t>52601960</t>
  </si>
  <si>
    <t>MSI DESING</t>
  </si>
  <si>
    <t>Chorvátska 122</t>
  </si>
  <si>
    <t>33840954</t>
  </si>
  <si>
    <t>BENU SK 77, s.r.o.</t>
  </si>
  <si>
    <t>Pribylinská 9672/2A</t>
  </si>
  <si>
    <t>50741268</t>
  </si>
  <si>
    <t>KOVODRUŽSTVO BRATISLAVA a.s.</t>
  </si>
  <si>
    <t>Galvaniho 6</t>
  </si>
  <si>
    <t>36842842</t>
  </si>
  <si>
    <t>RESTORE s.r.o.</t>
  </si>
  <si>
    <t>Šelpice 326</t>
  </si>
  <si>
    <t>Šelpice</t>
  </si>
  <si>
    <t>919 09</t>
  </si>
  <si>
    <t>51226987</t>
  </si>
  <si>
    <t>Bc.Lenka Hadvigová</t>
  </si>
  <si>
    <t>Južná 1764/27</t>
  </si>
  <si>
    <t>53600380</t>
  </si>
  <si>
    <t>MEDIUS-Komora pre medicínske právo</t>
  </si>
  <si>
    <t>Mäsiarska 6</t>
  </si>
  <si>
    <t>42097321</t>
  </si>
  <si>
    <t>Skandor s.r.o.</t>
  </si>
  <si>
    <t>Husova 1250/71</t>
  </si>
  <si>
    <t>CZ-SK DPH</t>
  </si>
  <si>
    <t>29100194</t>
  </si>
  <si>
    <t>Ludopolis s.r.o.</t>
  </si>
  <si>
    <t>Jégeho 14</t>
  </si>
  <si>
    <t>47619431</t>
  </si>
  <si>
    <t>Edumarket s.r.o.</t>
  </si>
  <si>
    <t>Párovská 8</t>
  </si>
  <si>
    <t>47816511</t>
  </si>
  <si>
    <t>SVJT s.r.o.</t>
  </si>
  <si>
    <t>Miletičova 1/550</t>
  </si>
  <si>
    <t>45356572</t>
  </si>
  <si>
    <t>www.bleskozvody.sk, s.r.o.</t>
  </si>
  <si>
    <t>Hubice 66</t>
  </si>
  <si>
    <t>Hubice</t>
  </si>
  <si>
    <t>46701672</t>
  </si>
  <si>
    <t>Vetro-plus s.r.o.</t>
  </si>
  <si>
    <t>Hviezdoslavova 33</t>
  </si>
  <si>
    <t>36410896</t>
  </si>
  <si>
    <t>BONY plus s.r.o.</t>
  </si>
  <si>
    <t>Veľká Okružná 17</t>
  </si>
  <si>
    <t>47089105</t>
  </si>
  <si>
    <t>Muziker a.s.</t>
  </si>
  <si>
    <t>Drieňová 1H</t>
  </si>
  <si>
    <t>35840773</t>
  </si>
  <si>
    <t>BODY FIT s.r.o.</t>
  </si>
  <si>
    <t>Devínska Nová Ves 7465</t>
  </si>
  <si>
    <t>46862579</t>
  </si>
  <si>
    <t>RELIA s.r.o.</t>
  </si>
  <si>
    <t>31369308</t>
  </si>
  <si>
    <t>voľná faktúra</t>
  </si>
  <si>
    <t>ČALÚNNICTVO</t>
  </si>
  <si>
    <t>L.Novomeského 40</t>
  </si>
  <si>
    <t>45898740</t>
  </si>
  <si>
    <t>SPORTISIMO SK s.r.o.</t>
  </si>
  <si>
    <t>Boženy Nemcovej 8</t>
  </si>
  <si>
    <t>44156979</t>
  </si>
  <si>
    <t>Artium s.r.o.</t>
  </si>
  <si>
    <t>Doležalova 15</t>
  </si>
  <si>
    <t>52466531</t>
  </si>
  <si>
    <t>Mgr.Jana Vyskočil</t>
  </si>
  <si>
    <t>Bystrická 2487/32</t>
  </si>
  <si>
    <t>47838825</t>
  </si>
  <si>
    <t>Stanislav Pokorný-CZ 35,45Ç</t>
  </si>
  <si>
    <t>Čajkovského 2082/2</t>
  </si>
  <si>
    <t>Šumperk</t>
  </si>
  <si>
    <t>787 01</t>
  </si>
  <si>
    <t>60970324</t>
  </si>
  <si>
    <t>MUDr.Branislav Maček</t>
  </si>
  <si>
    <t>Bazová 38</t>
  </si>
  <si>
    <t>Ing.Jiří Baksa</t>
  </si>
  <si>
    <t>Kaly-Zahrada 40</t>
  </si>
  <si>
    <t>Dolní Loučky</t>
  </si>
  <si>
    <t>594 55</t>
  </si>
  <si>
    <t>76361055</t>
  </si>
  <si>
    <t>CEVEO s.r.o.</t>
  </si>
  <si>
    <t>94</t>
  </si>
  <si>
    <t>Lipovník</t>
  </si>
  <si>
    <t>52029409</t>
  </si>
  <si>
    <t>AGAMA 2 s.r.o.</t>
  </si>
  <si>
    <t>Šenkvická 12/D</t>
  </si>
  <si>
    <t>36714984</t>
  </si>
  <si>
    <t>TYPOCON s.r.o.</t>
  </si>
  <si>
    <t>Šoltésovej 2</t>
  </si>
  <si>
    <t>17322057</t>
  </si>
  <si>
    <t>EURONET SK s.r.o.</t>
  </si>
  <si>
    <t>Nadjaydová 2</t>
  </si>
  <si>
    <t>46490728</t>
  </si>
  <si>
    <t>Tipet 1 s.r.o.</t>
  </si>
  <si>
    <t>AUTO VOYAGER, s.r.o.</t>
  </si>
  <si>
    <t>47469901</t>
  </si>
  <si>
    <t>HealthCare Institute o.p.s.</t>
  </si>
  <si>
    <t>Jižní 5</t>
  </si>
  <si>
    <t>Ostrava-Zábřeh</t>
  </si>
  <si>
    <t>700 30</t>
  </si>
  <si>
    <t>27003388</t>
  </si>
  <si>
    <t>Kamenná pivnica s.r.o.-sponzorské</t>
  </si>
  <si>
    <t>Cajlanská 202</t>
  </si>
  <si>
    <t>Pezinok 1</t>
  </si>
  <si>
    <t>47368241</t>
  </si>
  <si>
    <t>Pears Health Cyber, s.r.o.</t>
  </si>
  <si>
    <t>Ružová dolina 8</t>
  </si>
  <si>
    <t>25784684</t>
  </si>
  <si>
    <t>Ing.Marína Majerčáková,PhD.</t>
  </si>
  <si>
    <t>Trnavská 1</t>
  </si>
  <si>
    <t>35489448</t>
  </si>
  <si>
    <t>Seyfor Slovensko, a.s.</t>
  </si>
  <si>
    <t>tnTEL s.r.o.</t>
  </si>
  <si>
    <t>Bratislavská 614</t>
  </si>
  <si>
    <t>36319449</t>
  </si>
  <si>
    <t>ČECHOVO SK s.r.o.</t>
  </si>
  <si>
    <t>Uzovce 26</t>
  </si>
  <si>
    <t>51017156</t>
  </si>
  <si>
    <t>Centrum poradenstva a vzdelávania, n.o.</t>
  </si>
  <si>
    <t>1.mája 18</t>
  </si>
  <si>
    <t>37983792</t>
  </si>
  <si>
    <t>VELCON s.r.o. 1</t>
  </si>
  <si>
    <t>SBA - BT GROUP s.r.o.</t>
  </si>
  <si>
    <t>Štúrova 4651/9</t>
  </si>
  <si>
    <t>51749386</t>
  </si>
  <si>
    <t>Construktion Services s.r.o.</t>
  </si>
  <si>
    <t>43928595</t>
  </si>
  <si>
    <t>Paddle.com Market Ltd</t>
  </si>
  <si>
    <t>Judd House 18-29 Mora Street</t>
  </si>
  <si>
    <t>London</t>
  </si>
  <si>
    <t>Anglicko</t>
  </si>
  <si>
    <t>ProWise a.s.</t>
  </si>
  <si>
    <t>Kúpeľná 3</t>
  </si>
  <si>
    <t>51871998</t>
  </si>
  <si>
    <t>VITECOM PRO TRADE s.r.o. CZ</t>
  </si>
  <si>
    <t>Holická 1173/49a</t>
  </si>
  <si>
    <t>Olomouc</t>
  </si>
  <si>
    <t>779 00</t>
  </si>
  <si>
    <t>28650484</t>
  </si>
  <si>
    <t>MEDIHUM 1 s.r.o.</t>
  </si>
  <si>
    <t>Peter Jantulík</t>
  </si>
  <si>
    <t>Janka Kráľa 2592/11</t>
  </si>
  <si>
    <t>34595686</t>
  </si>
  <si>
    <t>EUROKOV SK 1 s.r.o.</t>
  </si>
  <si>
    <t>Euro Dotácie, a.s.</t>
  </si>
  <si>
    <t>Na Šefranici 1280/8</t>
  </si>
  <si>
    <t>36438766</t>
  </si>
  <si>
    <t>ZORAS s.r.o.</t>
  </si>
  <si>
    <t>Polianky 7A</t>
  </si>
  <si>
    <t>53042212</t>
  </si>
  <si>
    <t>MEDIXRAY 1,s.r.o.</t>
  </si>
  <si>
    <t>Hotel Chateau Belá s.r.o.</t>
  </si>
  <si>
    <t>Belá 1</t>
  </si>
  <si>
    <t>Belá</t>
  </si>
  <si>
    <t>94353</t>
  </si>
  <si>
    <t>43999174</t>
  </si>
  <si>
    <t>Jadrovrt-Rudolf Belan</t>
  </si>
  <si>
    <t>Piesok 4255</t>
  </si>
  <si>
    <t>43416705</t>
  </si>
  <si>
    <t>HSN Servis s.r.o.</t>
  </si>
  <si>
    <t>Okružná 1159/175</t>
  </si>
  <si>
    <t>52884333</t>
  </si>
  <si>
    <t>1111,s.r.o.</t>
  </si>
  <si>
    <t>Zvolenská 5080/14A</t>
  </si>
  <si>
    <t>36048569</t>
  </si>
  <si>
    <t>PINE s.r.o.</t>
  </si>
  <si>
    <t>Hutnícka 12</t>
  </si>
  <si>
    <t>31386814</t>
  </si>
  <si>
    <t>KOUKOLA s.r.o.</t>
  </si>
  <si>
    <t>Myslenická 3110/231</t>
  </si>
  <si>
    <t>47334142</t>
  </si>
  <si>
    <t>Medical Safe s.r.o.1</t>
  </si>
  <si>
    <t>Gorila.sk</t>
  </si>
  <si>
    <t>OLHA TRADE s.r.o.</t>
  </si>
  <si>
    <t>Kráľovce 167</t>
  </si>
  <si>
    <t>Kráľovce</t>
  </si>
  <si>
    <t>044 44</t>
  </si>
  <si>
    <t>36208086</t>
  </si>
  <si>
    <t>SCONTO Nábytok s.r.o.</t>
  </si>
  <si>
    <t>Nová 10</t>
  </si>
  <si>
    <t>44731159</t>
  </si>
  <si>
    <t>ČistéDřevo s.r.o. CZ</t>
  </si>
  <si>
    <t>Na Zámostí 757</t>
  </si>
  <si>
    <t>Albrechtice</t>
  </si>
  <si>
    <t>735 43</t>
  </si>
  <si>
    <t>05031711</t>
  </si>
  <si>
    <t>ZDRAVKO s.r.o.</t>
  </si>
  <si>
    <t>Masiarska 26</t>
  </si>
  <si>
    <t>50332279</t>
  </si>
  <si>
    <t>2U s.r.o.</t>
  </si>
  <si>
    <t>Trnavská cesta 84</t>
  </si>
  <si>
    <t>17315786</t>
  </si>
  <si>
    <t>MLongauer s.r.o.</t>
  </si>
  <si>
    <t>Farská 12</t>
  </si>
  <si>
    <t>36565679</t>
  </si>
  <si>
    <t>Housen s.r.o.</t>
  </si>
  <si>
    <t>Tormošská 8</t>
  </si>
  <si>
    <t>53068386</t>
  </si>
  <si>
    <t>RHG s.r.o.</t>
  </si>
  <si>
    <t>Cesta Mládeže 44</t>
  </si>
  <si>
    <t>47625741</t>
  </si>
  <si>
    <t>Liga za duševné zdravie SR</t>
  </si>
  <si>
    <t>Ševčenkova 21</t>
  </si>
  <si>
    <t>30786525</t>
  </si>
  <si>
    <t>20227794</t>
  </si>
  <si>
    <t>40223426</t>
  </si>
  <si>
    <t>Digitálne teplomery</t>
  </si>
  <si>
    <t>6861938744</t>
  </si>
  <si>
    <t>2154994</t>
  </si>
  <si>
    <t>Lieky,ŠZM,dezinf.prost.</t>
  </si>
  <si>
    <t>2159379</t>
  </si>
  <si>
    <t>2160188</t>
  </si>
  <si>
    <t>2165714</t>
  </si>
  <si>
    <t>2166492</t>
  </si>
  <si>
    <t>2168977</t>
  </si>
  <si>
    <t>40223632</t>
  </si>
  <si>
    <t>2174138</t>
  </si>
  <si>
    <t>2171880</t>
  </si>
  <si>
    <t>4722026814</t>
  </si>
  <si>
    <t>SK2020324317</t>
  </si>
  <si>
    <t>2177779</t>
  </si>
  <si>
    <t>2177957</t>
  </si>
  <si>
    <t>Lieky,ŠZM,dezinfekčné prostied</t>
  </si>
  <si>
    <t>1052270374</t>
  </si>
  <si>
    <t>Elektr. energia</t>
  </si>
  <si>
    <t>6861944676</t>
  </si>
  <si>
    <t>2122002251</t>
  </si>
  <si>
    <t>225059863</t>
  </si>
  <si>
    <t>122202612</t>
  </si>
  <si>
    <t>9001562595</t>
  </si>
  <si>
    <t>1022106145</t>
  </si>
  <si>
    <t>0101001692</t>
  </si>
  <si>
    <t>22484</t>
  </si>
  <si>
    <t>2224858</t>
  </si>
  <si>
    <t>2948113180</t>
  </si>
  <si>
    <t>2182488</t>
  </si>
  <si>
    <t>2183775</t>
  </si>
  <si>
    <t>2185010</t>
  </si>
  <si>
    <t>40223953</t>
  </si>
  <si>
    <t>Overenie tlakomerov</t>
  </si>
  <si>
    <t>2189817</t>
  </si>
  <si>
    <t>2186532</t>
  </si>
  <si>
    <t>22435133</t>
  </si>
  <si>
    <t>Magnetická tabuľa,popisovače</t>
  </si>
  <si>
    <t>2022145</t>
  </si>
  <si>
    <t>Automatická práčka Whirlpool</t>
  </si>
  <si>
    <t>2192869</t>
  </si>
  <si>
    <t>2195269</t>
  </si>
  <si>
    <t>2022604521</t>
  </si>
  <si>
    <t>JOLLY JOKER a.s.</t>
  </si>
  <si>
    <t>6861951679</t>
  </si>
  <si>
    <t>22104748</t>
  </si>
  <si>
    <t>658081</t>
  </si>
  <si>
    <t>22104747</t>
  </si>
  <si>
    <t>22436095</t>
  </si>
  <si>
    <t>Odpadkové koše,policové regály</t>
  </si>
  <si>
    <t>2210449</t>
  </si>
  <si>
    <t>2947043424</t>
  </si>
  <si>
    <t>Odberové stoličky</t>
  </si>
  <si>
    <t>SK2120572355</t>
  </si>
  <si>
    <t>0101001765</t>
  </si>
  <si>
    <t>2022144</t>
  </si>
  <si>
    <t>Elektroinštalačný a vodoinštal</t>
  </si>
  <si>
    <t>0101001768</t>
  </si>
  <si>
    <t>0101001730</t>
  </si>
  <si>
    <t>2022147</t>
  </si>
  <si>
    <t>0101001801</t>
  </si>
  <si>
    <t>2022150</t>
  </si>
  <si>
    <t>Elektroinštalačný mat.</t>
  </si>
  <si>
    <t>2212133465</t>
  </si>
  <si>
    <t>122269932</t>
  </si>
  <si>
    <t>2152202054</t>
  </si>
  <si>
    <t>220100217</t>
  </si>
  <si>
    <t>122270994</t>
  </si>
  <si>
    <t>2022380</t>
  </si>
  <si>
    <t>2122002297</t>
  </si>
  <si>
    <t>2422000123</t>
  </si>
  <si>
    <t>4231002643</t>
  </si>
  <si>
    <t>10220203</t>
  </si>
  <si>
    <t>5197006977</t>
  </si>
  <si>
    <t>Servis výťahov</t>
  </si>
  <si>
    <t>9322</t>
  </si>
  <si>
    <t>8901239783</t>
  </si>
  <si>
    <t>2204634</t>
  </si>
  <si>
    <t>2207836</t>
  </si>
  <si>
    <t>2199746</t>
  </si>
  <si>
    <t>Lieky,surovina,ŠZM,dezinf.pros</t>
  </si>
  <si>
    <t>660570</t>
  </si>
  <si>
    <t>2200827</t>
  </si>
  <si>
    <t>584802153</t>
  </si>
  <si>
    <t>Vestník MZSR</t>
  </si>
  <si>
    <t>SK2020249748</t>
  </si>
  <si>
    <t>2023100011</t>
  </si>
  <si>
    <t>670236653</t>
  </si>
  <si>
    <t>90012408</t>
  </si>
  <si>
    <t>12204465</t>
  </si>
  <si>
    <t>12204462</t>
  </si>
  <si>
    <t>2022920500</t>
  </si>
  <si>
    <t>202213936</t>
  </si>
  <si>
    <t>222016082</t>
  </si>
  <si>
    <t>220100843</t>
  </si>
  <si>
    <t>Vodoinštalačný a remes. materi</t>
  </si>
  <si>
    <t>2212133</t>
  </si>
  <si>
    <t>Servis zdvíhacej plošiny</t>
  </si>
  <si>
    <t>122202934</t>
  </si>
  <si>
    <t>1111222300</t>
  </si>
  <si>
    <t>6861957075</t>
  </si>
  <si>
    <t>8422201562</t>
  </si>
  <si>
    <t>2626708763</t>
  </si>
  <si>
    <t>Poplatok za el.výplatné pásky</t>
  </si>
  <si>
    <t>123829</t>
  </si>
  <si>
    <t>2898448651</t>
  </si>
  <si>
    <t>SK2020292142</t>
  </si>
  <si>
    <t>2022493</t>
  </si>
  <si>
    <t>2609529456</t>
  </si>
  <si>
    <t>010</t>
  </si>
  <si>
    <t>SK2022834264</t>
  </si>
  <si>
    <t>4723001477</t>
  </si>
  <si>
    <t>2022046</t>
  </si>
  <si>
    <t>5076527258</t>
  </si>
  <si>
    <t>Osobná preprava zamestnancov</t>
  </si>
  <si>
    <t>1052278860</t>
  </si>
  <si>
    <t>20221228</t>
  </si>
  <si>
    <t>8320143035</t>
  </si>
  <si>
    <t>22141</t>
  </si>
  <si>
    <t>232087774</t>
  </si>
  <si>
    <t>Rádiologické služby</t>
  </si>
  <si>
    <t>SK2020152970</t>
  </si>
  <si>
    <t>2212171</t>
  </si>
  <si>
    <t>5183109393</t>
  </si>
  <si>
    <t>SK2120359362</t>
  </si>
  <si>
    <t>9001571341</t>
  </si>
  <si>
    <t>20230007</t>
  </si>
  <si>
    <t>Služby zodpovednej osoby</t>
  </si>
  <si>
    <t>202221012</t>
  </si>
  <si>
    <t>2946015261</t>
  </si>
  <si>
    <t>Nemocničný seminár</t>
  </si>
  <si>
    <t>SK2020306189</t>
  </si>
  <si>
    <t>22022384</t>
  </si>
  <si>
    <t>4005879294</t>
  </si>
  <si>
    <t>Prenájom obytného kontajnera</t>
  </si>
  <si>
    <t>SK2022514736</t>
  </si>
  <si>
    <t>2022180</t>
  </si>
  <si>
    <t>ALDAM s.r.o.43/2022</t>
  </si>
  <si>
    <t>Dodanie a montáž ochranných pr</t>
  </si>
  <si>
    <t>221200012</t>
  </si>
  <si>
    <t>PUERTA s.r.o.41/2021</t>
  </si>
  <si>
    <t>Oprava stropných podhľadov</t>
  </si>
  <si>
    <t>1512202642</t>
  </si>
  <si>
    <t>Vývoz a zneškodnenie odpadu</t>
  </si>
  <si>
    <t>221065</t>
  </si>
  <si>
    <t>Výmena osobného výťahu</t>
  </si>
  <si>
    <t>0092023</t>
  </si>
  <si>
    <t>Nedoplatok el.energia-náj.byty</t>
  </si>
  <si>
    <t>202212065</t>
  </si>
  <si>
    <t>19211158</t>
  </si>
  <si>
    <t>Čistenie lapačov tukov,kanaliz</t>
  </si>
  <si>
    <t>2023000043</t>
  </si>
  <si>
    <t>20230004</t>
  </si>
  <si>
    <t>Pečiatka, Štočky pečiatky</t>
  </si>
  <si>
    <t>3623000282</t>
  </si>
  <si>
    <t>5028027208</t>
  </si>
  <si>
    <t>Kávovar Siemens-sponz.</t>
  </si>
  <si>
    <t>SK2020244050</t>
  </si>
  <si>
    <t>1733143202</t>
  </si>
  <si>
    <t>Nepriehladná zrkadlová fólia</t>
  </si>
  <si>
    <t>23300001</t>
  </si>
  <si>
    <t>122300377</t>
  </si>
  <si>
    <t>4570690066</t>
  </si>
  <si>
    <t>Program Wordpress plugin</t>
  </si>
  <si>
    <t>120230029</t>
  </si>
  <si>
    <t>1218149953</t>
  </si>
  <si>
    <t>Supervízna podpora FONS Akord</t>
  </si>
  <si>
    <t>SK2020483982</t>
  </si>
  <si>
    <t>202324142</t>
  </si>
  <si>
    <t>Virtuálna realita-terapia ročn</t>
  </si>
  <si>
    <t>ESB66099532</t>
  </si>
  <si>
    <t>2023017</t>
  </si>
  <si>
    <t>Servis na systém manažerstva k</t>
  </si>
  <si>
    <t>4723002122</t>
  </si>
  <si>
    <t>23300005</t>
  </si>
  <si>
    <t>202320022</t>
  </si>
  <si>
    <t>122301609</t>
  </si>
  <si>
    <t>0012023</t>
  </si>
  <si>
    <t>0022023</t>
  </si>
  <si>
    <t>2023015</t>
  </si>
  <si>
    <t>2023013</t>
  </si>
  <si>
    <t>Právne služby -register partne</t>
  </si>
  <si>
    <t>1185472</t>
  </si>
  <si>
    <t>1185473</t>
  </si>
  <si>
    <t>1185474</t>
  </si>
  <si>
    <t>1185475</t>
  </si>
  <si>
    <t>1185476</t>
  </si>
  <si>
    <t>20230002</t>
  </si>
  <si>
    <t>2625072994</t>
  </si>
  <si>
    <t>SK2021901926</t>
  </si>
  <si>
    <t>2320010</t>
  </si>
  <si>
    <t>200230045</t>
  </si>
  <si>
    <t>23400171</t>
  </si>
  <si>
    <t>Nábytkový trezor</t>
  </si>
  <si>
    <t>2209916</t>
  </si>
  <si>
    <t>2213453</t>
  </si>
  <si>
    <t>23400688</t>
  </si>
  <si>
    <t>Lavičky Woody</t>
  </si>
  <si>
    <t>2023187</t>
  </si>
  <si>
    <t>2340100065</t>
  </si>
  <si>
    <t>1020230217</t>
  </si>
  <si>
    <t>30400713</t>
  </si>
  <si>
    <t>2023100030</t>
  </si>
  <si>
    <t>2215243</t>
  </si>
  <si>
    <t>2219046</t>
  </si>
  <si>
    <t>11355</t>
  </si>
  <si>
    <t>Ochranné pracovné oblečenie</t>
  </si>
  <si>
    <t>2340100224</t>
  </si>
  <si>
    <t>20230021</t>
  </si>
  <si>
    <t>Prekládka ovládania závor</t>
  </si>
  <si>
    <t>230107</t>
  </si>
  <si>
    <t>230108</t>
  </si>
  <si>
    <t>PVC riad</t>
  </si>
  <si>
    <t>20230044</t>
  </si>
  <si>
    <t>Skrutkovač GRAPHITE</t>
  </si>
  <si>
    <t>523</t>
  </si>
  <si>
    <t>23015</t>
  </si>
  <si>
    <t>6861960804</t>
  </si>
  <si>
    <t>20231218</t>
  </si>
  <si>
    <t>Alkoholtester</t>
  </si>
  <si>
    <t>122302979</t>
  </si>
  <si>
    <t>2222676</t>
  </si>
  <si>
    <t>2224960</t>
  </si>
  <si>
    <t>90000654</t>
  </si>
  <si>
    <t>523300534</t>
  </si>
  <si>
    <t>20230039</t>
  </si>
  <si>
    <t>3994640357</t>
  </si>
  <si>
    <t>Školenie VO-povinné do 1.2.202</t>
  </si>
  <si>
    <t>SK2120815785</t>
  </si>
  <si>
    <t>2340100613</t>
  </si>
  <si>
    <t>2023697</t>
  </si>
  <si>
    <t>23000494</t>
  </si>
  <si>
    <t>2200929307</t>
  </si>
  <si>
    <t>Kreslo VERA VELUR</t>
  </si>
  <si>
    <t>CZ28650484</t>
  </si>
  <si>
    <t>2202300610</t>
  </si>
  <si>
    <t>4645332457</t>
  </si>
  <si>
    <t>Skrinky nad práčku</t>
  </si>
  <si>
    <t>SK2023887041</t>
  </si>
  <si>
    <t>20230029</t>
  </si>
  <si>
    <t>2301133458</t>
  </si>
  <si>
    <t>20230120</t>
  </si>
  <si>
    <t>5223019286</t>
  </si>
  <si>
    <t>Skartovačka,varná kanvica</t>
  </si>
  <si>
    <t>5223020931</t>
  </si>
  <si>
    <t>Vysávač s vreckami,rýchlovarná</t>
  </si>
  <si>
    <t>12304015</t>
  </si>
  <si>
    <t>UNIMAGNET s.r.o. CZ+DPH 12,49</t>
  </si>
  <si>
    <t>Magnetické štítky</t>
  </si>
  <si>
    <t>23401937</t>
  </si>
  <si>
    <t>5223022764</t>
  </si>
  <si>
    <t>Sušiak na bielizeň,mikrovlnná</t>
  </si>
  <si>
    <t>2023001</t>
  </si>
  <si>
    <t>Vodoinštalačný a elektroinštal</t>
  </si>
  <si>
    <t>303052133</t>
  </si>
  <si>
    <t>Hubky na čistenie s dávkovačom</t>
  </si>
  <si>
    <t>SK4120000280</t>
  </si>
  <si>
    <t>230111585</t>
  </si>
  <si>
    <t>Nádoby na biologický odpad</t>
  </si>
  <si>
    <t>72023</t>
  </si>
  <si>
    <t>Zmena dopravného značenia</t>
  </si>
  <si>
    <t>20230084</t>
  </si>
  <si>
    <t>Lievik,vrecká do vysávača</t>
  </si>
  <si>
    <t>1185591</t>
  </si>
  <si>
    <t>1185592</t>
  </si>
  <si>
    <t>1185604</t>
  </si>
  <si>
    <t>1185605</t>
  </si>
  <si>
    <t>2340100844</t>
  </si>
  <si>
    <t>230241</t>
  </si>
  <si>
    <t>1231341018</t>
  </si>
  <si>
    <t>Stolička na odber krvi</t>
  </si>
  <si>
    <t>22300184</t>
  </si>
  <si>
    <t>2626179929</t>
  </si>
  <si>
    <t>Vedrá s vekom</t>
  </si>
  <si>
    <t>SK2022761994</t>
  </si>
  <si>
    <t>230111781</t>
  </si>
  <si>
    <t>23004</t>
  </si>
  <si>
    <t>Deliče do kartoték</t>
  </si>
  <si>
    <t>200230282</t>
  </si>
  <si>
    <t>300230305</t>
  </si>
  <si>
    <t>0142023</t>
  </si>
  <si>
    <t>Plyn-nedoplatok byty</t>
  </si>
  <si>
    <t>0132023</t>
  </si>
  <si>
    <t>8442300174</t>
  </si>
  <si>
    <t>1185625</t>
  </si>
  <si>
    <t>1185626</t>
  </si>
  <si>
    <t>122304296</t>
  </si>
  <si>
    <t>200230297</t>
  </si>
  <si>
    <t>300230346</t>
  </si>
  <si>
    <t>2301060</t>
  </si>
  <si>
    <t>6205946017</t>
  </si>
  <si>
    <t>Terapeutická pomôcka-zvonkohra</t>
  </si>
  <si>
    <t>20230010</t>
  </si>
  <si>
    <t>2621501050</t>
  </si>
  <si>
    <t>Zosilovač,repro pásma</t>
  </si>
  <si>
    <t>SK1020086573</t>
  </si>
  <si>
    <t>20220415</t>
  </si>
  <si>
    <t>DUHA systém, s.r.o. + 254,24 DPH</t>
  </si>
  <si>
    <t>Oprava čítačky kariet-rampa</t>
  </si>
  <si>
    <t>230100008</t>
  </si>
  <si>
    <t>2626862840</t>
  </si>
  <si>
    <t>Oprava vzduchotechniky</t>
  </si>
  <si>
    <t>SK2022813463</t>
  </si>
  <si>
    <t>2228901</t>
  </si>
  <si>
    <t>2235258</t>
  </si>
  <si>
    <t>2235427</t>
  </si>
  <si>
    <t>122305132</t>
  </si>
  <si>
    <t>322301056</t>
  </si>
  <si>
    <t>202301117</t>
  </si>
  <si>
    <t>670303457</t>
  </si>
  <si>
    <t>2023100083</t>
  </si>
  <si>
    <t>12300326</t>
  </si>
  <si>
    <t>230100026</t>
  </si>
  <si>
    <t>Zváračka,izolácia</t>
  </si>
  <si>
    <t>20230114</t>
  </si>
  <si>
    <t>Zámočnícky materiál,náradie</t>
  </si>
  <si>
    <t>3100000032</t>
  </si>
  <si>
    <t>175106480</t>
  </si>
  <si>
    <t>Záhradné sedenia</t>
  </si>
  <si>
    <t>SK2020004228</t>
  </si>
  <si>
    <t>6861967846</t>
  </si>
  <si>
    <t>130010</t>
  </si>
  <si>
    <t>10230010</t>
  </si>
  <si>
    <t>2023029</t>
  </si>
  <si>
    <t>2340100899</t>
  </si>
  <si>
    <t>2340101046</t>
  </si>
  <si>
    <t>4231018384</t>
  </si>
  <si>
    <t>223051</t>
  </si>
  <si>
    <t>424075540</t>
  </si>
  <si>
    <t>Dotačný audit,VO-PD</t>
  </si>
  <si>
    <t>SK2022122520</t>
  </si>
  <si>
    <t>2301002</t>
  </si>
  <si>
    <t>230004</t>
  </si>
  <si>
    <t>2152300133</t>
  </si>
  <si>
    <t>2023035</t>
  </si>
  <si>
    <t>4301763157</t>
  </si>
  <si>
    <t>Záťažové prikrívky</t>
  </si>
  <si>
    <t>SK2121271339</t>
  </si>
  <si>
    <t>2023075</t>
  </si>
  <si>
    <t>2023901509</t>
  </si>
  <si>
    <t>23100403</t>
  </si>
  <si>
    <t>23100404</t>
  </si>
  <si>
    <t>122300150</t>
  </si>
  <si>
    <t>230007</t>
  </si>
  <si>
    <t>280140218</t>
  </si>
  <si>
    <t>Oprava čítačky SIGMA-rádiológi</t>
  </si>
  <si>
    <t>SK2020388634</t>
  </si>
  <si>
    <t>9001577559</t>
  </si>
  <si>
    <t>8321922616</t>
  </si>
  <si>
    <t>2023011</t>
  </si>
  <si>
    <t>2023008</t>
  </si>
  <si>
    <t>Oprava podláh pav.C,E</t>
  </si>
  <si>
    <t>230351</t>
  </si>
  <si>
    <t>372121954</t>
  </si>
  <si>
    <t>Bezpečnostné pásy na posteľ</t>
  </si>
  <si>
    <t>4723002812</t>
  </si>
  <si>
    <t>4723003800</t>
  </si>
  <si>
    <t>230100017</t>
  </si>
  <si>
    <t>1111223016</t>
  </si>
  <si>
    <t>23008</t>
  </si>
  <si>
    <t>20230103</t>
  </si>
  <si>
    <t>1023100132</t>
  </si>
  <si>
    <t>7181276159</t>
  </si>
  <si>
    <t>2649000047</t>
  </si>
  <si>
    <t>SK2020285256</t>
  </si>
  <si>
    <t>2320220035</t>
  </si>
  <si>
    <t>2629854870</t>
  </si>
  <si>
    <t>Ubytovanie - sl.detenčný ústav</t>
  </si>
  <si>
    <t>SK2022579152</t>
  </si>
  <si>
    <t>1512300137</t>
  </si>
  <si>
    <t>0032023</t>
  </si>
  <si>
    <t>120230148</t>
  </si>
  <si>
    <t>2320427</t>
  </si>
  <si>
    <t>2023939</t>
  </si>
  <si>
    <t>200230389</t>
  </si>
  <si>
    <t>23300047</t>
  </si>
  <si>
    <t>20230006</t>
  </si>
  <si>
    <t>2922848867</t>
  </si>
  <si>
    <t>Vzdelávanie - dohľad nad zdr.s</t>
  </si>
  <si>
    <t>20230009</t>
  </si>
  <si>
    <t>Oprava rozvodov vody</t>
  </si>
  <si>
    <t>122305961</t>
  </si>
  <si>
    <t>2949138881</t>
  </si>
  <si>
    <t>VÓtanie otvorov vody a odpadov</t>
  </si>
  <si>
    <t>1046025112</t>
  </si>
  <si>
    <t>0222023</t>
  </si>
  <si>
    <t>0232023</t>
  </si>
  <si>
    <t>230100013</t>
  </si>
  <si>
    <t>1999954954</t>
  </si>
  <si>
    <t>Vzdelávanie,skúška spôs. elekt</t>
  </si>
  <si>
    <t>5223035488</t>
  </si>
  <si>
    <t>PA systém RCF ATR 912-AX</t>
  </si>
  <si>
    <t>20230298</t>
  </si>
  <si>
    <t>Skúška dlhodobej stability RTG</t>
  </si>
  <si>
    <t>23300066</t>
  </si>
  <si>
    <t>062023</t>
  </si>
  <si>
    <t>2301001</t>
  </si>
  <si>
    <t>2947083434</t>
  </si>
  <si>
    <t>Monitoring a čistenie kanalizá</t>
  </si>
  <si>
    <t>2300109</t>
  </si>
  <si>
    <t>2920830030</t>
  </si>
  <si>
    <t>Dynamic-terapia sponz.</t>
  </si>
  <si>
    <t>SK2021579868</t>
  </si>
  <si>
    <t>032023</t>
  </si>
  <si>
    <t>2948457143</t>
  </si>
  <si>
    <t>Projekt na úpravu hyg.zar.,izi</t>
  </si>
  <si>
    <t>SK2024125675</t>
  </si>
  <si>
    <t>230399</t>
  </si>
  <si>
    <t>Náhradné diely do odsávačiek</t>
  </si>
  <si>
    <t>122307164</t>
  </si>
  <si>
    <t>142308456</t>
  </si>
  <si>
    <t>230005839</t>
  </si>
  <si>
    <t>Kuchynské skrinky</t>
  </si>
  <si>
    <t>230202</t>
  </si>
  <si>
    <t>230205</t>
  </si>
  <si>
    <t>6206064058</t>
  </si>
  <si>
    <t>Muzikoterapia-projektor</t>
  </si>
  <si>
    <t>230078</t>
  </si>
  <si>
    <t>Zdravotnícke pomôcky-chrániče,</t>
  </si>
  <si>
    <t>113521</t>
  </si>
  <si>
    <t>Pracovné oblečenie,obuv</t>
  </si>
  <si>
    <t>823</t>
  </si>
  <si>
    <t>202304</t>
  </si>
  <si>
    <t>182023</t>
  </si>
  <si>
    <t>Dopravné značenie-parkovanie</t>
  </si>
  <si>
    <t>240063233</t>
  </si>
  <si>
    <t>Košíky na pečivo</t>
  </si>
  <si>
    <t>6309542112</t>
  </si>
  <si>
    <t>Sprchový kút-kabína HPL</t>
  </si>
  <si>
    <t>SK2020304418</t>
  </si>
  <si>
    <t>20230011</t>
  </si>
  <si>
    <t>Oprava rozvodov pary</t>
  </si>
  <si>
    <t>923</t>
  </si>
  <si>
    <t>Fosforečnan sodný</t>
  </si>
  <si>
    <t>20230201</t>
  </si>
  <si>
    <t>3171448751</t>
  </si>
  <si>
    <t>Manipulácia JCB-areál</t>
  </si>
  <si>
    <t>2023007</t>
  </si>
  <si>
    <t>Náhradné diely IT,kabeláž</t>
  </si>
  <si>
    <t>PC,tlačiarne,LAN prvky,VOIP</t>
  </si>
  <si>
    <t>2023009</t>
  </si>
  <si>
    <t>Tonery,kazety do tlačiarní</t>
  </si>
  <si>
    <t>123020</t>
  </si>
  <si>
    <t>Servis a diagnostika zmäkčovač</t>
  </si>
  <si>
    <t>2023006</t>
  </si>
  <si>
    <t>Tech. a porad. činnosť-zameran</t>
  </si>
  <si>
    <t>122308452</t>
  </si>
  <si>
    <t>Lieky,surovina,ŠZM,ZM</t>
  </si>
  <si>
    <t>1020230756</t>
  </si>
  <si>
    <t>23403280</t>
  </si>
  <si>
    <t>Nástenné hodiny</t>
  </si>
  <si>
    <t>2023010</t>
  </si>
  <si>
    <t>Mraziaci box</t>
  </si>
  <si>
    <t>2340101427</t>
  </si>
  <si>
    <t>2239506</t>
  </si>
  <si>
    <t>231002254</t>
  </si>
  <si>
    <t>2402097924</t>
  </si>
  <si>
    <t>PVC obrus</t>
  </si>
  <si>
    <t>5223045094</t>
  </si>
  <si>
    <t>Filtračná kanvica</t>
  </si>
  <si>
    <t>2340101490</t>
  </si>
  <si>
    <t>23403695</t>
  </si>
  <si>
    <t>Plošinové a zberné vozíky</t>
  </si>
  <si>
    <t>20231161</t>
  </si>
  <si>
    <t>2244816</t>
  </si>
  <si>
    <t>200230609</t>
  </si>
  <si>
    <t>300230658</t>
  </si>
  <si>
    <t>23404644</t>
  </si>
  <si>
    <t>6861973984</t>
  </si>
  <si>
    <t>23404832</t>
  </si>
  <si>
    <t>Závesný držiak</t>
  </si>
  <si>
    <t>40230393</t>
  </si>
  <si>
    <t>Overenie tlakomerov,ND do tlak</t>
  </si>
  <si>
    <t>1185722</t>
  </si>
  <si>
    <t>1185723</t>
  </si>
  <si>
    <t>1185724</t>
  </si>
  <si>
    <t>20230098</t>
  </si>
  <si>
    <t>22023026</t>
  </si>
  <si>
    <t>2251268</t>
  </si>
  <si>
    <t>2256395</t>
  </si>
  <si>
    <t>20230014</t>
  </si>
  <si>
    <t>5145775256</t>
  </si>
  <si>
    <t>SK2120784666</t>
  </si>
  <si>
    <t>123009</t>
  </si>
  <si>
    <t>Oprava umývačky riadu Elframo</t>
  </si>
  <si>
    <t>0072023</t>
  </si>
  <si>
    <t>Skylink-ročný poplatok</t>
  </si>
  <si>
    <t>5223048258</t>
  </si>
  <si>
    <t>Tašky na kolieskach</t>
  </si>
  <si>
    <t>20231458</t>
  </si>
  <si>
    <t>202307</t>
  </si>
  <si>
    <t>2621862665</t>
  </si>
  <si>
    <t>Energetický audit na budovu "M</t>
  </si>
  <si>
    <t>SK2022320278</t>
  </si>
  <si>
    <t>2302121287</t>
  </si>
  <si>
    <t>20230013</t>
  </si>
  <si>
    <t>2022501</t>
  </si>
  <si>
    <t>122309721</t>
  </si>
  <si>
    <t>2257082</t>
  </si>
  <si>
    <t>2259427</t>
  </si>
  <si>
    <t>2023100158</t>
  </si>
  <si>
    <t>2023903463</t>
  </si>
  <si>
    <t>23100781</t>
  </si>
  <si>
    <t>23100808</t>
  </si>
  <si>
    <t>200230773</t>
  </si>
  <si>
    <t>202302276</t>
  </si>
  <si>
    <t>2340101993</t>
  </si>
  <si>
    <t>2023086</t>
  </si>
  <si>
    <t>122310552</t>
  </si>
  <si>
    <t>2262880</t>
  </si>
  <si>
    <t>2262972</t>
  </si>
  <si>
    <t>20230017</t>
  </si>
  <si>
    <t>300230898</t>
  </si>
  <si>
    <t>233511755</t>
  </si>
  <si>
    <t>Želatínové kapsule</t>
  </si>
  <si>
    <t>4231037913</t>
  </si>
  <si>
    <t>Revízie elektroinštalácie</t>
  </si>
  <si>
    <t>2023002</t>
  </si>
  <si>
    <t>4023578911</t>
  </si>
  <si>
    <t>6861979166</t>
  </si>
  <si>
    <t>20230203</t>
  </si>
  <si>
    <t>2302027</t>
  </si>
  <si>
    <t>10230025</t>
  </si>
  <si>
    <t>2310270</t>
  </si>
  <si>
    <t>Seminár OIT-3.časť</t>
  </si>
  <si>
    <t>SK2022536450</t>
  </si>
  <si>
    <t>5223054689</t>
  </si>
  <si>
    <t>Rýchlovarná kanvica</t>
  </si>
  <si>
    <t>5897091171</t>
  </si>
  <si>
    <t>Terapeutické knihy</t>
  </si>
  <si>
    <t>SK2023008911</t>
  </si>
  <si>
    <t>223053</t>
  </si>
  <si>
    <t>Zmäkčovač vody</t>
  </si>
  <si>
    <t>230596</t>
  </si>
  <si>
    <t>449646768</t>
  </si>
  <si>
    <t>Nástenné držiaky na prospekty</t>
  </si>
  <si>
    <t>SK2020048162</t>
  </si>
  <si>
    <t>670306852</t>
  </si>
  <si>
    <t>12300785</t>
  </si>
  <si>
    <t>223003456</t>
  </si>
  <si>
    <t>10230003</t>
  </si>
  <si>
    <t>Výmena el.zámku vchodových dve</t>
  </si>
  <si>
    <t>20230241</t>
  </si>
  <si>
    <t>230100021</t>
  </si>
  <si>
    <t>Náradie pre záhradníkov</t>
  </si>
  <si>
    <t>230100023</t>
  </si>
  <si>
    <t>230100075</t>
  </si>
  <si>
    <t>230207</t>
  </si>
  <si>
    <t>2022506</t>
  </si>
  <si>
    <t>122300328</t>
  </si>
  <si>
    <t>2023058</t>
  </si>
  <si>
    <t>523304456</t>
  </si>
  <si>
    <t>9001586307</t>
  </si>
  <si>
    <t>1512300373</t>
  </si>
  <si>
    <t>8323700260</t>
  </si>
  <si>
    <t>2023041</t>
  </si>
  <si>
    <t>Ročná prehliadka čistiacého st</t>
  </si>
  <si>
    <t>8442300412</t>
  </si>
  <si>
    <t>23020</t>
  </si>
  <si>
    <t>22023058</t>
  </si>
  <si>
    <t>Ročná kontrola EPS</t>
  </si>
  <si>
    <t>1132023</t>
  </si>
  <si>
    <t>Dotačný audit,spr.žiad.PPM</t>
  </si>
  <si>
    <t>7141734834</t>
  </si>
  <si>
    <t>Západoslovenská energetika, a.s. -958,05</t>
  </si>
  <si>
    <t>20230041</t>
  </si>
  <si>
    <t>4723004395</t>
  </si>
  <si>
    <t>1111223033</t>
  </si>
  <si>
    <t>412023</t>
  </si>
  <si>
    <t>Oprava-justáž váh</t>
  </si>
  <si>
    <t>23300095</t>
  </si>
  <si>
    <t>2023001216</t>
  </si>
  <si>
    <t>Jedálenské stoly,stoličky</t>
  </si>
  <si>
    <t>2023001218</t>
  </si>
  <si>
    <t>Jedálenské stoličky</t>
  </si>
  <si>
    <t>1021957</t>
  </si>
  <si>
    <t>1423077012</t>
  </si>
  <si>
    <t>Konferenčné stolíky</t>
  </si>
  <si>
    <t>SK2020248538</t>
  </si>
  <si>
    <t>230100055</t>
  </si>
  <si>
    <t>Kvetináče</t>
  </si>
  <si>
    <t>330003244</t>
  </si>
  <si>
    <t>5189162347</t>
  </si>
  <si>
    <t>SK2022821273</t>
  </si>
  <si>
    <t>4723004751</t>
  </si>
  <si>
    <t>23200497</t>
  </si>
  <si>
    <t>ČistéDřevo s.r.o. CZ 2,05 DPH</t>
  </si>
  <si>
    <t>Drevené písmená-terapeutická p</t>
  </si>
  <si>
    <t>5223061444</t>
  </si>
  <si>
    <t>Fén na vlasy</t>
  </si>
  <si>
    <t>902301885</t>
  </si>
  <si>
    <t>Diffuser Terra Petal</t>
  </si>
  <si>
    <t>SK2120280393</t>
  </si>
  <si>
    <t>21230270</t>
  </si>
  <si>
    <t>Štátna vlajka s uchytením</t>
  </si>
  <si>
    <t>SK2020299732</t>
  </si>
  <si>
    <t>2023001296</t>
  </si>
  <si>
    <t>Stojaca lampa</t>
  </si>
  <si>
    <t>230100060</t>
  </si>
  <si>
    <t>230100061</t>
  </si>
  <si>
    <t>Kvety</t>
  </si>
  <si>
    <t>230100946</t>
  </si>
  <si>
    <t>4014498194</t>
  </si>
  <si>
    <t>Pulzný oximeter</t>
  </si>
  <si>
    <t>SK2021901354</t>
  </si>
  <si>
    <t>230308204</t>
  </si>
  <si>
    <t>Stojan k biolampe,biolampa,toa</t>
  </si>
  <si>
    <t>00142023</t>
  </si>
  <si>
    <t>2941131511</t>
  </si>
  <si>
    <t>SK2121247590</t>
  </si>
  <si>
    <t>230010887</t>
  </si>
  <si>
    <t>Košíky na pečivo,úložné boxy</t>
  </si>
  <si>
    <t>23060</t>
  </si>
  <si>
    <t>Vozíky na prádlo</t>
  </si>
  <si>
    <t>120230251</t>
  </si>
  <si>
    <t>200230760</t>
  </si>
  <si>
    <t>2320878</t>
  </si>
  <si>
    <t>23406172</t>
  </si>
  <si>
    <t>Sedacie súpravy</t>
  </si>
  <si>
    <t>122311314</t>
  </si>
  <si>
    <t>Lieky,ŠZM,dezinf.prosttriedky</t>
  </si>
  <si>
    <t>2152300329</t>
  </si>
  <si>
    <t>Zámočnícky a vodoinštalačný ma</t>
  </si>
  <si>
    <t>0332023</t>
  </si>
  <si>
    <t>0342023</t>
  </si>
  <si>
    <t>8412300979</t>
  </si>
  <si>
    <t>1021999</t>
  </si>
  <si>
    <t>Kuchynská linka</t>
  </si>
  <si>
    <t>20230290</t>
  </si>
  <si>
    <t>Diamantový rezný kotúč</t>
  </si>
  <si>
    <t>202301</t>
  </si>
  <si>
    <t>122312379</t>
  </si>
  <si>
    <t>Lieky,ŠZM,surovina</t>
  </si>
  <si>
    <t>4102301179</t>
  </si>
  <si>
    <t>Aktualizácia programu ASPI</t>
  </si>
  <si>
    <t>123028</t>
  </si>
  <si>
    <t>1022041</t>
  </si>
  <si>
    <t>23061</t>
  </si>
  <si>
    <t>Nemocničná vitrína,matrace</t>
  </si>
  <si>
    <t>109</t>
  </si>
  <si>
    <t>5192823863</t>
  </si>
  <si>
    <t>Penové kúpelňové behúne</t>
  </si>
  <si>
    <t>2023100448</t>
  </si>
  <si>
    <t>Samolepka strom-terapeutická p</t>
  </si>
  <si>
    <t>SK2024096899</t>
  </si>
  <si>
    <t>1023100702</t>
  </si>
  <si>
    <t>23300121</t>
  </si>
  <si>
    <t>202311188</t>
  </si>
  <si>
    <t>1030065</t>
  </si>
  <si>
    <t>2627809611</t>
  </si>
  <si>
    <t>Výmena pneumatiky PK794FN</t>
  </si>
  <si>
    <t>SK1020226262</t>
  </si>
  <si>
    <t>199</t>
  </si>
  <si>
    <t>20230930</t>
  </si>
  <si>
    <t>2620784618</t>
  </si>
  <si>
    <t>SK2020438519</t>
  </si>
  <si>
    <t>230304</t>
  </si>
  <si>
    <t>3651974750</t>
  </si>
  <si>
    <t>Výmena interierových parapet</t>
  </si>
  <si>
    <t>230305</t>
  </si>
  <si>
    <t>122313625</t>
  </si>
  <si>
    <t>2023132</t>
  </si>
  <si>
    <t>Program PROHIS 01-03/2023</t>
  </si>
  <si>
    <t>20231889</t>
  </si>
  <si>
    <t>1023100774</t>
  </si>
  <si>
    <t>1230060101</t>
  </si>
  <si>
    <t>4005458414</t>
  </si>
  <si>
    <t>Hospodárske noviny-online</t>
  </si>
  <si>
    <t>SK2020298984</t>
  </si>
  <si>
    <t>23406458</t>
  </si>
  <si>
    <t>Kancelárske kreslá</t>
  </si>
  <si>
    <t>3262007</t>
  </si>
  <si>
    <t>Balík služieb na portáli VO</t>
  </si>
  <si>
    <t>30016230</t>
  </si>
  <si>
    <t>2266954</t>
  </si>
  <si>
    <t>2269187</t>
  </si>
  <si>
    <t>2023105</t>
  </si>
  <si>
    <t>Základný členský príspevok ANS</t>
  </si>
  <si>
    <t>2023106</t>
  </si>
  <si>
    <t>2945015446</t>
  </si>
  <si>
    <t>Výmena strešnej krytiny</t>
  </si>
  <si>
    <t>20223002</t>
  </si>
  <si>
    <t>2627270089</t>
  </si>
  <si>
    <t>Servisná oprava komunikácie RS</t>
  </si>
  <si>
    <t>SK2020380824</t>
  </si>
  <si>
    <t>113531</t>
  </si>
  <si>
    <t>Pracovné oblečenie,ochranné po</t>
  </si>
  <si>
    <t>10230086</t>
  </si>
  <si>
    <t>Pneuservis PK794FN</t>
  </si>
  <si>
    <t>SK2022491548</t>
  </si>
  <si>
    <t>2628856057</t>
  </si>
  <si>
    <t>Práce s montážnou plošinou</t>
  </si>
  <si>
    <t>230300002</t>
  </si>
  <si>
    <t>Oprava fasády</t>
  </si>
  <si>
    <t>2323</t>
  </si>
  <si>
    <t>10230016</t>
  </si>
  <si>
    <t>Výmena okien vybraných priesto</t>
  </si>
  <si>
    <t>Periodická revízia strojov a n</t>
  </si>
  <si>
    <t>230125</t>
  </si>
  <si>
    <t>Zabezpečovací pás na vozík P4</t>
  </si>
  <si>
    <t>20230218</t>
  </si>
  <si>
    <t>20230338</t>
  </si>
  <si>
    <t>Náradie,ochranné prac.pomôcky</t>
  </si>
  <si>
    <t>230030</t>
  </si>
  <si>
    <t>Stavebný materiál,náradie</t>
  </si>
  <si>
    <t>230036</t>
  </si>
  <si>
    <t>číslo faktúry</t>
  </si>
  <si>
    <t>dodávateľ</t>
  </si>
  <si>
    <t>č.objednávky/zmluva</t>
  </si>
  <si>
    <t>čiastka</t>
  </si>
  <si>
    <t>dátum dodania</t>
  </si>
  <si>
    <t>dátum prijatia</t>
  </si>
  <si>
    <t>splatnosť</t>
  </si>
  <si>
    <t>poznámka</t>
  </si>
  <si>
    <t>VIDRA s.r.o., Žilina</t>
  </si>
  <si>
    <t>nl848/2022</t>
  </si>
  <si>
    <t>SARSTEDT s.r.o., Bratislava</t>
  </si>
  <si>
    <t>nl850/2022</t>
  </si>
  <si>
    <t>RAVIKA s.r.o.,Bratislava</t>
  </si>
  <si>
    <t>nl839/2022</t>
  </si>
  <si>
    <t>MAGNA ENERGIA a.s., Piešťany</t>
  </si>
  <si>
    <t>68/2021</t>
  </si>
  <si>
    <t>Elektrina</t>
  </si>
  <si>
    <t>B2B Partner s.r.o.,Bratislava</t>
  </si>
  <si>
    <t>mtz607/2022</t>
  </si>
  <si>
    <t>Lavice SOFA</t>
  </si>
  <si>
    <t>UNIPHARMA a.s.,Bratislava</t>
  </si>
  <si>
    <t>nl841-847/2022</t>
  </si>
  <si>
    <t>IT LEARNING SLOVAKIA s.r.o.,Bratislava</t>
  </si>
  <si>
    <t>mtz746/2022</t>
  </si>
  <si>
    <t>Seminár OIT</t>
  </si>
  <si>
    <t>mtz746/2023</t>
  </si>
  <si>
    <t>Bio G s.r.o.,Bratislava</t>
  </si>
  <si>
    <t>nl858/2022</t>
  </si>
  <si>
    <t>nl854/2022</t>
  </si>
  <si>
    <t>k obj.841/2022</t>
  </si>
  <si>
    <t>STAPRO SLOVENSKO s.r.o.,Košice</t>
  </si>
  <si>
    <t>03/2022</t>
  </si>
  <si>
    <t>Supervízna podpora FONS Akord Diet</t>
  </si>
  <si>
    <t>nl860/2022</t>
  </si>
  <si>
    <t>GRAFIT-Milan Grell, Pezinok</t>
  </si>
  <si>
    <t>mtz753/2022</t>
  </si>
  <si>
    <t>Kancelárske prostriedky,PVC riad,koše</t>
  </si>
  <si>
    <t>VM Team-Marián Vulgan, Bratislava</t>
  </si>
  <si>
    <t>mtz754/2022</t>
  </si>
  <si>
    <t>Výmena sietí,madiel,žalúzií</t>
  </si>
  <si>
    <t>SWAN a.s.,Bratislava</t>
  </si>
  <si>
    <t>34/2020</t>
  </si>
  <si>
    <t>mtz562/2022</t>
  </si>
  <si>
    <t>STROJÁRSKE CENTRUM s.r.o., Pezinok</t>
  </si>
  <si>
    <t>mtz775/2022</t>
  </si>
  <si>
    <t>Kamenná pivnica s.r.o., Pezinok</t>
  </si>
  <si>
    <t>mtz764/2022</t>
  </si>
  <si>
    <t>Zabezpečenie občerstvenia,pren.priestorov</t>
  </si>
  <si>
    <t>ARGOT s.r.o., Pezinok</t>
  </si>
  <si>
    <t>mtz762/2022</t>
  </si>
  <si>
    <t>Software</t>
  </si>
  <si>
    <t>mtz761/2022</t>
  </si>
  <si>
    <t>Monitory, tlačiarne</t>
  </si>
  <si>
    <t>mtz758/2022</t>
  </si>
  <si>
    <t>MURAT s.r.o.,Pezinok</t>
  </si>
  <si>
    <t>mtz765/2022</t>
  </si>
  <si>
    <t>mtz767/2022</t>
  </si>
  <si>
    <t>Kancelárske prostriedky,PVC riad</t>
  </si>
  <si>
    <t>Internet Mall Slovakia s.r.o., Bratislava</t>
  </si>
  <si>
    <t>mtz751/2022</t>
  </si>
  <si>
    <t>MIFO s.r.o., Pezinok</t>
  </si>
  <si>
    <t>mtz740/2022</t>
  </si>
  <si>
    <t>ATIS GROUP s.r.o., Bratislava</t>
  </si>
  <si>
    <t>mtz729/2022</t>
  </si>
  <si>
    <t>Optická signalizácia</t>
  </si>
  <si>
    <t>Zdravzar s.r.o.,Slovenský Grob</t>
  </si>
  <si>
    <t>mtz631/2022</t>
  </si>
  <si>
    <t>kreslo pre kardiakov,stolík nástrojový</t>
  </si>
  <si>
    <t>Unizdrav,s.r.o.,Prešov</t>
  </si>
  <si>
    <t>mtz774/2022</t>
  </si>
  <si>
    <t>glukomer</t>
  </si>
  <si>
    <t>nl851-866/2022</t>
  </si>
  <si>
    <t>lieky,ŠMZ,ZM</t>
  </si>
  <si>
    <t>JozefBachratý BYDOP,Pezinok</t>
  </si>
  <si>
    <t>2022/112</t>
  </si>
  <si>
    <t>mtz619/2022</t>
  </si>
  <si>
    <t>montáž bezp. skiel</t>
  </si>
  <si>
    <t>Alza.sk,s.r.o.,Bratislava</t>
  </si>
  <si>
    <t>mtz777/2022</t>
  </si>
  <si>
    <t>kávovarSÚ</t>
  </si>
  <si>
    <t>Velcon  spol.s.r.o., Vlkanová</t>
  </si>
  <si>
    <t>mtz689/2022</t>
  </si>
  <si>
    <t>toaletný vozík</t>
  </si>
  <si>
    <t>Ing.O.Molnár,Rimavská Sobota</t>
  </si>
  <si>
    <t>mtz733/2022</t>
  </si>
  <si>
    <t>penový behúň</t>
  </si>
  <si>
    <t>Tatrahasil s.r.o.,Poprad</t>
  </si>
  <si>
    <t>mtz768/2022</t>
  </si>
  <si>
    <t>periodická revíziaHP a hydrantov</t>
  </si>
  <si>
    <t>ProMinent SK,s.r.o.,Bratislava</t>
  </si>
  <si>
    <t>mtz745/2022</t>
  </si>
  <si>
    <t>diagnostika a oprava</t>
  </si>
  <si>
    <t>mtz780/2022</t>
  </si>
  <si>
    <t>autobatéria,ostrekovač</t>
  </si>
  <si>
    <t>Wega-MS spol. s.r.o.,Moravany/Váhom</t>
  </si>
  <si>
    <t>nl k obj875/2022</t>
  </si>
  <si>
    <t>nl875/2022</t>
  </si>
  <si>
    <t>SVJT s.r.o.,Bratislava</t>
  </si>
  <si>
    <t>mtz786/2022</t>
  </si>
  <si>
    <t>opravaGAZ PK073FH</t>
  </si>
  <si>
    <t>mtz781/2022</t>
  </si>
  <si>
    <t>vvybavenie sest.miestnosti SÚ</t>
  </si>
  <si>
    <t>Eduard Polakovič-Fotopoly,Bratislava</t>
  </si>
  <si>
    <t>mtz779/2022</t>
  </si>
  <si>
    <t>pečiatka</t>
  </si>
  <si>
    <t>mtz785/2022</t>
  </si>
  <si>
    <t>údržbársky materiál</t>
  </si>
  <si>
    <t>TKB Building,s.r.o.,Bratislava</t>
  </si>
  <si>
    <t>41/2015</t>
  </si>
  <si>
    <t>nájom+služby</t>
  </si>
  <si>
    <t>42/2015</t>
  </si>
  <si>
    <t>Messer Tatragas,spol.s.r.o.,Bratislava</t>
  </si>
  <si>
    <t>55/2020</t>
  </si>
  <si>
    <t>ProMys soft,s.r.o.,Myjava</t>
  </si>
  <si>
    <t>57/2006</t>
  </si>
  <si>
    <t>program PROHIS</t>
  </si>
  <si>
    <t>Ing.MarínaMajerčáková,Pezinok</t>
  </si>
  <si>
    <t>100/2022</t>
  </si>
  <si>
    <t>mtz674/2022</t>
  </si>
  <si>
    <t>znalečné</t>
  </si>
  <si>
    <t>mtz789/2022</t>
  </si>
  <si>
    <t>mtz687/2022</t>
  </si>
  <si>
    <t>kreslopre kardiakov</t>
  </si>
  <si>
    <t>mtz788/2022</t>
  </si>
  <si>
    <t>kancelárskepotreby</t>
  </si>
  <si>
    <t>nl868-882/2022</t>
  </si>
  <si>
    <t>lieky,ŠZM</t>
  </si>
  <si>
    <t>Meditec SK,s.r.o.,Nová Dubnica</t>
  </si>
  <si>
    <t>mtz771/2022</t>
  </si>
  <si>
    <t>paplón,vankúš</t>
  </si>
  <si>
    <t>Seyfor Slovensko,a.s.,Bratislava</t>
  </si>
  <si>
    <t>mtz798/2022</t>
  </si>
  <si>
    <t>seminár PAM online</t>
  </si>
  <si>
    <t>www.bleskozvody.sk,s.r.o.,Hubice</t>
  </si>
  <si>
    <t>02/12/2022</t>
  </si>
  <si>
    <t>29/2022</t>
  </si>
  <si>
    <t>dodávka a montáž bleskozvodu</t>
  </si>
  <si>
    <t>Medical Safe s.r.o.,Trnava</t>
  </si>
  <si>
    <t>01/2022</t>
  </si>
  <si>
    <t>anesteziologické služby</t>
  </si>
  <si>
    <t>MET Slovakia, a.s.,Bratislava</t>
  </si>
  <si>
    <t>86/2021</t>
  </si>
  <si>
    <t>plyn</t>
  </si>
  <si>
    <t>Peter Šumšala,Bratislava</t>
  </si>
  <si>
    <t>mtz808/2022</t>
  </si>
  <si>
    <t>právne služby</t>
  </si>
  <si>
    <t>Stavebniny Stavkvet s.r.o.,Pezinok</t>
  </si>
  <si>
    <t>mtz784/2022</t>
  </si>
  <si>
    <t>stavebný materiál</t>
  </si>
  <si>
    <t>mtz793/2022</t>
  </si>
  <si>
    <t>dodávka komponentov a oprava okien a žalúzií</t>
  </si>
  <si>
    <t>mtz766/2022</t>
  </si>
  <si>
    <t>maliarskonatieračsky materiál</t>
  </si>
  <si>
    <t>PULImedical spl. s.r.o., Ivánka pri Dunaji</t>
  </si>
  <si>
    <t>nl849/2022</t>
  </si>
  <si>
    <t>Phoenix ZS, a.s.,Bratislava</t>
  </si>
  <si>
    <t>nl840,845/2022</t>
  </si>
  <si>
    <t>nl843/2022</t>
  </si>
  <si>
    <t>lieky</t>
  </si>
  <si>
    <t>nl846/2022</t>
  </si>
  <si>
    <t>Homola spol.s.r.o.,Bratislava</t>
  </si>
  <si>
    <t>mtz741/2022</t>
  </si>
  <si>
    <t>overenie tlakomerov</t>
  </si>
  <si>
    <t>Vlan s.r.o.,Pezinok</t>
  </si>
  <si>
    <t>mtz763/2022</t>
  </si>
  <si>
    <t>kalibrácia alkohotesteru</t>
  </si>
  <si>
    <t>52/2022</t>
  </si>
  <si>
    <t>dobropis</t>
  </si>
  <si>
    <t>nl859/2022</t>
  </si>
  <si>
    <t>nl853-865/2022</t>
  </si>
  <si>
    <t>lieky,dez.</t>
  </si>
  <si>
    <t>mtz778/2022</t>
  </si>
  <si>
    <t>kancelárske potreby</t>
  </si>
  <si>
    <t>POIP,Ladislav Nagy,Budmerice</t>
  </si>
  <si>
    <t>mtz783/2022</t>
  </si>
  <si>
    <t>práčka</t>
  </si>
  <si>
    <t>nl867-883/2022</t>
  </si>
  <si>
    <t>lieky,ŠZM,dez.</t>
  </si>
  <si>
    <t>nl870-887/2022</t>
  </si>
  <si>
    <t>nl896/2022</t>
  </si>
  <si>
    <t>50/2015</t>
  </si>
  <si>
    <t>med.kyslík</t>
  </si>
  <si>
    <t>Demifood,spol.s.r.o.,Nové Mesto/Váhom</t>
  </si>
  <si>
    <t>22/1/04748</t>
  </si>
  <si>
    <t>45/2022</t>
  </si>
  <si>
    <t>potraviny</t>
  </si>
  <si>
    <t>k obj.863/2022</t>
  </si>
  <si>
    <t>22/1/04747</t>
  </si>
  <si>
    <t>53/2022</t>
  </si>
  <si>
    <t>mtz806/2023</t>
  </si>
  <si>
    <t>dodávka a montáž žalúzií</t>
  </si>
  <si>
    <t>Márius Pedersen, a.s.,Trenčín</t>
  </si>
  <si>
    <t>23/2019</t>
  </si>
  <si>
    <t>vývoz papier,sklo,plasty</t>
  </si>
  <si>
    <t>tnTEL, s.r.o.,Trenčín</t>
  </si>
  <si>
    <t>mtz632/2022</t>
  </si>
  <si>
    <t>komunikačný systém</t>
  </si>
  <si>
    <t>mtz805/2022</t>
  </si>
  <si>
    <t>vybavenie kuchynky</t>
  </si>
  <si>
    <t>farmplus, s.r.o., Pezinok</t>
  </si>
  <si>
    <t>mtz804/2022</t>
  </si>
  <si>
    <t>Paranit šampón+sprej</t>
  </si>
  <si>
    <t>mtz620/2022</t>
  </si>
  <si>
    <t>odberovástolička</t>
  </si>
  <si>
    <t>mtz787/2022</t>
  </si>
  <si>
    <t>mtz796/2022</t>
  </si>
  <si>
    <t>mtz770/2022</t>
  </si>
  <si>
    <t>mtz802/2022</t>
  </si>
  <si>
    <t>vodoinštalačný a elektro.materiál</t>
  </si>
  <si>
    <t>Eurocesty s.r.o., Bratislava</t>
  </si>
  <si>
    <t>mtz803/2022</t>
  </si>
  <si>
    <t>22.12.2022</t>
  </si>
  <si>
    <t>ND na kosačky</t>
  </si>
  <si>
    <t>mtz807/2022</t>
  </si>
  <si>
    <t>23.12.2022</t>
  </si>
  <si>
    <t>mtz809/2022</t>
  </si>
  <si>
    <t>27.12.2022</t>
  </si>
  <si>
    <t>Jozef Marušinec,Doľany</t>
  </si>
  <si>
    <t>5/2008</t>
  </si>
  <si>
    <t>01.12.2022</t>
  </si>
  <si>
    <t>30.12.2022</t>
  </si>
  <si>
    <t>mtz812/2022</t>
  </si>
  <si>
    <t>19.12.2022</t>
  </si>
  <si>
    <t>DIGI SLOVAKIA s.r.o.,Bratislava</t>
  </si>
  <si>
    <t>15/2007</t>
  </si>
  <si>
    <t>21.12.2022</t>
  </si>
  <si>
    <t>nl886-903/2022</t>
  </si>
  <si>
    <t>ENTO Železiarstvo s.r.o., Bratislava</t>
  </si>
  <si>
    <t>mtz810/2022</t>
  </si>
  <si>
    <t>28.12.2022</t>
  </si>
  <si>
    <t>Color Centrum s.r.o.,Pezinok</t>
  </si>
  <si>
    <t>mtz811/2022</t>
  </si>
  <si>
    <t>Maliarsky a natieračský materiál</t>
  </si>
  <si>
    <t>nl904-907/2022</t>
  </si>
  <si>
    <t>29.12.2022</t>
  </si>
  <si>
    <t>GLOBAL GREEN s.r.o., Bratislava</t>
  </si>
  <si>
    <t>37/2015</t>
  </si>
  <si>
    <t>Zneškodnenie biologického odpadu</t>
  </si>
  <si>
    <t>Bratislavská vodárenská spoločnosť,a.s. Bratislava</t>
  </si>
  <si>
    <t>32/2006</t>
  </si>
  <si>
    <t>Tipet s.r.o., Bratislava</t>
  </si>
  <si>
    <t>42/2021</t>
  </si>
  <si>
    <t>Jozef Vičan, Topoľčany</t>
  </si>
  <si>
    <t>mtz755/2022</t>
  </si>
  <si>
    <t>Slovak Telekom,Bratislava</t>
  </si>
  <si>
    <t>19/2019</t>
  </si>
  <si>
    <t>Centrum poradenstva a vzdelávania, n.o.Žilina</t>
  </si>
  <si>
    <t>mtz759/2022</t>
  </si>
  <si>
    <t>Odborný seminár - Účt.závierka, daňové priznanie</t>
  </si>
  <si>
    <t>Slovenská pošta a.s.,Banská Bystrica</t>
  </si>
  <si>
    <t>63/2019</t>
  </si>
  <si>
    <t>Zdravotnícke noviny 2023</t>
  </si>
  <si>
    <t>nl901/2022</t>
  </si>
  <si>
    <t>nl905,908/2022</t>
  </si>
  <si>
    <t>nl888-900/2022</t>
  </si>
  <si>
    <t>Lieky,surovina,ŠZM,dezinf.prostriedky</t>
  </si>
  <si>
    <t>nl900/2022</t>
  </si>
  <si>
    <t>OBZOR s.r.o., Bratislava</t>
  </si>
  <si>
    <t>on-line</t>
  </si>
  <si>
    <t>Vestník-predplatné</t>
  </si>
  <si>
    <t>BAGETA, Pezinok</t>
  </si>
  <si>
    <t>12/2022</t>
  </si>
  <si>
    <t>Mabonex Slovakia s.r.o., Piešťany</t>
  </si>
  <si>
    <t>48/2022</t>
  </si>
  <si>
    <t>MIK s.r.o.,Šaľa</t>
  </si>
  <si>
    <t>24/2022</t>
  </si>
  <si>
    <t>PP Catering s.r.o.,Nitra</t>
  </si>
  <si>
    <t>11/2022</t>
  </si>
  <si>
    <t>CHRIEN s.r.o.,Zvolen</t>
  </si>
  <si>
    <t>41/2022</t>
  </si>
  <si>
    <t>Eurozel s.r.o.,Bernolákovo</t>
  </si>
  <si>
    <t>40/2022</t>
  </si>
  <si>
    <t>Bonus za odber liekov</t>
  </si>
  <si>
    <t>ABSOL s.r.o.,Pezinok</t>
  </si>
  <si>
    <t>mtz8/2023</t>
  </si>
  <si>
    <t>Vodoinštalačný a remeselnícky materiál</t>
  </si>
  <si>
    <t>mtz800/2022</t>
  </si>
  <si>
    <t>Servisná prehliadka zvíhacej plošiny</t>
  </si>
  <si>
    <t>DATALAN a.s.,Bratislava</t>
  </si>
  <si>
    <t>28/2007</t>
  </si>
  <si>
    <t>Národný ústav detských chorôb, Bratislava</t>
  </si>
  <si>
    <t>18/2009</t>
  </si>
  <si>
    <t>25/2020</t>
  </si>
  <si>
    <t>Poplatok za elektronické výplatné pásky</t>
  </si>
  <si>
    <t>TREVA s.r.o., Bratislava</t>
  </si>
  <si>
    <t>19/2022</t>
  </si>
  <si>
    <t>COMFORTA TEXTIL SERVIS s.r.o., Martin</t>
  </si>
  <si>
    <t>4/2022</t>
  </si>
  <si>
    <t>Telefóny, telefónna ústredňa</t>
  </si>
  <si>
    <t>AUTO VOYAGER s.r.o., Modra</t>
  </si>
  <si>
    <t>51/2022</t>
  </si>
  <si>
    <t>Enico s.r.o.,Bratislava</t>
  </si>
  <si>
    <t>57/2022</t>
  </si>
  <si>
    <t>Oprava vstupnej haly</t>
  </si>
  <si>
    <t>MAJGER Slovakia s.r.o., Bratislava</t>
  </si>
  <si>
    <t>10/2007</t>
  </si>
  <si>
    <t>Slovak Telekom a.s., Bratislava</t>
  </si>
  <si>
    <t>SBA-B T GROUP s.r.o.,Topoľčany</t>
  </si>
  <si>
    <t>56/2022</t>
  </si>
  <si>
    <t>JESSENIUS -diagnostické centrum, a.s. Nitra</t>
  </si>
  <si>
    <t>62/2021</t>
  </si>
  <si>
    <t>Fair Facility SK s.r.o., Zvolen</t>
  </si>
  <si>
    <t>8/2022</t>
  </si>
  <si>
    <t>ALGGER s.r.o., Trnava</t>
  </si>
  <si>
    <t>96/2018</t>
  </si>
  <si>
    <t>LEKÁR a.s., Bratislava</t>
  </si>
  <si>
    <t>e-mail</t>
  </si>
  <si>
    <t>Seminár-zdrav.</t>
  </si>
  <si>
    <t>Construction Services s.r.o.,Marianka</t>
  </si>
  <si>
    <t>mtz797/2022</t>
  </si>
  <si>
    <t>Mesačná kontrola EPS-bude dobropis</t>
  </si>
  <si>
    <t>Dobropis k dod. faktúre 682022</t>
  </si>
  <si>
    <t>ALDAM s.r.o., Senec</t>
  </si>
  <si>
    <t>43/2022</t>
  </si>
  <si>
    <t>Dodanie a montáž ochranných prvkov</t>
  </si>
  <si>
    <t>PUERTA s.r.o., Bratislava</t>
  </si>
  <si>
    <t>41/2021</t>
  </si>
  <si>
    <t>BRANTNER Slovakia s.r.o., Bratislava</t>
  </si>
  <si>
    <t>mtz465/2022</t>
  </si>
  <si>
    <t>9/2022</t>
  </si>
  <si>
    <t>Výmena osobného výťahu pav.E</t>
  </si>
  <si>
    <t>41,42/2015</t>
  </si>
  <si>
    <t>Nedoplatok el.energia - byty nájom</t>
  </si>
  <si>
    <t>Ladislav Zárecký, Senec</t>
  </si>
  <si>
    <t>Čistenie lapačov tukov,kanalizácie</t>
  </si>
  <si>
    <t>rok</t>
  </si>
  <si>
    <t>nl594/2022</t>
  </si>
  <si>
    <t>Unipharma a.s., Bratislava</t>
  </si>
  <si>
    <t>nl595/2022</t>
  </si>
  <si>
    <t>msm SLOVAKIA</t>
  </si>
  <si>
    <t>nl601/2022</t>
  </si>
  <si>
    <t>nl580,581,585,587,590,591,592,597,598/2022</t>
  </si>
  <si>
    <t>PHOENIX a.s.,Bratislava</t>
  </si>
  <si>
    <t>nl582,583,584,586,588,589,596/2022</t>
  </si>
  <si>
    <t>Lieky,ŠZM,dezinfekčné prostriedky</t>
  </si>
  <si>
    <t>nl600,603,604,607/2022</t>
  </si>
  <si>
    <t>nl599,602,605/2022</t>
  </si>
  <si>
    <t>Medicton SK s.r.o., Piešťany</t>
  </si>
  <si>
    <t>mtz488/2022</t>
  </si>
  <si>
    <t>Monitorovacie zvody EMG</t>
  </si>
  <si>
    <t>Messer Tatragas s.r.o.,Bratislava</t>
  </si>
  <si>
    <t>Demifood s.r.o., Nové Mesto nad Váhom</t>
  </si>
  <si>
    <t>22/2022</t>
  </si>
  <si>
    <t>23/2022</t>
  </si>
  <si>
    <t>MIK s.r.o.,Trnava</t>
  </si>
  <si>
    <t>75/2022</t>
  </si>
  <si>
    <t>Eurozel s.r.o., Bernolákovo</t>
  </si>
  <si>
    <t>20/2022</t>
  </si>
  <si>
    <t>SWAN a.s., Bratislava</t>
  </si>
  <si>
    <t>25/2013</t>
  </si>
  <si>
    <t>DIGI SLOVAKIA s.r.o., Bratislava</t>
  </si>
  <si>
    <t>MET Slovakia a.s., Bratislava</t>
  </si>
  <si>
    <t>Bratislavská vodárenská spoločnosť, a.s., Bratislava</t>
  </si>
  <si>
    <t>21/2011</t>
  </si>
  <si>
    <t>BANCHEM s.r.o., Veľký Meder</t>
  </si>
  <si>
    <t>mtz491/2022</t>
  </si>
  <si>
    <t>mtz492/2022</t>
  </si>
  <si>
    <t>59/2020</t>
  </si>
  <si>
    <t>57/2020</t>
  </si>
  <si>
    <t>mtz498/2022</t>
  </si>
  <si>
    <t>VABAL-Ing.Vranský Pavel, Nitra</t>
  </si>
  <si>
    <t>mtz463/2022</t>
  </si>
  <si>
    <t>Paplóny a vankúše</t>
  </si>
  <si>
    <t>Vlan s.r.o.,Slovenský Grob</t>
  </si>
  <si>
    <t>mtz487/2022</t>
  </si>
  <si>
    <t>GRAFIT-Milan Grell,Pezinok</t>
  </si>
  <si>
    <t>mtz497/2022</t>
  </si>
  <si>
    <t>Kancelárske potreby+PVC riad</t>
  </si>
  <si>
    <t>POIP-Ladislav Nagy, Budmerice</t>
  </si>
  <si>
    <t>mtz503/2022</t>
  </si>
  <si>
    <t>HOMOLA s.r.o.,Bratislava</t>
  </si>
  <si>
    <t>mtz415/2022</t>
  </si>
  <si>
    <t>Lekárska váha,teplomer</t>
  </si>
  <si>
    <t>TECHTEAM s.r.o, Bratislava</t>
  </si>
  <si>
    <t>mtz501/2022</t>
  </si>
  <si>
    <t>Detekcia poruchy vnútornej aj vonkajšej jednotky</t>
  </si>
  <si>
    <t>Medical Safe s.r.o., Trnava</t>
  </si>
  <si>
    <t>ZDRAVZAR s.r.o.,Slovenský Grob</t>
  </si>
  <si>
    <t>mtz254/2022</t>
  </si>
  <si>
    <t>ENTO Železiartvo s.r.o., Bratislava</t>
  </si>
  <si>
    <t>mtz506/2022</t>
  </si>
  <si>
    <t>Alza s.r.o.,Bratislava</t>
  </si>
  <si>
    <t>mtz486/2022</t>
  </si>
  <si>
    <t>Elektrická panvica SOGO</t>
  </si>
  <si>
    <t>PP Catering s.r.o., Nitra</t>
  </si>
  <si>
    <t>MABONEX SLOVAKIA s.r.o.,Piešťany</t>
  </si>
  <si>
    <t>17/2022</t>
  </si>
  <si>
    <t>CHRIEN s.r.o., Zvolen</t>
  </si>
  <si>
    <t>25/2022</t>
  </si>
  <si>
    <t>MURAT s.r.o., Pezinok</t>
  </si>
  <si>
    <t>mtz499/2022</t>
  </si>
  <si>
    <t>Mesačný servis výťahov</t>
  </si>
  <si>
    <t>TREVA s.r.o.,Bratislava</t>
  </si>
  <si>
    <t>Servis výťahu</t>
  </si>
  <si>
    <t>mtz507/2022</t>
  </si>
  <si>
    <t>Oprava kovania dverí</t>
  </si>
  <si>
    <t>DOPLNIť</t>
  </si>
  <si>
    <t>Prestavenie a prenájom kontajnera</t>
  </si>
  <si>
    <t>Slovenská pošta a.s., Banská Bystrica</t>
  </si>
  <si>
    <t>Jozef Marušinec, Doľany</t>
  </si>
  <si>
    <t>218/2009 dod.65/2020</t>
  </si>
  <si>
    <t>08/2022</t>
  </si>
  <si>
    <t>JESSENIUS-diagnostické centrum a.s., Nitra</t>
  </si>
  <si>
    <t>Slovak Telekom a.s.,Bratislava</t>
  </si>
  <si>
    <t>GASTROMANIA CZ s.r.o.,Český Těšín</t>
  </si>
  <si>
    <t>mtz441/2022</t>
  </si>
  <si>
    <t>Nerezový hrniec s pokrievkou,vedro</t>
  </si>
  <si>
    <t>Capture s.r.o.,Bratislava</t>
  </si>
  <si>
    <t>mtz477/2022</t>
  </si>
  <si>
    <t>Bezpečnostné a požiarné samolepky</t>
  </si>
  <si>
    <t>SK REAL CLEAN s.r.o., Galanta</t>
  </si>
  <si>
    <t>mtz457/2022</t>
  </si>
  <si>
    <t>HEBA Zdravotnícke potreby-Rumanová,Galanta</t>
  </si>
  <si>
    <t>mtz485/2022</t>
  </si>
  <si>
    <t>Invalidný vozík</t>
  </si>
  <si>
    <t>Služby požiarnej ochrany</t>
  </si>
  <si>
    <t>MF STAV s.r.o., Tvrdošín</t>
  </si>
  <si>
    <t>mtz360/2022</t>
  </si>
  <si>
    <t>Medirex a.s.,Pezinok</t>
  </si>
  <si>
    <t>55/2006</t>
  </si>
  <si>
    <t>Algger s.r.o., Trnava</t>
  </si>
  <si>
    <t>mtz518/2022</t>
  </si>
  <si>
    <t>Stavebniny STAVKVET s.r.o.,Pezinok</t>
  </si>
  <si>
    <t>mtz516/2022</t>
  </si>
  <si>
    <t>ALDAM s.r.o.,Senec</t>
  </si>
  <si>
    <t>mtz396/2022</t>
  </si>
  <si>
    <t>nl608,609/2022</t>
  </si>
  <si>
    <t>nl606/2022</t>
  </si>
  <si>
    <t>TONNERE, Vinodol</t>
  </si>
  <si>
    <t>nl616/2022</t>
  </si>
  <si>
    <t>473/2022</t>
  </si>
  <si>
    <t>Gamesy s.r.o.,Bratislava</t>
  </si>
  <si>
    <t>mtz511/2022</t>
  </si>
  <si>
    <t>Spoločenské hry</t>
  </si>
  <si>
    <t>Ladislav Nagy POIP, Bratislava</t>
  </si>
  <si>
    <t>mtz513/2022</t>
  </si>
  <si>
    <t>Chladnička, práčka</t>
  </si>
  <si>
    <t>WEGA-MS s.r.o., Moravany nad Váhom</t>
  </si>
  <si>
    <t>nl628/2022</t>
  </si>
  <si>
    <t>STAVREM PLUS s.r.o., Senec</t>
  </si>
  <si>
    <t>67/2022</t>
  </si>
  <si>
    <t>Oprava podlahovej krytiny</t>
  </si>
  <si>
    <t>mtz524/2022</t>
  </si>
  <si>
    <t>Masážna podložka FRO</t>
  </si>
  <si>
    <t>nl612,614,618,619,624,625,626,630,632,633,634/2022</t>
  </si>
  <si>
    <t>MSI DESING,Šenkvice</t>
  </si>
  <si>
    <t>mtz489/2022</t>
  </si>
  <si>
    <t xml:space="preserve">Murárske práce </t>
  </si>
  <si>
    <t>JAMIRA s.r.o., Zálesie</t>
  </si>
  <si>
    <t>mtz494/2022</t>
  </si>
  <si>
    <t>Oprava zubnej turbínky</t>
  </si>
  <si>
    <t>ALVEX s.r.o.,Ivanka pri Dunaji</t>
  </si>
  <si>
    <t>mtz481/2022</t>
  </si>
  <si>
    <t>Lapače hmyzu</t>
  </si>
  <si>
    <t>MEDIHUM s.r.o.,Bratislava</t>
  </si>
  <si>
    <t>mtz496/2022</t>
  </si>
  <si>
    <t>Sada elektrod pre dospelých-defibrilátor</t>
  </si>
  <si>
    <t>mtz525/2022</t>
  </si>
  <si>
    <t>mtz520/2022</t>
  </si>
  <si>
    <t>Slovenská legálna metrológia,Banská Bystrica</t>
  </si>
  <si>
    <t>27/2006</t>
  </si>
  <si>
    <t>mtz512/2022</t>
  </si>
  <si>
    <t>mtz521/2022</t>
  </si>
  <si>
    <t>Rotel-Robert Norulák,Senec</t>
  </si>
  <si>
    <t>mtz528/2022</t>
  </si>
  <si>
    <t>NL636,638,639,641,643,644,646,650/2022</t>
  </si>
  <si>
    <t>Lieky,surovina,ŠZM</t>
  </si>
  <si>
    <t>PROMYS soft s.r.o.,Myjava</t>
  </si>
  <si>
    <t>Program PROHIS 07-09/2022</t>
  </si>
  <si>
    <t>COLORMONT , Pezinok</t>
  </si>
  <si>
    <t>mtz534/2022</t>
  </si>
  <si>
    <t>mtz430/2022</t>
  </si>
  <si>
    <t>Oprava servera</t>
  </si>
  <si>
    <t>TheraCare s.r.o.,Bratislava</t>
  </si>
  <si>
    <t>mtz372/2022</t>
  </si>
  <si>
    <t>Polohovací vankúš s obliečkou</t>
  </si>
  <si>
    <t>BENU SK 77, s.r.o., Bratislava</t>
  </si>
  <si>
    <t>mtz531/2022</t>
  </si>
  <si>
    <t>Accu  Chek set</t>
  </si>
  <si>
    <t>mtz539/2022</t>
  </si>
  <si>
    <t xml:space="preserve">Oprava umývačky riadu </t>
  </si>
  <si>
    <t>mtz533/2022</t>
  </si>
  <si>
    <t>EUROCESTY s.r.o., Bratislava</t>
  </si>
  <si>
    <t>mtz540/2022</t>
  </si>
  <si>
    <t>Záhradnícke zariadenia</t>
  </si>
  <si>
    <t>Rekonštrukcia kuchyniek na výdaj stravy</t>
  </si>
  <si>
    <t>Stropné podhľady</t>
  </si>
  <si>
    <t>84/2021</t>
  </si>
  <si>
    <t>objednávka on-line</t>
  </si>
  <si>
    <t>ARKOS s.r.o., Bratislava</t>
  </si>
  <si>
    <t>mtz542/2022</t>
  </si>
  <si>
    <t>Internet Update 2023</t>
  </si>
  <si>
    <t>Solitea Slovensko a.s.,Bratislava</t>
  </si>
  <si>
    <t>SARSTEDT s.r.o.,Bratislava</t>
  </si>
  <si>
    <t>MED-ART s.r.o., Nitra</t>
  </si>
  <si>
    <t>VIDRA s.r.o.,Žilina</t>
  </si>
  <si>
    <t>nl622/2022</t>
  </si>
  <si>
    <t>nl631/2022</t>
  </si>
  <si>
    <t>farmplus, s.r.o. Pezinok</t>
  </si>
  <si>
    <t>mtz523/2022</t>
  </si>
  <si>
    <t>Šampóny proti všiam</t>
  </si>
  <si>
    <t>nl652/2022</t>
  </si>
  <si>
    <t>MET Slovakia a.s.,Bratislava</t>
  </si>
  <si>
    <t>nl651,654,655,662,664,668/2022</t>
  </si>
  <si>
    <t>mtz508/2022</t>
  </si>
  <si>
    <t>Oprava výťahov</t>
  </si>
  <si>
    <t>PHOENIX a.s., Bratislava</t>
  </si>
  <si>
    <t>nl610/2022</t>
  </si>
  <si>
    <t>PULImedical s.r.o., Ivanka pri Dunaji</t>
  </si>
  <si>
    <t>nl615/2022</t>
  </si>
  <si>
    <t>nl623/2022</t>
  </si>
  <si>
    <t>KOVODRUŽSTVO BRATISLAVA, Bratislava</t>
  </si>
  <si>
    <t>35/2022</t>
  </si>
  <si>
    <t>Oceľové zárubne</t>
  </si>
  <si>
    <t>mtz532/2022</t>
  </si>
  <si>
    <t>Remeselnícky materiál, zapožičanie stroja</t>
  </si>
  <si>
    <t>ARMAT-Ing.Jozef Holý, Bratislava</t>
  </si>
  <si>
    <t>mtz527/2022</t>
  </si>
  <si>
    <t>Regulátor vstupného tlaku</t>
  </si>
  <si>
    <t>TKB BUILDING s.r.o., Bratislava</t>
  </si>
  <si>
    <t>nl671,673,675,678,676,677,682,684,685/2022</t>
  </si>
  <si>
    <t>Lieky,ŠZM,dezinfekčné prostriedky,ZM</t>
  </si>
  <si>
    <t>nl613,617,620,627,629,635/2022</t>
  </si>
  <si>
    <t>Demifood,s.r.o. Nové Mesto nad Váhom</t>
  </si>
  <si>
    <t>mtz519/2022</t>
  </si>
  <si>
    <t>mtz420/2022</t>
  </si>
  <si>
    <t>Oprava  chodníka pri športovisku</t>
  </si>
  <si>
    <t>Messer Tatragas s.r.o., Bratislava</t>
  </si>
  <si>
    <t>Medicínske plyny-kyslík</t>
  </si>
  <si>
    <t>nl637,640,642,648,649/2022</t>
  </si>
  <si>
    <t>nl645,647/2022</t>
  </si>
  <si>
    <t>MED - ART s.r.o., Nitra</t>
  </si>
  <si>
    <t>nl663/2022</t>
  </si>
  <si>
    <t>nl666/2022</t>
  </si>
  <si>
    <t>DIGI SLOVAKIA, s.r.o. Bratislava</t>
  </si>
  <si>
    <t>TECHTEAM s.r.o., Bratislava</t>
  </si>
  <si>
    <t>13/2022</t>
  </si>
  <si>
    <t>Klimatizačné jednotky</t>
  </si>
  <si>
    <t>nl653-670/2022</t>
  </si>
  <si>
    <t>nl657-669/2022</t>
  </si>
  <si>
    <t>PharmDr.Jozef Valuch, Banská Bystrica</t>
  </si>
  <si>
    <t>nl686/2022</t>
  </si>
  <si>
    <t>nl672-683/2022</t>
  </si>
  <si>
    <t>nl679/2022</t>
  </si>
  <si>
    <t>34/2022</t>
  </si>
  <si>
    <t>BAGETA s.r.o., Pezinok</t>
  </si>
  <si>
    <t>RESTORE s.r.o.,Šelpice</t>
  </si>
  <si>
    <t>30/2022</t>
  </si>
  <si>
    <t>Oprava hlavného chodníka</t>
  </si>
  <si>
    <t>Marius Pedersen, a.s. Pezinok</t>
  </si>
  <si>
    <t>mtz547/2022</t>
  </si>
  <si>
    <t>Oprava konvektomatu ANGELO PO</t>
  </si>
  <si>
    <t>mtz544/2022</t>
  </si>
  <si>
    <t>Odsávač FABER,sporák MORA</t>
  </si>
  <si>
    <t>mtz229/2022</t>
  </si>
  <si>
    <t>NAR DYCH-DENT servis, Zríni Pavol, Stará Turá</t>
  </si>
  <si>
    <t>mtz510/2022</t>
  </si>
  <si>
    <t>Oprava anesteziologického prístroja</t>
  </si>
  <si>
    <t>mtz549/2022</t>
  </si>
  <si>
    <t>TEDS s.r.o., Bratislava</t>
  </si>
  <si>
    <t>mtz449/2022</t>
  </si>
  <si>
    <t>04.10.2022</t>
  </si>
  <si>
    <t>Odborná prehliadka a skúška elektroinštalácie</t>
  </si>
  <si>
    <t>mtz560/2022</t>
  </si>
  <si>
    <t>mtz570/2022</t>
  </si>
  <si>
    <t>Maliarský a natieračský materiál</t>
  </si>
  <si>
    <t>mtz548/2022</t>
  </si>
  <si>
    <t>mtz495/2022</t>
  </si>
  <si>
    <t>INTERPHARM Slovakia a.s., Bratislava</t>
  </si>
  <si>
    <t>mtz554/2022</t>
  </si>
  <si>
    <t>Aqua purifikata,želatínové kapsule</t>
  </si>
  <si>
    <t>DUHAsystem s.r.o., Brno</t>
  </si>
  <si>
    <t>mtz553/2022</t>
  </si>
  <si>
    <t>Zamestnanecké karty</t>
  </si>
  <si>
    <t>BANCHEM s.r.o.,Dunajská Streda</t>
  </si>
  <si>
    <t>31/2022</t>
  </si>
  <si>
    <t>mtz555/2022</t>
  </si>
  <si>
    <t>mtz556/2022</t>
  </si>
  <si>
    <t>mtz557/2022</t>
  </si>
  <si>
    <t>mtz546/2022</t>
  </si>
  <si>
    <t>27/2022</t>
  </si>
  <si>
    <t>Výmena stropných podhľadov,maľovanie</t>
  </si>
  <si>
    <t>mtz559/2022</t>
  </si>
  <si>
    <t>JESSENIUS-diagnostické centrum,a.s. Nitra</t>
  </si>
  <si>
    <t>05/2008</t>
  </si>
  <si>
    <t>Brantner Slovakia s.r.o., Bratislava</t>
  </si>
  <si>
    <t>mtz526,543/2022</t>
  </si>
  <si>
    <t>5/2022</t>
  </si>
  <si>
    <t>Marián Vulgan-VM TEAM, Bratislava</t>
  </si>
  <si>
    <t>mtz592/2022</t>
  </si>
  <si>
    <t>Inštalácia pieskových okenných fólií</t>
  </si>
  <si>
    <t>dobropis poplatok</t>
  </si>
  <si>
    <t>www.bleskozvody.sk s.r.o.,Hubice</t>
  </si>
  <si>
    <t>Dodanie a montáž bleskozvodov</t>
  </si>
  <si>
    <t>Medirex a.s., Pezinok</t>
  </si>
  <si>
    <t>55/2007</t>
  </si>
  <si>
    <t>dobropis za odobraté množstvo</t>
  </si>
  <si>
    <t>GDPR</t>
  </si>
  <si>
    <t>Bratislavská vodárenská spoločnosť</t>
  </si>
  <si>
    <t>COMFORTA s.r.o., Martin</t>
  </si>
  <si>
    <t>mtz588/2022</t>
  </si>
  <si>
    <t>mtz598/2022</t>
  </si>
  <si>
    <t>Color Centrum s.r.o., Pezinok</t>
  </si>
  <si>
    <t>mtz595/2022</t>
  </si>
  <si>
    <t>mtz558/2022</t>
  </si>
  <si>
    <t>MET Slovakia a.s.</t>
  </si>
  <si>
    <t>Maxim s.r.o., Bratislava</t>
  </si>
  <si>
    <t>mtz568/2022</t>
  </si>
  <si>
    <t>Školenie PAM</t>
  </si>
  <si>
    <t>ENTO Železiarstvo s.r.o.,Bratislava</t>
  </si>
  <si>
    <t>mtz569/2022</t>
  </si>
  <si>
    <t>Ukončovacie prvky</t>
  </si>
  <si>
    <t>Slovakia TAP s.r.o.,Pezinok</t>
  </si>
  <si>
    <t>mtz567/2022</t>
  </si>
  <si>
    <t>Koberce,prechodové lišty</t>
  </si>
  <si>
    <t>mtz571/2022</t>
  </si>
  <si>
    <t>Pájkovací cín</t>
  </si>
  <si>
    <t>Alza.sk s.r.o., Bratislava</t>
  </si>
  <si>
    <t>mtz579/2022</t>
  </si>
  <si>
    <t>Spoločenská hra</t>
  </si>
  <si>
    <t>Bc. Lenka Hadvigová,Slovenský Grob</t>
  </si>
  <si>
    <t>mtz586/2022</t>
  </si>
  <si>
    <t>Čistenie vozidla PK476EJ</t>
  </si>
  <si>
    <t>Medius -Komora pre medicínske právo</t>
  </si>
  <si>
    <t>Školenie med.námestník</t>
  </si>
  <si>
    <t>3/2022</t>
  </si>
  <si>
    <t>Supervízna podpora FONS Akord DIET</t>
  </si>
  <si>
    <t>BANCHEM s.r.o., Dunajská Streda</t>
  </si>
  <si>
    <t>nl689/2022</t>
  </si>
  <si>
    <t>UNIZDRAV Prešov s.r.o.,PREšOV</t>
  </si>
  <si>
    <t>mtz593/2022</t>
  </si>
  <si>
    <t>VIDRA a spol. s.r.o.,Žilina</t>
  </si>
  <si>
    <t>nl696/2022</t>
  </si>
  <si>
    <t>nl700/2022</t>
  </si>
  <si>
    <t>DentAll s.r.o., Prešov</t>
  </si>
  <si>
    <t>nl704/2022</t>
  </si>
  <si>
    <t>Dentálny materiál</t>
  </si>
  <si>
    <t>Ludopolis s.r.o., Bratislava</t>
  </si>
  <si>
    <t>mtz580/2022</t>
  </si>
  <si>
    <t>mtz582/2022</t>
  </si>
  <si>
    <t>Elektroinštalčný materiál</t>
  </si>
  <si>
    <t>Martinus s.r.o., Martin</t>
  </si>
  <si>
    <t>mtz576/2022</t>
  </si>
  <si>
    <t>Odborná literatúra</t>
  </si>
  <si>
    <t>mtz590/2022</t>
  </si>
  <si>
    <t>mtz591/2022</t>
  </si>
  <si>
    <t>nl687,691,694,697,698,701,703,707,708/2022</t>
  </si>
  <si>
    <t>Lieky,ZM,ŠZM,dezinfekčné prostriedky</t>
  </si>
  <si>
    <t>mtz596/2022</t>
  </si>
  <si>
    <t>42/2022</t>
  </si>
  <si>
    <t>CONSYMA s.r.o.,Bratislava</t>
  </si>
  <si>
    <t>38/2021</t>
  </si>
  <si>
    <t>Servis na systém manažérstva kvality</t>
  </si>
  <si>
    <t>Edumarket s.r.o.,Nitra</t>
  </si>
  <si>
    <t>mtz578/2022</t>
  </si>
  <si>
    <t>TRITON Závodná s.r.o.,Bratislava</t>
  </si>
  <si>
    <t>mtz458/2022</t>
  </si>
  <si>
    <t>Oprava rampy</t>
  </si>
  <si>
    <t>mtz597/2022</t>
  </si>
  <si>
    <t>Servis vozidla PK076FH</t>
  </si>
  <si>
    <t>AVIANA PLUS s.r.o., Pezinok</t>
  </si>
  <si>
    <t>mtz599/2022</t>
  </si>
  <si>
    <t>Kontrola hydraulickej plošiny PK073FH</t>
  </si>
  <si>
    <t>Sklenárstvo BYDOP-Bachratý, Pezinok</t>
  </si>
  <si>
    <t>mtz408/2022</t>
  </si>
  <si>
    <t>Montáž sprchových zásten</t>
  </si>
  <si>
    <t>mtz545/2022</t>
  </si>
  <si>
    <t>ZAYOmedia.com s.r.o.,Bratislava</t>
  </si>
  <si>
    <t>mtz605/2022</t>
  </si>
  <si>
    <t>Tvorba webstránky kdz-pnpp.sk</t>
  </si>
  <si>
    <t>nl710,712,713,714,718,719,722,727/2022</t>
  </si>
  <si>
    <t>32/2022</t>
  </si>
  <si>
    <t>Výmena osobného výťahu zmluva 9/2022</t>
  </si>
  <si>
    <t>mtz573/2022</t>
  </si>
  <si>
    <t>Heba Zdravotnícke potreby,Galanta</t>
  </si>
  <si>
    <t>mtz602/2022</t>
  </si>
  <si>
    <t>Mechanické invalidné vozíky</t>
  </si>
  <si>
    <t>TONNERRE-Ing.Erik Felsen, Nitra</t>
  </si>
  <si>
    <t>nl731/2022</t>
  </si>
  <si>
    <t>mtz611/2022</t>
  </si>
  <si>
    <t>Kancelárske potreby,PVC riad</t>
  </si>
  <si>
    <t>LINJE s.r.o., Pezinok</t>
  </si>
  <si>
    <t>mtz390,572/2022</t>
  </si>
  <si>
    <t>Doplnenie PD pre stavebné povolenie</t>
  </si>
  <si>
    <t>www.bleskozvody.sk s.r.o., Hubice</t>
  </si>
  <si>
    <t>47/2022</t>
  </si>
  <si>
    <t>Dodanie a montáž interiérových dverí</t>
  </si>
  <si>
    <t>KubisArchitekti s.r.o.,Borinka</t>
  </si>
  <si>
    <t>8/2021</t>
  </si>
  <si>
    <t>Projekt-EPS-stravovacia prevádzka F</t>
  </si>
  <si>
    <t>nl729,734,735,736,742,746,747,748,749,750/2022</t>
  </si>
  <si>
    <t>INTEC PHARMA s.r.o.,Bratislava</t>
  </si>
  <si>
    <t>nl743/2022</t>
  </si>
  <si>
    <t>DataWex s.r.o., Komárno</t>
  </si>
  <si>
    <t>mtz603/2022</t>
  </si>
  <si>
    <t>Zákaznícka podpora Wema-riešenie problému</t>
  </si>
  <si>
    <t>Tatra Tender s.r.o., Bratislava</t>
  </si>
  <si>
    <t>mtz687/2020</t>
  </si>
  <si>
    <t>Zabezpečenie procesu VO-GES-nadlimitná zákazka</t>
  </si>
  <si>
    <t>UNITEC HOLDING s.r.o., Bratislava</t>
  </si>
  <si>
    <t>mtz552/2022</t>
  </si>
  <si>
    <t xml:space="preserve">Revízia systému -uzavretý televízny okruh </t>
  </si>
  <si>
    <t>Slovenská legálna metrológia, Banská Bystrica</t>
  </si>
  <si>
    <t>25/2009</t>
  </si>
  <si>
    <t>mtz618/2022</t>
  </si>
  <si>
    <t xml:space="preserve">Chladnička BEKO </t>
  </si>
  <si>
    <t>KARCHER Slovakia s.r.o.,Nitra</t>
  </si>
  <si>
    <t>mtz509/2022</t>
  </si>
  <si>
    <t>Umývacie stroje</t>
  </si>
  <si>
    <t>ZDRAVZAR s.r.o., Slovenský Grob</t>
  </si>
  <si>
    <t>mtz529/2022</t>
  </si>
  <si>
    <t>Kartotéky,deliče do zásuviek</t>
  </si>
  <si>
    <t>nl741/2022</t>
  </si>
  <si>
    <t>EuroServis AERO s.r.o., Kalinkovo</t>
  </si>
  <si>
    <t>mtz565/2022</t>
  </si>
  <si>
    <t>Náhradné diely,príslušenstvo IT,pasívne prvky LAN</t>
  </si>
  <si>
    <t>mtz564/2022</t>
  </si>
  <si>
    <t>Tlačiarne,monitory,zál.zdroje, komponenty servera</t>
  </si>
  <si>
    <t>mtz563/2022</t>
  </si>
  <si>
    <t>Sieťové zariadenia,office,VOIP zariadenia</t>
  </si>
  <si>
    <t>mtz566/2022</t>
  </si>
  <si>
    <t>spotrebný materiál IT,tonery</t>
  </si>
  <si>
    <t>MEDIHUM s.r.o., Bratislava</t>
  </si>
  <si>
    <t>mtz614/2022</t>
  </si>
  <si>
    <t>Gemricídny žiarič</t>
  </si>
  <si>
    <t>DIGI Slovakia s.r.o.,Bratislava</t>
  </si>
  <si>
    <t>mtz623/2022</t>
  </si>
  <si>
    <t>Tepovanie interiéru PK389DD</t>
  </si>
  <si>
    <t>nl752,754,759,760,762,763,766/2022</t>
  </si>
  <si>
    <t>mtz613/2022</t>
  </si>
  <si>
    <t>Peter Šumšala-advokát,Bratislava</t>
  </si>
  <si>
    <t>mtz654/2022</t>
  </si>
  <si>
    <t>Tipet s.r.o.,Bratislava</t>
  </si>
  <si>
    <t>Algger s.r.o.,Trnava</t>
  </si>
  <si>
    <t>nl770/2022</t>
  </si>
  <si>
    <t xml:space="preserve">PULImedical s.r.o.,Ivanka pri Dunaji         </t>
  </si>
  <si>
    <t>nl693/2022</t>
  </si>
  <si>
    <t>nl705/2022</t>
  </si>
  <si>
    <t>nl688,692,699,702,706/2022</t>
  </si>
  <si>
    <t>nl690,695/2022</t>
  </si>
  <si>
    <t>nl709,711,715,716,717,721,723,726/2022</t>
  </si>
  <si>
    <t>nl720,724,725/2022</t>
  </si>
  <si>
    <t>nl699/2022-dobropis</t>
  </si>
  <si>
    <t>Korkové a magnetické tabule</t>
  </si>
  <si>
    <t>Gumové rohože</t>
  </si>
  <si>
    <t>Vetro-plus, s.r.o., Žilina</t>
  </si>
  <si>
    <t>mtz601/2022</t>
  </si>
  <si>
    <t>Hermetické dózy</t>
  </si>
  <si>
    <t>DEYMED Diagnostic s.r.o., Hronov</t>
  </si>
  <si>
    <t>mtz550/2022</t>
  </si>
  <si>
    <t>KOMINÁRSTVO Lesay s.r.o., Veľké Kostoľany</t>
  </si>
  <si>
    <t>mtz574/2022</t>
  </si>
  <si>
    <t>nl728,730,733,737,744,745,751/2022</t>
  </si>
  <si>
    <t>nl732,738,739,740/2022</t>
  </si>
  <si>
    <t>nl757/2022</t>
  </si>
  <si>
    <t>BONY plus s.r.o., Žilina</t>
  </si>
  <si>
    <t>mtz635/2022</t>
  </si>
  <si>
    <t>27.10.2022</t>
  </si>
  <si>
    <t>Ponožky pre pacientov</t>
  </si>
  <si>
    <t>Demifood s.r.o.,Nové Mesto nad Váhom</t>
  </si>
  <si>
    <t>28.10.2022</t>
  </si>
  <si>
    <t>31.10.2022</t>
  </si>
  <si>
    <t>Výmena stropných podhľadov,malovanie stien</t>
  </si>
  <si>
    <t>26.10.2022</t>
  </si>
  <si>
    <t>Medicínky kyslík</t>
  </si>
  <si>
    <t>Chrien s.r.o.,Zvolen</t>
  </si>
  <si>
    <t>nl753,755,758,761,764,765,767/2022</t>
  </si>
  <si>
    <t>30.10.2022</t>
  </si>
  <si>
    <t>Lieky, ŠZM,dezinfekčné prostriedky</t>
  </si>
  <si>
    <t>nl756,768/2022</t>
  </si>
  <si>
    <t>nl769/2022</t>
  </si>
  <si>
    <t>GLOBAL GREEN s.r.o.,Bratislava</t>
  </si>
  <si>
    <t>Alvex s.r.o.,Ivanka pri Dunaji</t>
  </si>
  <si>
    <t>mtz648/2022</t>
  </si>
  <si>
    <t>mtz650/2022</t>
  </si>
  <si>
    <t>Oprava interierových žalúzií</t>
  </si>
  <si>
    <t>17/2022,48/2022</t>
  </si>
  <si>
    <t>mtz502/2022</t>
  </si>
  <si>
    <t>COLORMONT-Rastislav Brocka,Pezinok</t>
  </si>
  <si>
    <t>mtz621/2022</t>
  </si>
  <si>
    <t>elektroinštalačný materiál</t>
  </si>
  <si>
    <t>mtz626/2022</t>
  </si>
  <si>
    <t>Kancelárske potreby</t>
  </si>
  <si>
    <t>mtz630/2022</t>
  </si>
  <si>
    <t>Theracare s.r.o.,Bratislava</t>
  </si>
  <si>
    <t>mtz628/2022</t>
  </si>
  <si>
    <t>Zabezpečovacie pásy na vozíky</t>
  </si>
  <si>
    <t>mtz647/2022</t>
  </si>
  <si>
    <t>mtz643/2022</t>
  </si>
  <si>
    <t>36/2021</t>
  </si>
  <si>
    <t>mtz629/2022</t>
  </si>
  <si>
    <t>Antidekubitné chrániče</t>
  </si>
  <si>
    <t>mtz627/2022</t>
  </si>
  <si>
    <t>Infúzne stojany</t>
  </si>
  <si>
    <t>TEGA-MS s.r.o.,hriňová</t>
  </si>
  <si>
    <t>mtz637/2022</t>
  </si>
  <si>
    <t>Froté osušky pre pacientov</t>
  </si>
  <si>
    <t>mtz612/2022</t>
  </si>
  <si>
    <t>EEG čapica</t>
  </si>
  <si>
    <t>Muziker a.s.,Bratislava</t>
  </si>
  <si>
    <t>mtz642/2022</t>
  </si>
  <si>
    <t>Yogabloky</t>
  </si>
  <si>
    <t>Servis a údržba TOV 1800</t>
  </si>
  <si>
    <t>mtz583/2022</t>
  </si>
  <si>
    <t>BODY FIT s.r.o.,Bratislava</t>
  </si>
  <si>
    <t>mtz641/2022</t>
  </si>
  <si>
    <t>Terapeutické pomôcky</t>
  </si>
  <si>
    <t>mtz660/2022</t>
  </si>
  <si>
    <t>mtz659/2022</t>
  </si>
  <si>
    <t>iStyle s.r.o.,Bratislava</t>
  </si>
  <si>
    <t>mtz645/2022</t>
  </si>
  <si>
    <t>Príslušenstvo k telefónu</t>
  </si>
  <si>
    <t>1/2022</t>
  </si>
  <si>
    <t>Bratislavská vodárenská spoločnosť,a.s., Bratislava</t>
  </si>
  <si>
    <t>Medixray s.r.o.,Piešťany</t>
  </si>
  <si>
    <t>mtz589/2022</t>
  </si>
  <si>
    <t>Oprava čítačky RTG</t>
  </si>
  <si>
    <t>55/2022</t>
  </si>
  <si>
    <t>RELIA s.r.o., Bratislava</t>
  </si>
  <si>
    <t>mtz639/2022</t>
  </si>
  <si>
    <t>Seminár PAM-on line</t>
  </si>
  <si>
    <t>mtz505/2022</t>
  </si>
  <si>
    <t>Montáž optického detektora</t>
  </si>
  <si>
    <t>JESSENIUS-diagnost.centrum a.s.,Nitra</t>
  </si>
  <si>
    <t>SAFETY collektion s.r.o.,Senec</t>
  </si>
  <si>
    <t>mtz658/2022</t>
  </si>
  <si>
    <t>Pracovné a ochranné oblečenie,obuv</t>
  </si>
  <si>
    <t>mtz615/2022</t>
  </si>
  <si>
    <t>Prenájom kontajnera a vývoz odpadu</t>
  </si>
  <si>
    <t>COMFORTA TEXTIL SERVIS s.r.o.,Martin</t>
  </si>
  <si>
    <t>mtz663/2022</t>
  </si>
  <si>
    <t>Igor Vlk-súkromná firma, Kamenec pod Vtáčnikom</t>
  </si>
  <si>
    <t>mtz638/2022</t>
  </si>
  <si>
    <t>Sprchovacie toaletné kreslo</t>
  </si>
  <si>
    <t>Zoltán Pocz-PERFECT,Zlaté Klasy</t>
  </si>
  <si>
    <t>mtz604/2022</t>
  </si>
  <si>
    <t>STAMET s.r.o., Pezinok</t>
  </si>
  <si>
    <t>mtz646/2022</t>
  </si>
  <si>
    <t>Oprava vŕtačky, kladiva</t>
  </si>
  <si>
    <t>VM TEAM-Marián Vulgan, Bratislava</t>
  </si>
  <si>
    <t>mtz657/2022</t>
  </si>
  <si>
    <t>Oprava intierérových žalúzií a sietí</t>
  </si>
  <si>
    <t>UNIZDRAV Prešov s.r.o., Prešov</t>
  </si>
  <si>
    <t>mtz661/2022</t>
  </si>
  <si>
    <t>FEAST s.r.o.,Nitra</t>
  </si>
  <si>
    <t>mtz640/2022</t>
  </si>
  <si>
    <t>Priemyseľná posypová soľ</t>
  </si>
  <si>
    <t>TEGA-M s.r.o., Hriňová</t>
  </si>
  <si>
    <t>mtz584/2022</t>
  </si>
  <si>
    <t>ALVEX s.r.o., Ivanka pri Dunaji</t>
  </si>
  <si>
    <t>mtz666/2022</t>
  </si>
  <si>
    <t>Alza.sk s.r.o.,Bratislava</t>
  </si>
  <si>
    <t>mtz672/2022</t>
  </si>
  <si>
    <t>Elektrospotrebiče</t>
  </si>
  <si>
    <t>Ing.Ondrej Molnár-DOM,Rimavská Sobota</t>
  </si>
  <si>
    <t>mtz680/2022</t>
  </si>
  <si>
    <t>Penové behúne</t>
  </si>
  <si>
    <t>nl773,774,775,776,781/2022</t>
  </si>
  <si>
    <t>mtz675/2022</t>
  </si>
  <si>
    <t>Školenie kardiopulmonálnej resuscitácie</t>
  </si>
  <si>
    <t>RAVIKA s.r.o., Bratislava</t>
  </si>
  <si>
    <t>nl787/2022</t>
  </si>
  <si>
    <t>mtz616/2022</t>
  </si>
  <si>
    <t>Doinštalovanie zabezpečovacieho zariadenia</t>
  </si>
  <si>
    <t>ČALUNNICTVO-Monika Praženková, Pezinok</t>
  </si>
  <si>
    <t>mtz585/2022</t>
  </si>
  <si>
    <t>Čalúnenie dverí</t>
  </si>
  <si>
    <t>Slovenská legálna metrológia n.o., Banská Bystrica</t>
  </si>
  <si>
    <t>GREEN PROMOTION s.r.o., Mojmírovce</t>
  </si>
  <si>
    <t>mtz653/2022</t>
  </si>
  <si>
    <t>Odborné konzultácie  vo VO</t>
  </si>
  <si>
    <t>BIBIONE s.r.o.,Dvorníky-Včeláre</t>
  </si>
  <si>
    <t>mtz634/2022</t>
  </si>
  <si>
    <t>Projekt - doplnenie SP</t>
  </si>
  <si>
    <t>49/2022</t>
  </si>
  <si>
    <t>MESSER TATRAGAS s.r.o., Bratislava</t>
  </si>
  <si>
    <t>SPORTISIMO SK s.r.o.,Bratislava</t>
  </si>
  <si>
    <t>mtz678/2022</t>
  </si>
  <si>
    <t>Karimatky</t>
  </si>
  <si>
    <t>50/2022</t>
  </si>
  <si>
    <t>Rekonštrukcia hygienických priestorov pav.F</t>
  </si>
  <si>
    <t>nl785,788,790,791,793,796,797/2022</t>
  </si>
  <si>
    <t>652/2022</t>
  </si>
  <si>
    <t>Wolters Kluwer SR s.r.o., Bratislava</t>
  </si>
  <si>
    <t>mtz655/2022</t>
  </si>
  <si>
    <t>Predplatné časopisu Právo a Manažment v zdravotníctve</t>
  </si>
  <si>
    <t>Artium s.r.o.,Bratislava</t>
  </si>
  <si>
    <t>mtz699/2022</t>
  </si>
  <si>
    <t>Dekoračné predmety</t>
  </si>
  <si>
    <t>nl771/2022</t>
  </si>
  <si>
    <t>mtz561/2022</t>
  </si>
  <si>
    <t>Opierka na odberovú stoličku</t>
  </si>
  <si>
    <t>POIP-Ladislav Nagy, Modra</t>
  </si>
  <si>
    <t>mtz664/2022</t>
  </si>
  <si>
    <t>Vodoinštalačný a remes.materiál</t>
  </si>
  <si>
    <t>mtz667/2022</t>
  </si>
  <si>
    <t>mtz668/2022</t>
  </si>
  <si>
    <t>VIDRA a spol., Žilina</t>
  </si>
  <si>
    <t>nl779/2022</t>
  </si>
  <si>
    <t>nl778/2022</t>
  </si>
  <si>
    <t>Krajčovič Oliver, Ludanice</t>
  </si>
  <si>
    <t>mtz522/2022</t>
  </si>
  <si>
    <t>Odborná prehliadka a skúška zdrav.prístrojov a zar.</t>
  </si>
  <si>
    <t>mtz670/2022</t>
  </si>
  <si>
    <t>Stoličky,rohože</t>
  </si>
  <si>
    <t>mtz695/2022</t>
  </si>
  <si>
    <t>4Home CEE s.r.o.,Bratislava</t>
  </si>
  <si>
    <t>mtz691/2022</t>
  </si>
  <si>
    <t>Odpadkový kôš</t>
  </si>
  <si>
    <t>Mgr. Jana Vyskočil,Pezinok</t>
  </si>
  <si>
    <t>mtz633/2022</t>
  </si>
  <si>
    <t>Vedenie skupiny metódiu TRE</t>
  </si>
  <si>
    <t>JYSK s.r.o.,Bratislava</t>
  </si>
  <si>
    <t>mtz681/2022</t>
  </si>
  <si>
    <t>Úložné boxy s vekom</t>
  </si>
  <si>
    <t>Stanislav Pokorný, Šumperk</t>
  </si>
  <si>
    <t>mtz682/2022</t>
  </si>
  <si>
    <t>Samolepka listnatý strom-terapeutická pomôcka</t>
  </si>
  <si>
    <t>František Molnár, Pezinok</t>
  </si>
  <si>
    <t>mtz704/2022</t>
  </si>
  <si>
    <t>Zrkadlá</t>
  </si>
  <si>
    <t>mtz551/2022</t>
  </si>
  <si>
    <t>Vykonanie OP a OS elektroinštalácie</t>
  </si>
  <si>
    <t>mtz711/2022</t>
  </si>
  <si>
    <t>Výmena sietí proti hmyzu</t>
  </si>
  <si>
    <t>nl807/2022</t>
  </si>
  <si>
    <t>mtz710/2022</t>
  </si>
  <si>
    <t>Montáž interiérového parapetu</t>
  </si>
  <si>
    <t>REVYT , Bratislava</t>
  </si>
  <si>
    <t>mtz651/2022</t>
  </si>
  <si>
    <t>Odborná prehliadka plynových a tlakových zar.</t>
  </si>
  <si>
    <t>mtz708/2022</t>
  </si>
  <si>
    <t>nl800,801,804,806,809/2022</t>
  </si>
  <si>
    <t>mtz685/2022</t>
  </si>
  <si>
    <t>mtz701/2022</t>
  </si>
  <si>
    <t>STRATEX-Stanislav Strážay, Pezinok</t>
  </si>
  <si>
    <t>mtz700/2022</t>
  </si>
  <si>
    <t>MUDr.Branislav Maček-Samost.staroba, Košice</t>
  </si>
  <si>
    <t>mtz730/2022</t>
  </si>
  <si>
    <t>Pyžamá pre ležiacich a inkontinentných</t>
  </si>
  <si>
    <t>mtz686/2022</t>
  </si>
  <si>
    <t>Zdravotnícke pomôcky-kolesá proti preležaninám</t>
  </si>
  <si>
    <t>mtz683/2022</t>
  </si>
  <si>
    <t>ND na vysávač</t>
  </si>
  <si>
    <t>Ing. Jiří Baksa,Dolní Loučky</t>
  </si>
  <si>
    <t>mtz693/2022</t>
  </si>
  <si>
    <t>CEVEO s.r.o.,Lipovník</t>
  </si>
  <si>
    <t>Služby realizácie VO-elektrina</t>
  </si>
  <si>
    <t>mtz707/2022</t>
  </si>
  <si>
    <t>mtz636/2022</t>
  </si>
  <si>
    <t>Pacientské pyžamá</t>
  </si>
  <si>
    <t>Energy Centre Bratislava s.r.o., Bratislava</t>
  </si>
  <si>
    <t>mtz587/2022</t>
  </si>
  <si>
    <t>Energetický audit budovy "M"</t>
  </si>
  <si>
    <t>mtz715/2022</t>
  </si>
  <si>
    <t>Motorový a hydraulický olej</t>
  </si>
  <si>
    <t>84/2022</t>
  </si>
  <si>
    <t>nl820/2022</t>
  </si>
  <si>
    <t>mtz703/2022</t>
  </si>
  <si>
    <t>mtz727/2022</t>
  </si>
  <si>
    <t>FOTOPOLY-Eduard Polakovič, Bratislava</t>
  </si>
  <si>
    <t>mtz722/2022</t>
  </si>
  <si>
    <t>Štočok do pečiatky</t>
  </si>
  <si>
    <t>HydroFlora s.r.o., Bratislava</t>
  </si>
  <si>
    <t>mtz671/2022</t>
  </si>
  <si>
    <t>PAPERA s.r.o.,Banská Bystrica</t>
  </si>
  <si>
    <t>mtz732/2022</t>
  </si>
  <si>
    <t>Stolová voda v bareli Aqua Anna</t>
  </si>
  <si>
    <t>Dobropis-flaše bareli Aqua Anna</t>
  </si>
  <si>
    <t>ELPO Slovakia s.r.o., Poprad</t>
  </si>
  <si>
    <t>mtz625/2022</t>
  </si>
  <si>
    <t>Kontrola a nastavenie požiarných dverí</t>
  </si>
  <si>
    <t>Internet Mall Slovakia s.r.o.,Bratislava</t>
  </si>
  <si>
    <t>mtz735/2022</t>
  </si>
  <si>
    <t>Drevené lavice</t>
  </si>
  <si>
    <t>COLORMONT-Rastislav Brocka, Pezinok</t>
  </si>
  <si>
    <t>mtz744/2022</t>
  </si>
  <si>
    <t>AD Sun s.r.o., Pezinok</t>
  </si>
  <si>
    <t>mtz721/2022</t>
  </si>
  <si>
    <t>tabuľky na označenie priestorov nemocnice</t>
  </si>
  <si>
    <t>nl830,833837,838/2022</t>
  </si>
  <si>
    <t>AGAMA 2 s.r.o.,Pezinok</t>
  </si>
  <si>
    <t>mtz673/2022</t>
  </si>
  <si>
    <t>Pacientské tepláky s logom</t>
  </si>
  <si>
    <t>mtz608/2022</t>
  </si>
  <si>
    <t>Matrace k posteli pre ment.post.</t>
  </si>
  <si>
    <t>mtz737/2022</t>
  </si>
  <si>
    <t>Lepiace pištole,lepiace tyčinky</t>
  </si>
  <si>
    <t>mtz702/2022</t>
  </si>
  <si>
    <t>Pečiatka, Štočky</t>
  </si>
  <si>
    <t>mtz676/2022</t>
  </si>
  <si>
    <t>09.11.2022</t>
  </si>
  <si>
    <t>Kartotéky</t>
  </si>
  <si>
    <t>Meditec sk s.r.o., Nová Dubnica</t>
  </si>
  <si>
    <t>24.11.2022</t>
  </si>
  <si>
    <t>Posteľná bielizeň</t>
  </si>
  <si>
    <t>IKEA Bratislava s.r.o., Bratislava</t>
  </si>
  <si>
    <t>mtz731/2022</t>
  </si>
  <si>
    <t>Kreslá,pohovka,kuch.potreby</t>
  </si>
  <si>
    <t>nl813-829/2022</t>
  </si>
  <si>
    <t>25.11.2022</t>
  </si>
  <si>
    <t>DOM-Ing.Ondrej Molnár,Rimavská Sobota</t>
  </si>
  <si>
    <t>28.11.2022</t>
  </si>
  <si>
    <t>01.11.2022</t>
  </si>
  <si>
    <t>nl780/2022</t>
  </si>
  <si>
    <t>02.11.2022</t>
  </si>
  <si>
    <t>Kamping Trade s.r.o.,Praha</t>
  </si>
  <si>
    <t>mtz606/2022</t>
  </si>
  <si>
    <t>04.11.2022</t>
  </si>
  <si>
    <t>nl772-782/2022</t>
  </si>
  <si>
    <t>06.11.2022</t>
  </si>
  <si>
    <t>nl783/2022</t>
  </si>
  <si>
    <t>nl784-795/2022</t>
  </si>
  <si>
    <t>nl798/2022</t>
  </si>
  <si>
    <t>nl799-811/2022</t>
  </si>
  <si>
    <t>nl802,808/2022</t>
  </si>
  <si>
    <t>TYPOCON s.r.o., Bratislava</t>
  </si>
  <si>
    <t>mtz690/2022</t>
  </si>
  <si>
    <t>Obraz na PVC doske</t>
  </si>
  <si>
    <t>Homola s.r.o.,Bratislava</t>
  </si>
  <si>
    <t>mtz617/2022</t>
  </si>
  <si>
    <t>mtz698/2022</t>
  </si>
  <si>
    <t>Skartovací stroj</t>
  </si>
  <si>
    <t>DEMIFOOD s.r.o.,Nové Mesto nad Váhom</t>
  </si>
  <si>
    <t>mtz669/2022</t>
  </si>
  <si>
    <t>Policový regál, textilné rohože</t>
  </si>
  <si>
    <t>FULLPROFI s.r.o.,Reca</t>
  </si>
  <si>
    <t>mtz622/2022</t>
  </si>
  <si>
    <t>Dezinsekcia-1.fáza</t>
  </si>
  <si>
    <t>mtz662/2022</t>
  </si>
  <si>
    <t>Dezinsekcia-2.fáza</t>
  </si>
  <si>
    <t>mtz739/2022</t>
  </si>
  <si>
    <t>Dezinsekcia-3.fáza</t>
  </si>
  <si>
    <t>EURONET SK s.r.o.,Prievidza</t>
  </si>
  <si>
    <t>obj.-ONLINE</t>
  </si>
  <si>
    <t>Inzercia PAM</t>
  </si>
  <si>
    <t>BOAN pneu s.r.o.,Vinosady</t>
  </si>
  <si>
    <t>mtz743/2022</t>
  </si>
  <si>
    <t>Pneuservisné práce</t>
  </si>
  <si>
    <t>mtz581/2022</t>
  </si>
  <si>
    <t>Zmyslové hry</t>
  </si>
  <si>
    <t>mtz752/2022</t>
  </si>
  <si>
    <t>ENTO Železiarstvo, Bratislava</t>
  </si>
  <si>
    <t>mtz749/2022</t>
  </si>
  <si>
    <t>mtz610/2022</t>
  </si>
  <si>
    <t>Karcher čističe okien</t>
  </si>
  <si>
    <t>mtz692/2022</t>
  </si>
  <si>
    <t>Oprava stroja KARCHER</t>
  </si>
  <si>
    <t>MEDIXRAY s.r.o.,Piešťany</t>
  </si>
  <si>
    <t>mtz609/2022</t>
  </si>
  <si>
    <t>Pravideľná servisná kontrola RTG generátora</t>
  </si>
  <si>
    <t>mtz726/2022</t>
  </si>
  <si>
    <t>mtz31/2022</t>
  </si>
  <si>
    <t>mtz713/2022</t>
  </si>
  <si>
    <t>mtz717/2022</t>
  </si>
  <si>
    <t>Bratislavská vodárenská spoločnosť a.s.,Bratislava</t>
  </si>
  <si>
    <t>DOXX-Stravné lístky s.r.o.,Žilina</t>
  </si>
  <si>
    <t>mtz04/2022</t>
  </si>
  <si>
    <t>Benefitné poukážky-Sociálny fond</t>
  </si>
  <si>
    <t>KONDELA s.r.o.,Tvrdošín</t>
  </si>
  <si>
    <t>mtz736/2022</t>
  </si>
  <si>
    <t>Podstavce pod monitor</t>
  </si>
  <si>
    <t>nl834/2022</t>
  </si>
  <si>
    <t>nl816,817,829/2022</t>
  </si>
  <si>
    <t>nl812,819,822,826,828/2022</t>
  </si>
  <si>
    <t>mtz748/2022</t>
  </si>
  <si>
    <t>Čistiace a hygienické prostriedky</t>
  </si>
  <si>
    <t>mtz725/2022</t>
  </si>
  <si>
    <t>Germicídny žiarič</t>
  </si>
  <si>
    <t>mtz723/2022</t>
  </si>
  <si>
    <t>Sada elektród -defibrilátor</t>
  </si>
  <si>
    <t>mtz594/2022</t>
  </si>
  <si>
    <t>Polohovací vankúš</t>
  </si>
  <si>
    <t>SAFETY collection s.r.o., Senec</t>
  </si>
  <si>
    <t>mtz757/2022</t>
  </si>
  <si>
    <t>mtz724/2022</t>
  </si>
  <si>
    <t>nl832,835/2022</t>
  </si>
  <si>
    <t>nl831,836/2022</t>
  </si>
  <si>
    <t>mtz738/2022</t>
  </si>
  <si>
    <t xml:space="preserve">Automatická práčka LG </t>
  </si>
  <si>
    <t>AUTO VOYAGER s.r.o.,Modra</t>
  </si>
  <si>
    <t>mtz694/2022</t>
  </si>
  <si>
    <t>Opakované úradné skúšky</t>
  </si>
  <si>
    <t>EDOSPEM s.r.o., Bratislava</t>
  </si>
  <si>
    <t>mtz756/2022</t>
  </si>
  <si>
    <t>Seminár</t>
  </si>
  <si>
    <t>RESTORE s.r.o., Šelpice</t>
  </si>
  <si>
    <t>mtz656,705/2022</t>
  </si>
  <si>
    <t>Odvoz a zneškodnenie odpadu</t>
  </si>
  <si>
    <t>96/2022</t>
  </si>
  <si>
    <t>HealthCare Institute o.p.s. Ostrava- konferencia CZ-dod.sl.vCZ</t>
  </si>
  <si>
    <t>Odborná konferencia</t>
  </si>
  <si>
    <t>Pears Health Cyber</t>
  </si>
  <si>
    <t>MetSlovakia, a.s.,Bratislava</t>
  </si>
  <si>
    <t>JollyJoker, a.s.</t>
  </si>
  <si>
    <t>Čechovo SK, s.r.o.,Uzovce</t>
  </si>
  <si>
    <t>Profesia s.r.o.,Bratislava</t>
  </si>
  <si>
    <t>mtz799/2022</t>
  </si>
  <si>
    <t>mtz03/2023</t>
  </si>
  <si>
    <t>Výroba pečiatky,stočok</t>
  </si>
  <si>
    <t>ELEKTROSPED a.s.,Senec</t>
  </si>
  <si>
    <t>mtz02/2023</t>
  </si>
  <si>
    <t>Kávovar Siemens-sponzorsky</t>
  </si>
  <si>
    <t>BONAMI.CZ,a.s. Praha SK DPH</t>
  </si>
  <si>
    <t>nl8/2023</t>
  </si>
  <si>
    <t>UNIPHARMA a.s., Bratislava</t>
  </si>
  <si>
    <t>nl3-16/2023</t>
  </si>
  <si>
    <t>Paddle.com Market Ltd, London</t>
  </si>
  <si>
    <t>mtz13/2023</t>
  </si>
  <si>
    <t>Program Wordpress plugin-OIT</t>
  </si>
  <si>
    <t>STAPRO SLOVENSKO s.r.o., Košice</t>
  </si>
  <si>
    <t xml:space="preserve">Supervízna podpora FONS Akord DIET      </t>
  </si>
  <si>
    <t>Psico Smart Apps,S.L. Barcelona</t>
  </si>
  <si>
    <t>Virtuálna realita -terapia ročný poplatok</t>
  </si>
  <si>
    <t>CONSYMA s.r.o., Bratislava</t>
  </si>
  <si>
    <t>nl29/2023</t>
  </si>
  <si>
    <t>LEKÁR a.s.,Bratislava</t>
  </si>
  <si>
    <t>nl19-35/2023</t>
  </si>
  <si>
    <t>Ivan Bordáč, Svätý Jur</t>
  </si>
  <si>
    <t>mtz19/2023</t>
  </si>
  <si>
    <t>JUDr. Dalibor Pavelka, Hlohovec</t>
  </si>
  <si>
    <t>mtz36/2023</t>
  </si>
  <si>
    <t>Právne služby-register partnerov Verejného sektora</t>
  </si>
  <si>
    <t>mtz4/2023</t>
  </si>
  <si>
    <t>VICOM s.r.o., Bratislava</t>
  </si>
  <si>
    <t>mtz1/2023</t>
  </si>
  <si>
    <t>PULI medical s.r.o., Ivanka pri Dunaji</t>
  </si>
  <si>
    <t>nl11/2023</t>
  </si>
  <si>
    <t>nl17/2023</t>
  </si>
  <si>
    <t>mtz06/2023</t>
  </si>
  <si>
    <t>nl2-14/2023</t>
  </si>
  <si>
    <t>nl12/2023</t>
  </si>
  <si>
    <t>mtz12/2023</t>
  </si>
  <si>
    <t>nl32/2023</t>
  </si>
  <si>
    <t>mtz16/2023</t>
  </si>
  <si>
    <t>Pharm.Dr.Jozef Valuch, Banská Bystrica</t>
  </si>
  <si>
    <t>nl36/2023</t>
  </si>
  <si>
    <t>MED-ART s.r.o.,Nitra</t>
  </si>
  <si>
    <t>nl37/2023</t>
  </si>
  <si>
    <t>nl18-33/2023</t>
  </si>
  <si>
    <t>nl25/2023</t>
  </si>
  <si>
    <t>SAFETY collection s.r.o.,Senec</t>
  </si>
  <si>
    <t>mtz33/2023</t>
  </si>
  <si>
    <t>Pracovné odevy,rukavice</t>
  </si>
  <si>
    <t>mtz26/2023</t>
  </si>
  <si>
    <t>mtz18/2023</t>
  </si>
  <si>
    <t>mtz28/2023</t>
  </si>
  <si>
    <t>mtz32/2023</t>
  </si>
  <si>
    <t>mtz34/2023</t>
  </si>
  <si>
    <t>Jozef Vičan,Topoľčany</t>
  </si>
  <si>
    <t>mtz10/2023</t>
  </si>
  <si>
    <t>WEGA-MS s.r.o.,Moravany nad Váhom</t>
  </si>
  <si>
    <t>nl48/2023</t>
  </si>
  <si>
    <t>Vlan s.r.o., Slovenský Grob</t>
  </si>
  <si>
    <t>mtz11/2023</t>
  </si>
  <si>
    <t>Alkoholtester JUPITER</t>
  </si>
  <si>
    <t>nl39-55/2023</t>
  </si>
  <si>
    <t>nl38-52/2023</t>
  </si>
  <si>
    <t>nl40/2023</t>
  </si>
  <si>
    <t>Slovenská legálna metrológia, n.o.,Banská Bystrica</t>
  </si>
  <si>
    <t>Prenájom puzdra a TLD karty-dozimetria</t>
  </si>
  <si>
    <t>ProWise a.s.,Prešov</t>
  </si>
  <si>
    <t>mtz41/2023</t>
  </si>
  <si>
    <t>El.školenie VO-povinné od 01.02.2023</t>
  </si>
  <si>
    <t>mtz38/2023</t>
  </si>
  <si>
    <t>nl66/2023</t>
  </si>
  <si>
    <t>VITECOM PRO TRADE s.r.o.,Olomouc-Hodolany</t>
  </si>
  <si>
    <t>mtz23/2023</t>
  </si>
  <si>
    <t>nabbi s.r.o.,Podbiel</t>
  </si>
  <si>
    <t>mtz22/2023</t>
  </si>
  <si>
    <t>mtz29/2023</t>
  </si>
  <si>
    <t>EKO LOG s.r.o.,Trenčín</t>
  </si>
  <si>
    <t>16/2006</t>
  </si>
  <si>
    <t>Odber a zneškodnenie nebezpečného odpadu</t>
  </si>
  <si>
    <t>mtz24/2023</t>
  </si>
  <si>
    <t>Skartovačka, varná kanvica</t>
  </si>
  <si>
    <t>mtz43/2023</t>
  </si>
  <si>
    <t>Vysávač s vreckami, rýchlovarná kanvica</t>
  </si>
  <si>
    <t>UNIMAGNET s.r.o., Praha</t>
  </si>
  <si>
    <t>mtz52/2023</t>
  </si>
  <si>
    <t>mtz37/2023</t>
  </si>
  <si>
    <t>mtz59/2023</t>
  </si>
  <si>
    <t>Sušiak na bielizeň,mikrovlnná rúra</t>
  </si>
  <si>
    <t>POIP-Ladislav Nagy,Budmerice</t>
  </si>
  <si>
    <t>mtz46/2023</t>
  </si>
  <si>
    <t>Vodoinštalačný a elektroinštalačný materiál</t>
  </si>
  <si>
    <t>Internet-Handel s.r.o.,Praha</t>
  </si>
  <si>
    <t>mtz27/2023</t>
  </si>
  <si>
    <t>Mediplus s.r.o.,Nitra</t>
  </si>
  <si>
    <t>mtz39/2023</t>
  </si>
  <si>
    <t>Lukáš Čeman-Poď s nami, Pezinok</t>
  </si>
  <si>
    <t>mtz63/2023</t>
  </si>
  <si>
    <t>mtz50/2023</t>
  </si>
  <si>
    <t>Lievik,sáčky do vysávača</t>
  </si>
  <si>
    <t>mtz60/2023</t>
  </si>
  <si>
    <t>mtz65/2023</t>
  </si>
  <si>
    <t>mtz45/2023</t>
  </si>
  <si>
    <t>EMPORO s.r.o.,Bratislava</t>
  </si>
  <si>
    <t>mtz49/2023</t>
  </si>
  <si>
    <t>Medplus s.r.o.,Nitra</t>
  </si>
  <si>
    <t>mtz62/2023</t>
  </si>
  <si>
    <t>POZANA MEAT s.r.o., Zvolen</t>
  </si>
  <si>
    <t>4/2023</t>
  </si>
  <si>
    <t>Nájomné za byty-plyn</t>
  </si>
  <si>
    <t>Seyfor Slovensko a.s.,Bratislava</t>
  </si>
  <si>
    <t>mtz48/2023</t>
  </si>
  <si>
    <t>mtz70/2023</t>
  </si>
  <si>
    <t xml:space="preserve"> Hygienické prostriedky-Mop-FIX</t>
  </si>
  <si>
    <t>nl57-69/2023</t>
  </si>
  <si>
    <t>GASTROCHEM s.r.o.,Banská Bystrica</t>
  </si>
  <si>
    <t>mtz53/2023</t>
  </si>
  <si>
    <t>mtz42/2023</t>
  </si>
  <si>
    <t>Peter Jantulík, Čadca</t>
  </si>
  <si>
    <t>mtz54/2023</t>
  </si>
  <si>
    <t>Zosilovač, repro2 pásma</t>
  </si>
  <si>
    <t>DUHA system s.r.o.,Brno</t>
  </si>
  <si>
    <t>mtz697/2022</t>
  </si>
  <si>
    <t>TECHTEAM s.r.o.,Bratislava</t>
  </si>
  <si>
    <t>mtz56/2023</t>
  </si>
  <si>
    <t>Servis vzduchotechniky-oprava</t>
  </si>
  <si>
    <t>NL56-68/2023</t>
  </si>
  <si>
    <t>nl72/2023</t>
  </si>
  <si>
    <t>nl73,74/2023</t>
  </si>
  <si>
    <t>nl70-75/2023</t>
  </si>
  <si>
    <t>Lieky-dobropis stiahnutie lieku ŠUKL</t>
  </si>
  <si>
    <t>5/2023</t>
  </si>
  <si>
    <t>2/2023</t>
  </si>
  <si>
    <t>ABSOL s.r.o., Pezinok</t>
  </si>
  <si>
    <t>mtz55/2023</t>
  </si>
  <si>
    <t>mtz76/2023</t>
  </si>
  <si>
    <t>EUROKOV SK s.r.o.,Orlov SK</t>
  </si>
  <si>
    <t>02/2022</t>
  </si>
  <si>
    <t>03/2023</t>
  </si>
  <si>
    <t>mtz73/2023</t>
  </si>
  <si>
    <t>Bratislavská vodárenská spoločnosť, a.s. Bratislava</t>
  </si>
  <si>
    <t>Euro Dotácie a.s., Žilina</t>
  </si>
  <si>
    <t>mtz772,769/2022</t>
  </si>
  <si>
    <t>Dotačný audit</t>
  </si>
  <si>
    <t>mtz71/2023</t>
  </si>
  <si>
    <t>mtz81/2023</t>
  </si>
  <si>
    <t>ZORAS s.r.o.,Bratislava</t>
  </si>
  <si>
    <t>mtz21/2023</t>
  </si>
  <si>
    <t>mtz75/2023</t>
  </si>
  <si>
    <t>Poskytnutie práv*PCS CARE</t>
  </si>
  <si>
    <t>mtz58/2023</t>
  </si>
  <si>
    <t>Oprava čítačky Regius Sigma-rádiologia</t>
  </si>
  <si>
    <t>34/2021</t>
  </si>
  <si>
    <t>Igor Vlk, Kamenec pod Vtáčnikom</t>
  </si>
  <si>
    <t>51/2023</t>
  </si>
  <si>
    <t>Telefóny, tel.ústredňa</t>
  </si>
  <si>
    <t>34/2020 dod1/2023</t>
  </si>
  <si>
    <t>mtz90/2023</t>
  </si>
  <si>
    <t>JESSENIUS -diagnostické centrum,a.s. Nitra</t>
  </si>
  <si>
    <t>MAJGER SLOVAKIA s.r.o., Bratislava</t>
  </si>
  <si>
    <t>ZSE Energia, a.s. Bratislava</t>
  </si>
  <si>
    <t>54/2022</t>
  </si>
  <si>
    <t>Elektrická energia</t>
  </si>
  <si>
    <t>Hotel Chateau Belá s.r.o., Belá</t>
  </si>
  <si>
    <t>Ubytovanie-sl. Detenčný ústav</t>
  </si>
  <si>
    <t>BRATNER Slovakia s.r.o</t>
  </si>
  <si>
    <t>mtz7,14/2023</t>
  </si>
  <si>
    <t>Zneškodnenie odpadov</t>
  </si>
  <si>
    <t>nl79/2023</t>
  </si>
  <si>
    <t>VIDRA a spol.s r.o.,Žilina</t>
  </si>
  <si>
    <t>nl84/2023</t>
  </si>
  <si>
    <t>nl86/2023</t>
  </si>
  <si>
    <t>nl76/2023</t>
  </si>
  <si>
    <t>Komora pre medicínske právo-MEDIUS,Košice</t>
  </si>
  <si>
    <t>mtz30/2023</t>
  </si>
  <si>
    <t>Vzdelávanie-Dohľad nad zdr.star.po 1.1.2023</t>
  </si>
  <si>
    <t>Peter Štilhammer ADP-Mont, Pezinok</t>
  </si>
  <si>
    <t>mtz74/2023</t>
  </si>
  <si>
    <t>Unipharma a.s.,Bratislava</t>
  </si>
  <si>
    <t>nl78,81,83,89,90/2023</t>
  </si>
  <si>
    <t>Jadrovrt-Rudolf Belan, Modra</t>
  </si>
  <si>
    <t>mtz40/2023</t>
  </si>
  <si>
    <t>Vŕtanie otvorov vody, odpadov pavilón E</t>
  </si>
  <si>
    <t>Ing.Peter Lenner UNIVERZAL,Modra</t>
  </si>
  <si>
    <t>mtz94/2023</t>
  </si>
  <si>
    <t>Vzdelávanie +odb.skúška spôsobilosti elektrikárov</t>
  </si>
  <si>
    <t>mtz101/2023</t>
  </si>
  <si>
    <t>Ústav radiačnej ochrany s.r.o.,Trenčín</t>
  </si>
  <si>
    <t>mtz9/2023</t>
  </si>
  <si>
    <t>nl99/2023</t>
  </si>
  <si>
    <t>Peter Šumšala, Bratislava</t>
  </si>
  <si>
    <t>mtz99/2023</t>
  </si>
  <si>
    <t>HSN Servis s.r.o., Slovenský Grob</t>
  </si>
  <si>
    <t>mtz85/2023</t>
  </si>
  <si>
    <t>Monitoring a čistenie kanalizácie</t>
  </si>
  <si>
    <t>1111, s.r.o. Lučenec</t>
  </si>
  <si>
    <t>mtz102/2023</t>
  </si>
  <si>
    <t>Dynamic-terapia-sponzorské</t>
  </si>
  <si>
    <t>mtz72/2023</t>
  </si>
  <si>
    <t>Projekt pre stavebné úpravy izieb pav.E,F</t>
  </si>
  <si>
    <t>mtz96/2023</t>
  </si>
  <si>
    <t>Náhradné diely do odsávačiek F40</t>
  </si>
  <si>
    <t>NL91,94,95,97,103,105/2023</t>
  </si>
  <si>
    <t>nl80/2023</t>
  </si>
  <si>
    <t>MOB Interier s.r.o., Trenčín</t>
  </si>
  <si>
    <t>mtz734/2022</t>
  </si>
  <si>
    <t>mtz104/2023</t>
  </si>
  <si>
    <t>mtz108/2023</t>
  </si>
  <si>
    <t>Jednorázový pvc riad</t>
  </si>
  <si>
    <t>mtz103/2023</t>
  </si>
  <si>
    <t>mtz114/2023</t>
  </si>
  <si>
    <t>Zdravotnícke pomôcky-chrániče krčku,podložky</t>
  </si>
  <si>
    <t>mtz109/2023</t>
  </si>
  <si>
    <t>Pracovné oblečenie, obuv</t>
  </si>
  <si>
    <t>mtz79/2023</t>
  </si>
  <si>
    <t>NAR DYCH-DENT servis, Stará Turá</t>
  </si>
  <si>
    <t>mtz92/2023</t>
  </si>
  <si>
    <t>Kontrola anesteziologického prístroja</t>
  </si>
  <si>
    <t>Lukáš Čeman-POĎ S NAMI, Pezinok</t>
  </si>
  <si>
    <t>mtz113/2023</t>
  </si>
  <si>
    <t>DZ parkovanie</t>
  </si>
  <si>
    <t>mtz111/2023</t>
  </si>
  <si>
    <t>PINE s.r.o.,Bratislava</t>
  </si>
  <si>
    <t>mtz624/2022</t>
  </si>
  <si>
    <t>Sprchový kút stavaný</t>
  </si>
  <si>
    <t>mtz87/2023</t>
  </si>
  <si>
    <t>mtz80/2023</t>
  </si>
  <si>
    <t>KOUKOLA,s.r.o.,Pezinok</t>
  </si>
  <si>
    <t>mtz82/2023</t>
  </si>
  <si>
    <t>Manipulácia vysokozdvižným vozíkom</t>
  </si>
  <si>
    <t>DEVELSKI s.r.o.,Bratislava</t>
  </si>
  <si>
    <t>mtz105/2023</t>
  </si>
  <si>
    <t>mtz106/2023</t>
  </si>
  <si>
    <t>PC,monitory,tlačiarne,LAN prvky,VOIP</t>
  </si>
  <si>
    <t>mtz107/2023</t>
  </si>
  <si>
    <t>mtz120/2023</t>
  </si>
  <si>
    <t>Servis a diagnostika zmäkčovača vody</t>
  </si>
  <si>
    <t>Dal STAV s.r.o., Pezinok</t>
  </si>
  <si>
    <t>mtz118/2023</t>
  </si>
  <si>
    <t>Technická a porad.činnosť -zameranie budov</t>
  </si>
  <si>
    <t>nl108,109,111,114,115,119,121/2023</t>
  </si>
  <si>
    <t>PharmDr.Jozef VALUCH s.r.o., Banská Bystrica</t>
  </si>
  <si>
    <t>nl87/2023</t>
  </si>
  <si>
    <t>mtz89/2023</t>
  </si>
  <si>
    <t>Ladislav Nagy-POIP, Budmerice</t>
  </si>
  <si>
    <t>mtz77/2023</t>
  </si>
  <si>
    <t>mtz91/2023</t>
  </si>
  <si>
    <t>mtz98/2023</t>
  </si>
  <si>
    <t>nl72,82,85,88/2023</t>
  </si>
  <si>
    <t>DIMEX-SLOVENSKO s.r.o.,Martin</t>
  </si>
  <si>
    <t>mtz112/2023</t>
  </si>
  <si>
    <t>mtz119/2023</t>
  </si>
  <si>
    <t>mtz93/2023</t>
  </si>
  <si>
    <t>mtz78/2023</t>
  </si>
  <si>
    <t>nl106/2023</t>
  </si>
  <si>
    <t>nl92,93,96,98,100,101,102,104,107/2023</t>
  </si>
  <si>
    <t>POZANA MEAT s.r.o.,Zvolen</t>
  </si>
  <si>
    <t>mtz562/2023</t>
  </si>
  <si>
    <t>mtz110/2023</t>
  </si>
  <si>
    <t>mtz17/2023</t>
  </si>
  <si>
    <t>FOTOPOLY-Eduard Polakovič,Bratislava</t>
  </si>
  <si>
    <t>mtz117/2023</t>
  </si>
  <si>
    <t>Construktion Services s.r.o. Marianka</t>
  </si>
  <si>
    <t>mtz797/2023</t>
  </si>
  <si>
    <t>nl110,112,113,116,117,118,120/2023</t>
  </si>
  <si>
    <t>nl123/2023</t>
  </si>
  <si>
    <t>SBA-B T GROUP, s.r.o. Topoľčany</t>
  </si>
  <si>
    <t>mtz57/2023</t>
  </si>
  <si>
    <t>SATMARKET-Ing.Ján Pelikán, Modra</t>
  </si>
  <si>
    <t>mtz123/2023</t>
  </si>
  <si>
    <t>Skylink-servisný poplatok</t>
  </si>
  <si>
    <t>mtz127/2023</t>
  </si>
  <si>
    <t>nl131/2023</t>
  </si>
  <si>
    <t>Energy Centre Bratislava s.r.o,Bratislava</t>
  </si>
  <si>
    <t>mtz128/2023</t>
  </si>
  <si>
    <t>ADP-Mont Peter Štilhammer, Pezinok</t>
  </si>
  <si>
    <t>115/2023</t>
  </si>
  <si>
    <t>nl122,127,129,130,132,133,134,138,139/2023</t>
  </si>
  <si>
    <t>nl124,125,128,135,137,140/2023</t>
  </si>
  <si>
    <t>nl126,136/2023</t>
  </si>
  <si>
    <t>mtz121/2023</t>
  </si>
  <si>
    <t>nl141,146,147,148,149/2023</t>
  </si>
  <si>
    <t>nl145,143,144,150,152/2023</t>
  </si>
  <si>
    <t>nl142/2023</t>
  </si>
  <si>
    <t>mtz142/2023</t>
  </si>
  <si>
    <t>mtz86/2023</t>
  </si>
  <si>
    <t>3/2023</t>
  </si>
  <si>
    <t>Preprava zamestnancov</t>
  </si>
  <si>
    <t>MAJGER Slovakia s.r.o.,Bratislava</t>
  </si>
  <si>
    <t>Fair Facility SK s.r.o.,Zvolen</t>
  </si>
  <si>
    <t>mtz141/2023</t>
  </si>
  <si>
    <t>Gorila.sk, Martin</t>
  </si>
  <si>
    <t>mtz140/2023</t>
  </si>
  <si>
    <t>mtz122/2023</t>
  </si>
  <si>
    <t>OLHA TRADE s.r.o.,Kráľovce</t>
  </si>
  <si>
    <t>mtz64/2023</t>
  </si>
  <si>
    <t>PULImedical s.r.o.,Ivanka pri Dunaji</t>
  </si>
  <si>
    <t>Global Procurement s.r.o.,Bratislava</t>
  </si>
  <si>
    <t>RAMICON s.r.o., Trnava</t>
  </si>
  <si>
    <t>Asociácia nemocníc Slovenska, Martin</t>
  </si>
  <si>
    <t>Členský príspevok za zamestnancov ANS</t>
  </si>
  <si>
    <t>Ústav na výkon trestu odňatia slobody,Želiezovce</t>
  </si>
  <si>
    <t>OPRAVA VÁH A ZÁVAŽIA, Chorvátsky Grob</t>
  </si>
  <si>
    <t>mtz130/2023</t>
  </si>
  <si>
    <t>nl155/2023</t>
  </si>
  <si>
    <t>MOBELIX, Bratislava</t>
  </si>
  <si>
    <t>mtz145/2023</t>
  </si>
  <si>
    <t>mtz147/2023</t>
  </si>
  <si>
    <t>HydroFlora s.r.o.,Bratislava</t>
  </si>
  <si>
    <t>mtz150/2023</t>
  </si>
  <si>
    <t>SCONTO Nábytok s.r.o.,Trnava</t>
  </si>
  <si>
    <t>mtz137/2023</t>
  </si>
  <si>
    <t>ČistéDrevo s.r.o., Albrechtice</t>
  </si>
  <si>
    <t>mtz173/2023</t>
  </si>
  <si>
    <t>Drevené písmená-terapeutická pomôcka</t>
  </si>
  <si>
    <t>mtz170/2023</t>
  </si>
  <si>
    <t>ZDRAVKO s.r.o., Košice</t>
  </si>
  <si>
    <t>mtz169/2023</t>
  </si>
  <si>
    <t>DIFFUSER Terra Petal</t>
  </si>
  <si>
    <t>2U spol.s r.o.,Bratislava</t>
  </si>
  <si>
    <t>mtz133/2023</t>
  </si>
  <si>
    <t>mtz153/2023</t>
  </si>
  <si>
    <t>mtz163/2023</t>
  </si>
  <si>
    <t>mtz166/2023</t>
  </si>
  <si>
    <t>MLongauer s.r.o.,Nitra</t>
  </si>
  <si>
    <t>mtz167/2023</t>
  </si>
  <si>
    <t>mtz177/2023</t>
  </si>
  <si>
    <t>Biolampa,stojan,toal.opora</t>
  </si>
  <si>
    <t>Housen s.r.o., Nitra</t>
  </si>
  <si>
    <t>nl151/2023</t>
  </si>
  <si>
    <t>Úložné boxy</t>
  </si>
  <si>
    <t>mtz68/2023</t>
  </si>
  <si>
    <t>nl162/2023</t>
  </si>
  <si>
    <t>nl161/2023</t>
  </si>
  <si>
    <t>mtz149/2023</t>
  </si>
  <si>
    <t>nl153,157,158,159,163,165/2023</t>
  </si>
  <si>
    <t>Ento Železiarstvo s.r.o.,Bratislava</t>
  </si>
  <si>
    <t>mtz157/2023</t>
  </si>
  <si>
    <t>Zámočnícky a vodoinštalačný materiál</t>
  </si>
  <si>
    <t>19/2006</t>
  </si>
  <si>
    <t>Poskytnutie práv aktuálnej verzie</t>
  </si>
  <si>
    <t>mtz139/2023</t>
  </si>
  <si>
    <t>STROJÁRSKE CENTRUM s.r.o.,Pezinok</t>
  </si>
  <si>
    <t>mtz174/2023</t>
  </si>
  <si>
    <t>MURAT s.r.o. Pezinok</t>
  </si>
  <si>
    <t>mtz186/2023</t>
  </si>
  <si>
    <t>mtz165/2023</t>
  </si>
  <si>
    <t>nl168,172,174,175,176,178,182/2023</t>
  </si>
  <si>
    <t>Lieky,suroviny,ŠZM</t>
  </si>
  <si>
    <t>50/2019</t>
  </si>
  <si>
    <t>Aktualizácia  programu ASPI</t>
  </si>
  <si>
    <t>mtz181/2023</t>
  </si>
  <si>
    <t>Oprava umývačky riadu RM</t>
  </si>
  <si>
    <t>mtz179/2023</t>
  </si>
  <si>
    <t>mtz95/2023</t>
  </si>
  <si>
    <t>Ing.Ondrej Molnár-DOM, Rimavská Sobota</t>
  </si>
  <si>
    <t>mtz196/2023</t>
  </si>
  <si>
    <t>RHG s.r.o.,Malacky</t>
  </si>
  <si>
    <t>mtz187/2023</t>
  </si>
  <si>
    <t>Samolepka Strom-terapeutická pomôcka</t>
  </si>
  <si>
    <t>obj.mailom</t>
  </si>
  <si>
    <t>nl207/2023</t>
  </si>
  <si>
    <t>VLan s.r.o,Slovenský Grob</t>
  </si>
  <si>
    <t>mtz175/2023</t>
  </si>
  <si>
    <t>Kalibrácia</t>
  </si>
  <si>
    <t>BOAN pneu s.r.o.,Pezinok</t>
  </si>
  <si>
    <t>mtz205/2023</t>
  </si>
  <si>
    <t>mtz35/2023</t>
  </si>
  <si>
    <t>ELSTROTE s.r.o.,Dolná Mariková</t>
  </si>
  <si>
    <t>mtz125/2023</t>
  </si>
  <si>
    <t>mtz168/2023</t>
  </si>
  <si>
    <t>mtz193/2023</t>
  </si>
  <si>
    <t>mtz192/2023</t>
  </si>
  <si>
    <t>nl188,190,191,192,193,196,197,200,201,203,205,210/2023</t>
  </si>
  <si>
    <t>mtz155/2023</t>
  </si>
  <si>
    <t>nl171/2023</t>
  </si>
  <si>
    <t>MAFRA Slovakia a.s., Bratislava</t>
  </si>
  <si>
    <t>123006010188</t>
  </si>
  <si>
    <t>on-line hospod.noviny</t>
  </si>
  <si>
    <t>mtz156/2023</t>
  </si>
  <si>
    <t>mtz136/2023</t>
  </si>
  <si>
    <t>Balík služieb VO-portál</t>
  </si>
  <si>
    <t>nl184/2023</t>
  </si>
  <si>
    <t>nl154-167/2023</t>
  </si>
  <si>
    <t>nl160/2023</t>
  </si>
  <si>
    <t>povinné členské</t>
  </si>
  <si>
    <t>Základný členský príspevok do ANS 2023</t>
  </si>
  <si>
    <t>ENERGON a.s., Modra</t>
  </si>
  <si>
    <t>mtz188/2023</t>
  </si>
  <si>
    <t>Výmena poškodenej strešnej krytiny</t>
  </si>
  <si>
    <t>ENERGYR s.r.o.,Nové Mesto nad Váhom</t>
  </si>
  <si>
    <t>20/2023</t>
  </si>
  <si>
    <t>Servisná oprava komunikácie RS-PRU dispečing</t>
  </si>
  <si>
    <t>mtz201/2023</t>
  </si>
  <si>
    <t>Pracovné odevy a ochranné pomôcky</t>
  </si>
  <si>
    <t>mtz210/2023</t>
  </si>
  <si>
    <t>Robert Norulák - Rotel,Senec</t>
  </si>
  <si>
    <t>mtz204/2023</t>
  </si>
  <si>
    <t>mtz83/2023</t>
  </si>
  <si>
    <t>Oprava fasády PAV</t>
  </si>
  <si>
    <t>mtz146/2023</t>
  </si>
  <si>
    <t>10/2023</t>
  </si>
  <si>
    <t>Výmena okien vybraných priestorov</t>
  </si>
  <si>
    <t>KOHI plus-Juraj Kopaj, Šoporňa</t>
  </si>
  <si>
    <t>mtz200/2023</t>
  </si>
  <si>
    <t>Periodická revízia strojov a náradia</t>
  </si>
  <si>
    <t>mtz132/2023</t>
  </si>
  <si>
    <t>Igor Vlk-súkromná firma,Kamenec pod Vtáčnikom</t>
  </si>
  <si>
    <t>mtz178/2023</t>
  </si>
  <si>
    <t>Posteľový bezpečnostný pás</t>
  </si>
  <si>
    <t>mtz203/2023</t>
  </si>
  <si>
    <t>Náradie,ochranné pomôcky</t>
  </si>
  <si>
    <t>mtz198/2023</t>
  </si>
  <si>
    <t>PAPERA s.r.o., Banská Bystrica</t>
  </si>
  <si>
    <t>mtz195/2023</t>
  </si>
  <si>
    <t>Stolová voda, vratné obaly</t>
  </si>
  <si>
    <t>Vratné obaly-dobropis</t>
  </si>
  <si>
    <t>mtz164/2023</t>
  </si>
  <si>
    <t>mtz176/2023</t>
  </si>
  <si>
    <t>Skartovač</t>
  </si>
  <si>
    <t>mtz184/2023</t>
  </si>
  <si>
    <t>nl185/2023</t>
  </si>
  <si>
    <t>nl198/2023</t>
  </si>
  <si>
    <t>mtz197/2023</t>
  </si>
  <si>
    <t>mtz185/2023</t>
  </si>
  <si>
    <t>Interierové vybavenie pracovne</t>
  </si>
  <si>
    <t>Agentúra KAMI s.r.o.,Spišská Nová Ves</t>
  </si>
  <si>
    <t>mtz199/2023</t>
  </si>
  <si>
    <t>Registračný poplatok-Konferencia súdnej psychiatrie</t>
  </si>
  <si>
    <t>nl209/2023</t>
  </si>
  <si>
    <t>VzduchoKlíma s.r.o.,Pezinok</t>
  </si>
  <si>
    <t>mtz67/2023</t>
  </si>
  <si>
    <t>HASTA s.r.o.,Žilina</t>
  </si>
  <si>
    <t>mtz189/2023</t>
  </si>
  <si>
    <t>Bezpečnostné kľúče-GMK systému</t>
  </si>
  <si>
    <t>Mironet.cz,Nupaky</t>
  </si>
  <si>
    <t>mtz194/2023</t>
  </si>
  <si>
    <t>Analógová stanica</t>
  </si>
  <si>
    <t>mtz209/2023</t>
  </si>
  <si>
    <t>mtz222/2023</t>
  </si>
  <si>
    <t>Kancelársky nábytok</t>
  </si>
  <si>
    <t>mtz212/2023</t>
  </si>
  <si>
    <t>Kokiska s.r.o.,Sadov</t>
  </si>
  <si>
    <t>mtz224/2023</t>
  </si>
  <si>
    <t>Poštová schránka</t>
  </si>
  <si>
    <t>Satelitná tv</t>
  </si>
  <si>
    <t>MABONEX Slovakia s.r.o.</t>
  </si>
  <si>
    <t>PP CATERING s.r.o.,Nitra</t>
  </si>
  <si>
    <t>55/2022-dodatok</t>
  </si>
  <si>
    <t>RAMICON s.r.o.,Trnava</t>
  </si>
  <si>
    <t xml:space="preserve">mtz31/2023   </t>
  </si>
  <si>
    <t xml:space="preserve">Výmena el.zámku vchodových dverí    </t>
  </si>
  <si>
    <t>Strojárske centurm s.r.o., Pezinok</t>
  </si>
  <si>
    <t>mtz126/2023</t>
  </si>
  <si>
    <t>mtz158/2023</t>
  </si>
  <si>
    <t>mtz159/2023</t>
  </si>
  <si>
    <t>mtz154/2023</t>
  </si>
  <si>
    <t>mtz138/2023</t>
  </si>
  <si>
    <t>miska, taniere - papierové</t>
  </si>
  <si>
    <t>DATALAN a.s., Bratislava</t>
  </si>
  <si>
    <t>Slovenská legálna metrológia,n.o. Banská Bystrica</t>
  </si>
  <si>
    <t>BRANTNER Slovakia s.r.o.,Bratislava</t>
  </si>
  <si>
    <t>mtz7,44,116/2023</t>
  </si>
  <si>
    <t>CLEAN LIFT s.r.o., Cífer</t>
  </si>
  <si>
    <t>mtz182/2023</t>
  </si>
  <si>
    <t>Ročná prehliadka čistiacého stroja TSM GB Rio75-550</t>
  </si>
  <si>
    <t>Seyfor Slovensko, a.s. Bratislava</t>
  </si>
  <si>
    <t>mtz84/2023</t>
  </si>
  <si>
    <t>JESSENIUS,Nitra</t>
  </si>
  <si>
    <t>Euro Dotácie, a.s. Žilina</t>
  </si>
  <si>
    <t>mtz100/2023</t>
  </si>
  <si>
    <t>Dotačný audit,sprac.žiadosti PPM-Psych.stacionár</t>
  </si>
  <si>
    <t>ZSE Energia a.s., Bratislava</t>
  </si>
  <si>
    <t>Telefóny,tel.ústredňa</t>
  </si>
  <si>
    <t>000</t>
  </si>
  <si>
    <t>00</t>
  </si>
  <si>
    <t>0</t>
  </si>
  <si>
    <t>20230001</t>
  </si>
  <si>
    <t>20230003</t>
  </si>
  <si>
    <t>20230005</t>
  </si>
  <si>
    <t>20230008</t>
  </si>
  <si>
    <t>20230012</t>
  </si>
  <si>
    <t>20230015</t>
  </si>
  <si>
    <t>20230016</t>
  </si>
  <si>
    <t>20230018</t>
  </si>
  <si>
    <t>20230019</t>
  </si>
  <si>
    <t>20230020</t>
  </si>
  <si>
    <t>20230022</t>
  </si>
  <si>
    <t>20230023</t>
  </si>
  <si>
    <t>20230024</t>
  </si>
  <si>
    <t>20230025</t>
  </si>
  <si>
    <t>20230026</t>
  </si>
  <si>
    <t>20230027</t>
  </si>
  <si>
    <t>20230028</t>
  </si>
  <si>
    <t>20230030</t>
  </si>
  <si>
    <t>20230031</t>
  </si>
  <si>
    <t>20230032</t>
  </si>
  <si>
    <t>20230033</t>
  </si>
  <si>
    <t>20230034</t>
  </si>
  <si>
    <t>20230035</t>
  </si>
  <si>
    <t>20230036</t>
  </si>
  <si>
    <t>20230037</t>
  </si>
  <si>
    <t>20230038</t>
  </si>
  <si>
    <t>20230040</t>
  </si>
  <si>
    <t>20230042</t>
  </si>
  <si>
    <t>20230043</t>
  </si>
  <si>
    <t>20230045</t>
  </si>
  <si>
    <t>20230046</t>
  </si>
  <si>
    <t>20230047</t>
  </si>
  <si>
    <t>20230048</t>
  </si>
  <si>
    <t>20230049</t>
  </si>
  <si>
    <t>20230050</t>
  </si>
  <si>
    <t>20230051</t>
  </si>
  <si>
    <t>20230052</t>
  </si>
  <si>
    <t>20230053</t>
  </si>
  <si>
    <t>20230054</t>
  </si>
  <si>
    <t>20230055</t>
  </si>
  <si>
    <t>20230056</t>
  </si>
  <si>
    <t>20230057</t>
  </si>
  <si>
    <t>20230058</t>
  </si>
  <si>
    <t>20230059</t>
  </si>
  <si>
    <t>20230060</t>
  </si>
  <si>
    <t>20230061</t>
  </si>
  <si>
    <t>20230062</t>
  </si>
  <si>
    <t>20230063</t>
  </si>
  <si>
    <t>20230064</t>
  </si>
  <si>
    <t>20230065</t>
  </si>
  <si>
    <t>20230066</t>
  </si>
  <si>
    <t>20230067</t>
  </si>
  <si>
    <t>20230068</t>
  </si>
  <si>
    <t>20230069</t>
  </si>
  <si>
    <t>20230070</t>
  </si>
  <si>
    <t>20230071</t>
  </si>
  <si>
    <t>20230072</t>
  </si>
  <si>
    <t>20230073</t>
  </si>
  <si>
    <t>20230074</t>
  </si>
  <si>
    <t>20230075</t>
  </si>
  <si>
    <t>20230076</t>
  </si>
  <si>
    <t>20230077</t>
  </si>
  <si>
    <t>20230078</t>
  </si>
  <si>
    <t>20230079</t>
  </si>
  <si>
    <t>20230080</t>
  </si>
  <si>
    <t>20230081</t>
  </si>
  <si>
    <t>20230082</t>
  </si>
  <si>
    <t>20230083</t>
  </si>
  <si>
    <t>20230085</t>
  </si>
  <si>
    <t>20230086</t>
  </si>
  <si>
    <t>20230087</t>
  </si>
  <si>
    <t>20230088</t>
  </si>
  <si>
    <t>20230089</t>
  </si>
  <si>
    <t>20230090</t>
  </si>
  <si>
    <t>20230091</t>
  </si>
  <si>
    <t>20230092</t>
  </si>
  <si>
    <t>20230093</t>
  </si>
  <si>
    <t>20230094</t>
  </si>
  <si>
    <t>20230095</t>
  </si>
  <si>
    <t>20230096</t>
  </si>
  <si>
    <t>20230097</t>
  </si>
  <si>
    <t>20230099</t>
  </si>
  <si>
    <t>20230100</t>
  </si>
  <si>
    <t>20230101</t>
  </si>
  <si>
    <t>20230102</t>
  </si>
  <si>
    <t>20230104</t>
  </si>
  <si>
    <t>20230105</t>
  </si>
  <si>
    <t>20230106</t>
  </si>
  <si>
    <t>20230107</t>
  </si>
  <si>
    <t>20230108</t>
  </si>
  <si>
    <t>20230109</t>
  </si>
  <si>
    <t>20230110</t>
  </si>
  <si>
    <t>20230111</t>
  </si>
  <si>
    <t>20230112</t>
  </si>
  <si>
    <t>20230113</t>
  </si>
  <si>
    <t>20230115</t>
  </si>
  <si>
    <t>20230116</t>
  </si>
  <si>
    <t>20230117</t>
  </si>
  <si>
    <t>20230118</t>
  </si>
  <si>
    <t>20230119</t>
  </si>
  <si>
    <t>20230121</t>
  </si>
  <si>
    <t>20230122</t>
  </si>
  <si>
    <t>20230123</t>
  </si>
  <si>
    <t>20230124</t>
  </si>
  <si>
    <t>20230125</t>
  </si>
  <si>
    <t>20230126</t>
  </si>
  <si>
    <t>20230127</t>
  </si>
  <si>
    <t>20230128</t>
  </si>
  <si>
    <t>20230129</t>
  </si>
  <si>
    <t>20230130</t>
  </si>
  <si>
    <t>20230131</t>
  </si>
  <si>
    <t>20230132</t>
  </si>
  <si>
    <t>20230133</t>
  </si>
  <si>
    <t>20230134</t>
  </si>
  <si>
    <t>20230135</t>
  </si>
  <si>
    <t>20230136</t>
  </si>
  <si>
    <t>20230137</t>
  </si>
  <si>
    <t>20230138</t>
  </si>
  <si>
    <t>20230139</t>
  </si>
  <si>
    <t>20230140</t>
  </si>
  <si>
    <t>20230141</t>
  </si>
  <si>
    <t>20230142</t>
  </si>
  <si>
    <t>20230143</t>
  </si>
  <si>
    <t>20230144</t>
  </si>
  <si>
    <t>20230145</t>
  </si>
  <si>
    <t>20230146</t>
  </si>
  <si>
    <t>20230147</t>
  </si>
  <si>
    <t>20230148</t>
  </si>
  <si>
    <t>20230149</t>
  </si>
  <si>
    <t>20230150</t>
  </si>
  <si>
    <t>20230151</t>
  </si>
  <si>
    <t>20230152</t>
  </si>
  <si>
    <t>20230153</t>
  </si>
  <si>
    <t>20230154</t>
  </si>
  <si>
    <t>20230155</t>
  </si>
  <si>
    <t>20230156</t>
  </si>
  <si>
    <t>20230157</t>
  </si>
  <si>
    <t>20230158</t>
  </si>
  <si>
    <t>20230159</t>
  </si>
  <si>
    <t>20230160</t>
  </si>
  <si>
    <t>20230161</t>
  </si>
  <si>
    <t>20230162</t>
  </si>
  <si>
    <t>20230163</t>
  </si>
  <si>
    <t>20230164</t>
  </si>
  <si>
    <t>20230165</t>
  </si>
  <si>
    <t>20230166</t>
  </si>
  <si>
    <t>20230167</t>
  </si>
  <si>
    <t>20230168</t>
  </si>
  <si>
    <t>20230169</t>
  </si>
  <si>
    <t>20230170</t>
  </si>
  <si>
    <t>20230171</t>
  </si>
  <si>
    <t>20230172</t>
  </si>
  <si>
    <t>20230173</t>
  </si>
  <si>
    <t>20230174</t>
  </si>
  <si>
    <t>20230175</t>
  </si>
  <si>
    <t>20230176</t>
  </si>
  <si>
    <t>20230177</t>
  </si>
  <si>
    <t>20230178</t>
  </si>
  <si>
    <t>20230179</t>
  </si>
  <si>
    <t>20230180</t>
  </si>
  <si>
    <t>20230181</t>
  </si>
  <si>
    <t>20230182</t>
  </si>
  <si>
    <t>20230183</t>
  </si>
  <si>
    <t>20230184</t>
  </si>
  <si>
    <t>20230185</t>
  </si>
  <si>
    <t>20230186</t>
  </si>
  <si>
    <t>20230187</t>
  </si>
  <si>
    <t>20230188</t>
  </si>
  <si>
    <t>20230189</t>
  </si>
  <si>
    <t>20230190</t>
  </si>
  <si>
    <t>20230191</t>
  </si>
  <si>
    <t>20230192</t>
  </si>
  <si>
    <t>20230193</t>
  </si>
  <si>
    <t>20230194</t>
  </si>
  <si>
    <t>20230195</t>
  </si>
  <si>
    <t>20230196</t>
  </si>
  <si>
    <t>20230197</t>
  </si>
  <si>
    <t>20230198</t>
  </si>
  <si>
    <t>20230199</t>
  </si>
  <si>
    <t>20230200</t>
  </si>
  <si>
    <t>20230202</t>
  </si>
  <si>
    <t>20230204</t>
  </si>
  <si>
    <t>20230205</t>
  </si>
  <si>
    <t>20230206</t>
  </si>
  <si>
    <t>20230207</t>
  </si>
  <si>
    <t>20230208</t>
  </si>
  <si>
    <t>20230209</t>
  </si>
  <si>
    <t>20230210</t>
  </si>
  <si>
    <t>20230211</t>
  </si>
  <si>
    <t>20230212</t>
  </si>
  <si>
    <t>20230213</t>
  </si>
  <si>
    <t>20230214</t>
  </si>
  <si>
    <t>20230215</t>
  </si>
  <si>
    <t>20230216</t>
  </si>
  <si>
    <t>20230217</t>
  </si>
  <si>
    <t>20230219</t>
  </si>
  <si>
    <t>20230220</t>
  </si>
  <si>
    <t>20230221</t>
  </si>
  <si>
    <t>20230222</t>
  </si>
  <si>
    <t>20230223</t>
  </si>
  <si>
    <t>20230224</t>
  </si>
  <si>
    <t>20230225</t>
  </si>
  <si>
    <t>20230226</t>
  </si>
  <si>
    <t>20230227</t>
  </si>
  <si>
    <t>20230228</t>
  </si>
  <si>
    <t>20230229</t>
  </si>
  <si>
    <t>20230230</t>
  </si>
  <si>
    <t>20230231</t>
  </si>
  <si>
    <t>20230232</t>
  </si>
  <si>
    <t>20230233</t>
  </si>
  <si>
    <t>20230234</t>
  </si>
  <si>
    <t>20230235</t>
  </si>
  <si>
    <t>20230236</t>
  </si>
  <si>
    <t>20230237</t>
  </si>
  <si>
    <t>20230238</t>
  </si>
  <si>
    <t>20230239</t>
  </si>
  <si>
    <t>20230240</t>
  </si>
  <si>
    <t>20230242</t>
  </si>
  <si>
    <t>20230243</t>
  </si>
  <si>
    <t>20230244</t>
  </si>
  <si>
    <t>20230245</t>
  </si>
  <si>
    <t>20230246</t>
  </si>
  <si>
    <t>20230247</t>
  </si>
  <si>
    <t>20230248</t>
  </si>
  <si>
    <t>20230249</t>
  </si>
  <si>
    <t>20230250</t>
  </si>
  <si>
    <t>20230251</t>
  </si>
  <si>
    <t>20230252</t>
  </si>
  <si>
    <t>20230253</t>
  </si>
  <si>
    <t>20230254</t>
  </si>
  <si>
    <t>20230255</t>
  </si>
  <si>
    <t>20230256</t>
  </si>
  <si>
    <t>20230257</t>
  </si>
  <si>
    <t>20230258</t>
  </si>
  <si>
    <t>20230259</t>
  </si>
  <si>
    <t>20230260</t>
  </si>
  <si>
    <t>20230261</t>
  </si>
  <si>
    <t>20230262</t>
  </si>
  <si>
    <t>20230263</t>
  </si>
  <si>
    <t>20230264</t>
  </si>
  <si>
    <t>20230265</t>
  </si>
  <si>
    <t>20230266</t>
  </si>
  <si>
    <t>20230267</t>
  </si>
  <si>
    <t>20230268</t>
  </si>
  <si>
    <t>20230269</t>
  </si>
  <si>
    <t>20230270</t>
  </si>
  <si>
    <t>20230271</t>
  </si>
  <si>
    <t>20230272</t>
  </si>
  <si>
    <t>20230273</t>
  </si>
  <si>
    <t>20230274</t>
  </si>
  <si>
    <t>20230275</t>
  </si>
  <si>
    <t>20230276</t>
  </si>
  <si>
    <t>20230277</t>
  </si>
  <si>
    <t>20230278</t>
  </si>
  <si>
    <t>20230279</t>
  </si>
  <si>
    <t>20230280</t>
  </si>
  <si>
    <t>20230281</t>
  </si>
  <si>
    <t>20230282</t>
  </si>
  <si>
    <t>20230283</t>
  </si>
  <si>
    <t>20230284</t>
  </si>
  <si>
    <t>20230285</t>
  </si>
  <si>
    <t>20230286</t>
  </si>
  <si>
    <t>20230287</t>
  </si>
  <si>
    <t>20230288</t>
  </si>
  <si>
    <t>20230289</t>
  </si>
  <si>
    <t>20230291</t>
  </si>
  <si>
    <t>20230292</t>
  </si>
  <si>
    <t>20230293</t>
  </si>
  <si>
    <t>20230294</t>
  </si>
  <si>
    <t>20230295</t>
  </si>
  <si>
    <t>20230296</t>
  </si>
  <si>
    <t>20230297</t>
  </si>
  <si>
    <t>20230299</t>
  </si>
  <si>
    <t>20230300</t>
  </si>
  <si>
    <t>20230301</t>
  </si>
  <si>
    <t>20230302</t>
  </si>
  <si>
    <t>20230303</t>
  </si>
  <si>
    <t>20230304</t>
  </si>
  <si>
    <t>20230305</t>
  </si>
  <si>
    <t>20230306</t>
  </si>
  <si>
    <t>20230307</t>
  </si>
  <si>
    <t>20230308</t>
  </si>
  <si>
    <t>20230309</t>
  </si>
  <si>
    <t>20230310</t>
  </si>
  <si>
    <t>20230311</t>
  </si>
  <si>
    <t>20230312</t>
  </si>
  <si>
    <t>20230313</t>
  </si>
  <si>
    <t>20230314</t>
  </si>
  <si>
    <t>20230315</t>
  </si>
  <si>
    <t>20230316</t>
  </si>
  <si>
    <t>20230317</t>
  </si>
  <si>
    <t>20230318</t>
  </si>
  <si>
    <t>20230319</t>
  </si>
  <si>
    <t>20230320</t>
  </si>
  <si>
    <t>20230321</t>
  </si>
  <si>
    <t>20230322</t>
  </si>
  <si>
    <t>20230323</t>
  </si>
  <si>
    <t>20230324</t>
  </si>
  <si>
    <t>20230325</t>
  </si>
  <si>
    <t>20230326</t>
  </si>
  <si>
    <t>20230327</t>
  </si>
  <si>
    <t>20230328</t>
  </si>
  <si>
    <t>20230329</t>
  </si>
  <si>
    <t>20230330</t>
  </si>
  <si>
    <t>20230331</t>
  </si>
  <si>
    <t>20230332</t>
  </si>
  <si>
    <t>20230333</t>
  </si>
  <si>
    <t>20230334</t>
  </si>
  <si>
    <t>20230335</t>
  </si>
  <si>
    <t>20230336</t>
  </si>
  <si>
    <t>20230337</t>
  </si>
  <si>
    <t>20230339</t>
  </si>
  <si>
    <t>20230340</t>
  </si>
  <si>
    <t>20230341</t>
  </si>
  <si>
    <t>20230342</t>
  </si>
  <si>
    <t>20230343</t>
  </si>
  <si>
    <t>20230344</t>
  </si>
  <si>
    <t>20230345</t>
  </si>
  <si>
    <t>20230346</t>
  </si>
  <si>
    <t>20230347</t>
  </si>
  <si>
    <t>20230348</t>
  </si>
  <si>
    <t>20230349</t>
  </si>
  <si>
    <t>20230350</t>
  </si>
  <si>
    <t>20230351</t>
  </si>
  <si>
    <t>20230352</t>
  </si>
  <si>
    <t>20230353</t>
  </si>
  <si>
    <t>20230354</t>
  </si>
  <si>
    <t>20230355</t>
  </si>
  <si>
    <t>20230356</t>
  </si>
  <si>
    <t>20230357</t>
  </si>
  <si>
    <t>20230358</t>
  </si>
  <si>
    <t>20230359</t>
  </si>
  <si>
    <t>20230360</t>
  </si>
  <si>
    <t>20230361</t>
  </si>
  <si>
    <t>20230362</t>
  </si>
  <si>
    <t>20230363</t>
  </si>
  <si>
    <t>20230364</t>
  </si>
  <si>
    <t>20230365</t>
  </si>
  <si>
    <t>20230366</t>
  </si>
  <si>
    <t>20230367</t>
  </si>
  <si>
    <t>20230368</t>
  </si>
  <si>
    <t>20230369</t>
  </si>
  <si>
    <t>20230370</t>
  </si>
  <si>
    <t>20230371</t>
  </si>
  <si>
    <t>20230372</t>
  </si>
  <si>
    <t>20230373</t>
  </si>
  <si>
    <t>20230374</t>
  </si>
  <si>
    <t>20230375</t>
  </si>
  <si>
    <t>20230376</t>
  </si>
  <si>
    <t>20230377</t>
  </si>
  <si>
    <t>20230378</t>
  </si>
  <si>
    <t>20221000</t>
  </si>
  <si>
    <t>20221001</t>
  </si>
  <si>
    <t>20221002</t>
  </si>
  <si>
    <t>20221003</t>
  </si>
  <si>
    <t>20221004</t>
  </si>
  <si>
    <t>20221005</t>
  </si>
  <si>
    <t>20221006</t>
  </si>
  <si>
    <t>20221007</t>
  </si>
  <si>
    <t>20221008</t>
  </si>
  <si>
    <t>20221009</t>
  </si>
  <si>
    <t>20221010</t>
  </si>
  <si>
    <t>20221011</t>
  </si>
  <si>
    <t>20221012</t>
  </si>
  <si>
    <t>20221013</t>
  </si>
  <si>
    <t>20221014</t>
  </si>
  <si>
    <t>20221015</t>
  </si>
  <si>
    <t>20221016</t>
  </si>
  <si>
    <t>20221017</t>
  </si>
  <si>
    <t>20221018</t>
  </si>
  <si>
    <t>20221019</t>
  </si>
  <si>
    <t>20221020</t>
  </si>
  <si>
    <t>20221021</t>
  </si>
  <si>
    <t>20221022</t>
  </si>
  <si>
    <t>20221023</t>
  </si>
  <si>
    <t>20221024</t>
  </si>
  <si>
    <t>20221025</t>
  </si>
  <si>
    <t>20221026</t>
  </si>
  <si>
    <t>20221027</t>
  </si>
  <si>
    <t>20221028</t>
  </si>
  <si>
    <t>20221029</t>
  </si>
  <si>
    <t>20221030</t>
  </si>
  <si>
    <t>20221031</t>
  </si>
  <si>
    <t>20221032</t>
  </si>
  <si>
    <t>20221033</t>
  </si>
  <si>
    <t>20221034</t>
  </si>
  <si>
    <t>20221035</t>
  </si>
  <si>
    <t>20221036</t>
  </si>
  <si>
    <t>20221037</t>
  </si>
  <si>
    <t>20221038</t>
  </si>
  <si>
    <t>20221039</t>
  </si>
  <si>
    <t>20221040</t>
  </si>
  <si>
    <t>20221041</t>
  </si>
  <si>
    <t>20221042</t>
  </si>
  <si>
    <t>20221043</t>
  </si>
  <si>
    <t>20221044</t>
  </si>
  <si>
    <t>20221045</t>
  </si>
  <si>
    <t>20221046</t>
  </si>
  <si>
    <t>20221047</t>
  </si>
  <si>
    <t>20221048</t>
  </si>
  <si>
    <t>20221049</t>
  </si>
  <si>
    <t>20221050</t>
  </si>
  <si>
    <t>20221051</t>
  </si>
  <si>
    <t>20221052</t>
  </si>
  <si>
    <t>20221053</t>
  </si>
  <si>
    <t>20221054</t>
  </si>
  <si>
    <t>20221055</t>
  </si>
  <si>
    <t>20221056</t>
  </si>
  <si>
    <t>20221057</t>
  </si>
  <si>
    <t>20221058</t>
  </si>
  <si>
    <t>20221059</t>
  </si>
  <si>
    <t>20221060</t>
  </si>
  <si>
    <t>20221061</t>
  </si>
  <si>
    <t>20221062</t>
  </si>
  <si>
    <t>20221063</t>
  </si>
  <si>
    <t>20221064</t>
  </si>
  <si>
    <t>20221065</t>
  </si>
  <si>
    <t>20221066</t>
  </si>
  <si>
    <t>20221067</t>
  </si>
  <si>
    <t>20221068</t>
  </si>
  <si>
    <t>20221069</t>
  </si>
  <si>
    <t>20221070</t>
  </si>
  <si>
    <t>20221071</t>
  </si>
  <si>
    <t>20221072</t>
  </si>
  <si>
    <t>20221073</t>
  </si>
  <si>
    <t>20221074</t>
  </si>
  <si>
    <t>20221075</t>
  </si>
  <si>
    <t>20221076</t>
  </si>
  <si>
    <t>20221077</t>
  </si>
  <si>
    <t>20221078</t>
  </si>
  <si>
    <t>20221079</t>
  </si>
  <si>
    <t>20221080</t>
  </si>
  <si>
    <t>20221081</t>
  </si>
  <si>
    <t>20221082</t>
  </si>
  <si>
    <t>20221083</t>
  </si>
  <si>
    <t>20221084</t>
  </si>
  <si>
    <t>20221085</t>
  </si>
  <si>
    <t>20221086</t>
  </si>
  <si>
    <t>20221087</t>
  </si>
  <si>
    <t>20221088</t>
  </si>
  <si>
    <t>20221089</t>
  </si>
  <si>
    <t>20221090</t>
  </si>
  <si>
    <t>20221091</t>
  </si>
  <si>
    <t>20221092</t>
  </si>
  <si>
    <t>20221093</t>
  </si>
  <si>
    <t>20221094</t>
  </si>
  <si>
    <t>20221095</t>
  </si>
  <si>
    <t>20221096</t>
  </si>
  <si>
    <t>20221097</t>
  </si>
  <si>
    <t>20221098</t>
  </si>
  <si>
    <t>20221099</t>
  </si>
  <si>
    <t>20221100</t>
  </si>
  <si>
    <t>20221101</t>
  </si>
  <si>
    <t>20221102</t>
  </si>
  <si>
    <t>20221103</t>
  </si>
  <si>
    <t>20221104</t>
  </si>
  <si>
    <t>20221105</t>
  </si>
  <si>
    <t>20221106</t>
  </si>
  <si>
    <t>20221107</t>
  </si>
  <si>
    <t>20221108</t>
  </si>
  <si>
    <t>20221109</t>
  </si>
  <si>
    <t>20221110</t>
  </si>
  <si>
    <t>20221111</t>
  </si>
  <si>
    <t>20221112</t>
  </si>
  <si>
    <t>20221113</t>
  </si>
  <si>
    <t>20221114</t>
  </si>
  <si>
    <t>20221115</t>
  </si>
  <si>
    <t>20221116</t>
  </si>
  <si>
    <t>20221117</t>
  </si>
  <si>
    <t>20221118</t>
  </si>
  <si>
    <t>20221119</t>
  </si>
  <si>
    <t>20221120</t>
  </si>
  <si>
    <t>20221121</t>
  </si>
  <si>
    <t>20221122</t>
  </si>
  <si>
    <t>20221123</t>
  </si>
  <si>
    <t>20221124</t>
  </si>
  <si>
    <t>20221125</t>
  </si>
  <si>
    <t>20221126</t>
  </si>
  <si>
    <t>20221127</t>
  </si>
  <si>
    <t>20221128</t>
  </si>
  <si>
    <t>20221129</t>
  </si>
  <si>
    <t>20221130</t>
  </si>
  <si>
    <t>20221131</t>
  </si>
  <si>
    <t>20221132</t>
  </si>
  <si>
    <t>20221133</t>
  </si>
  <si>
    <t>20221134</t>
  </si>
  <si>
    <t>20221135</t>
  </si>
  <si>
    <t>20221136</t>
  </si>
  <si>
    <t>20221137</t>
  </si>
  <si>
    <t>20221138</t>
  </si>
  <si>
    <t>20221139</t>
  </si>
  <si>
    <t>20221140</t>
  </si>
  <si>
    <t>20221141</t>
  </si>
  <si>
    <t>20221142</t>
  </si>
  <si>
    <t>20221143</t>
  </si>
  <si>
    <t>20221144</t>
  </si>
  <si>
    <t>20221145</t>
  </si>
  <si>
    <t>20221146</t>
  </si>
  <si>
    <t>20221147</t>
  </si>
  <si>
    <t>20221148</t>
  </si>
  <si>
    <t>20221149</t>
  </si>
  <si>
    <t>20221150</t>
  </si>
  <si>
    <t>20221151</t>
  </si>
  <si>
    <t>20221152</t>
  </si>
  <si>
    <t>20221153</t>
  </si>
  <si>
    <t>20221154</t>
  </si>
  <si>
    <t>20221155</t>
  </si>
  <si>
    <t>20221156</t>
  </si>
  <si>
    <t>20221157</t>
  </si>
  <si>
    <t>20221158</t>
  </si>
  <si>
    <t>20221159</t>
  </si>
  <si>
    <t>20221160</t>
  </si>
  <si>
    <t>20221161</t>
  </si>
  <si>
    <t>20221162</t>
  </si>
  <si>
    <t>20221163</t>
  </si>
  <si>
    <t>20221164</t>
  </si>
  <si>
    <t>20221165</t>
  </si>
  <si>
    <t>20221166</t>
  </si>
  <si>
    <t>20221167</t>
  </si>
  <si>
    <t>20221168</t>
  </si>
  <si>
    <t>20221169</t>
  </si>
  <si>
    <t>20221170</t>
  </si>
  <si>
    <t>20221171</t>
  </si>
  <si>
    <t>20221172</t>
  </si>
  <si>
    <t>20221173</t>
  </si>
  <si>
    <t>20221174</t>
  </si>
  <si>
    <t>20221175</t>
  </si>
  <si>
    <t>20221176</t>
  </si>
  <si>
    <t>20221177</t>
  </si>
  <si>
    <t>20221178</t>
  </si>
  <si>
    <t>20221179</t>
  </si>
  <si>
    <t>20221180</t>
  </si>
  <si>
    <t>20221181</t>
  </si>
  <si>
    <t>20221182</t>
  </si>
  <si>
    <t>20221183</t>
  </si>
  <si>
    <t>20221184</t>
  </si>
  <si>
    <t>20221185</t>
  </si>
  <si>
    <t>20221186</t>
  </si>
  <si>
    <t>20221187</t>
  </si>
  <si>
    <t>20221188</t>
  </si>
  <si>
    <t>20221189</t>
  </si>
  <si>
    <t>20221190</t>
  </si>
  <si>
    <t>20221191</t>
  </si>
  <si>
    <t>20221192</t>
  </si>
  <si>
    <t>20221193</t>
  </si>
  <si>
    <t>20221194</t>
  </si>
  <si>
    <t>20221195</t>
  </si>
  <si>
    <t>20221196</t>
  </si>
  <si>
    <t>20221197</t>
  </si>
  <si>
    <t>20221198</t>
  </si>
  <si>
    <t>20221199</t>
  </si>
  <si>
    <t>20221200</t>
  </si>
  <si>
    <t>20221201</t>
  </si>
  <si>
    <t>20221202</t>
  </si>
  <si>
    <t>20221203</t>
  </si>
  <si>
    <t>20221204</t>
  </si>
  <si>
    <t>20221205</t>
  </si>
  <si>
    <t>20221206</t>
  </si>
  <si>
    <t>20221207</t>
  </si>
  <si>
    <t>20221208</t>
  </si>
  <si>
    <t>20221209</t>
  </si>
  <si>
    <t>20221210</t>
  </si>
  <si>
    <t>20221211</t>
  </si>
  <si>
    <t>20221212</t>
  </si>
  <si>
    <t>20221213</t>
  </si>
  <si>
    <t>20221214</t>
  </si>
  <si>
    <t>20221215</t>
  </si>
  <si>
    <t>20221216</t>
  </si>
  <si>
    <t>20221217</t>
  </si>
  <si>
    <t>20221218</t>
  </si>
  <si>
    <t>20221219</t>
  </si>
  <si>
    <t>20221220</t>
  </si>
  <si>
    <t>20221221</t>
  </si>
  <si>
    <t>20221222</t>
  </si>
  <si>
    <t>20221223</t>
  </si>
  <si>
    <t>20221224</t>
  </si>
  <si>
    <t>20221225</t>
  </si>
  <si>
    <t>20221226</t>
  </si>
  <si>
    <t>20221227</t>
  </si>
  <si>
    <t>20221229</t>
  </si>
  <si>
    <t>20221230</t>
  </si>
  <si>
    <t>20221231</t>
  </si>
  <si>
    <t>20221232</t>
  </si>
  <si>
    <t>20221233</t>
  </si>
  <si>
    <t>20221234</t>
  </si>
  <si>
    <t>20221235</t>
  </si>
  <si>
    <t>20221236</t>
  </si>
  <si>
    <t>20221237</t>
  </si>
  <si>
    <t>20221238</t>
  </si>
  <si>
    <t>20221239</t>
  </si>
  <si>
    <t>20221240</t>
  </si>
  <si>
    <t>20221241</t>
  </si>
  <si>
    <t>20221242</t>
  </si>
  <si>
    <t>20221243</t>
  </si>
  <si>
    <t>20221244</t>
  </si>
  <si>
    <t>20221245</t>
  </si>
  <si>
    <t>20221246</t>
  </si>
  <si>
    <t>20221247</t>
  </si>
  <si>
    <t>20221248</t>
  </si>
  <si>
    <t>20221249</t>
  </si>
  <si>
    <t>20221250</t>
  </si>
  <si>
    <t>20221251</t>
  </si>
  <si>
    <t>20221252</t>
  </si>
  <si>
    <t>20221253</t>
  </si>
  <si>
    <t>20221254</t>
  </si>
  <si>
    <t>20221255</t>
  </si>
  <si>
    <t>20221256</t>
  </si>
  <si>
    <t>20221257</t>
  </si>
  <si>
    <t>20221258</t>
  </si>
  <si>
    <t>20221259</t>
  </si>
  <si>
    <t>20221260</t>
  </si>
  <si>
    <t>20221261</t>
  </si>
  <si>
    <t>20221262</t>
  </si>
  <si>
    <t>20221263</t>
  </si>
  <si>
    <t>20221264</t>
  </si>
  <si>
    <t>20221265</t>
  </si>
  <si>
    <t>20221266</t>
  </si>
  <si>
    <t>20221267</t>
  </si>
  <si>
    <t>20221268</t>
  </si>
  <si>
    <t>20221269</t>
  </si>
  <si>
    <t>20221270</t>
  </si>
  <si>
    <t>20221271</t>
  </si>
  <si>
    <t>20221272</t>
  </si>
  <si>
    <t>20221273</t>
  </si>
  <si>
    <t>20221274</t>
  </si>
  <si>
    <t>20221275</t>
  </si>
  <si>
    <t>20221276</t>
  </si>
  <si>
    <t>20221277</t>
  </si>
  <si>
    <t>20221278</t>
  </si>
  <si>
    <t>20221279</t>
  </si>
  <si>
    <t>20221280</t>
  </si>
  <si>
    <t>20221281</t>
  </si>
  <si>
    <t>20221282</t>
  </si>
  <si>
    <t>20221283</t>
  </si>
  <si>
    <t>20221284</t>
  </si>
  <si>
    <t>20221285</t>
  </si>
  <si>
    <t>20221286</t>
  </si>
  <si>
    <t>20221287</t>
  </si>
  <si>
    <t>20221288</t>
  </si>
  <si>
    <t>20221289</t>
  </si>
  <si>
    <t>20221290</t>
  </si>
  <si>
    <t>20221291</t>
  </si>
  <si>
    <t>20221292</t>
  </si>
  <si>
    <t>20221293</t>
  </si>
  <si>
    <t>20221294</t>
  </si>
  <si>
    <t>20221295</t>
  </si>
  <si>
    <t>20221296</t>
  </si>
  <si>
    <t>20221297</t>
  </si>
  <si>
    <t>20221298</t>
  </si>
  <si>
    <t>20221299</t>
  </si>
  <si>
    <t>20221300</t>
  </si>
  <si>
    <t>20221301</t>
  </si>
  <si>
    <t>20221302</t>
  </si>
  <si>
    <t>20221303</t>
  </si>
  <si>
    <t>20221304</t>
  </si>
  <si>
    <t>20221305</t>
  </si>
  <si>
    <t>20221306</t>
  </si>
  <si>
    <t>20221307</t>
  </si>
  <si>
    <t>20221308</t>
  </si>
  <si>
    <t>20221309</t>
  </si>
  <si>
    <t>20221310</t>
  </si>
  <si>
    <t>20221311</t>
  </si>
  <si>
    <t>20221312</t>
  </si>
  <si>
    <t>20221313</t>
  </si>
  <si>
    <t>20221314</t>
  </si>
  <si>
    <t>20221315</t>
  </si>
  <si>
    <t>20221316</t>
  </si>
  <si>
    <t>20221317</t>
  </si>
  <si>
    <t>20221318</t>
  </si>
  <si>
    <t>20221319</t>
  </si>
  <si>
    <t>20221320</t>
  </si>
  <si>
    <t>20221321</t>
  </si>
  <si>
    <t>20221322</t>
  </si>
  <si>
    <t>20221323</t>
  </si>
  <si>
    <t>20221324</t>
  </si>
  <si>
    <t>20221325</t>
  </si>
  <si>
    <t>20221326</t>
  </si>
  <si>
    <t>20221327</t>
  </si>
  <si>
    <t>20221328</t>
  </si>
  <si>
    <t>20221329</t>
  </si>
  <si>
    <t>20221330</t>
  </si>
  <si>
    <t>20221331</t>
  </si>
  <si>
    <t>20221332</t>
  </si>
  <si>
    <t>20221333</t>
  </si>
  <si>
    <t>20221334</t>
  </si>
  <si>
    <t>20221335</t>
  </si>
  <si>
    <t>20221336</t>
  </si>
  <si>
    <t>20221337</t>
  </si>
  <si>
    <t>20221338</t>
  </si>
  <si>
    <t>20221339</t>
  </si>
  <si>
    <t>20221340</t>
  </si>
  <si>
    <t>20221341</t>
  </si>
  <si>
    <t>20221342</t>
  </si>
  <si>
    <t>20221343</t>
  </si>
  <si>
    <t>20221344</t>
  </si>
  <si>
    <t>20221345</t>
  </si>
  <si>
    <t>20221346</t>
  </si>
  <si>
    <t>20221347</t>
  </si>
  <si>
    <t>20221348</t>
  </si>
  <si>
    <t>20221349</t>
  </si>
  <si>
    <t>20221350</t>
  </si>
  <si>
    <t>20221351</t>
  </si>
  <si>
    <t>20221352</t>
  </si>
  <si>
    <t>20221353</t>
  </si>
  <si>
    <t>20221354</t>
  </si>
  <si>
    <t>20221355</t>
  </si>
  <si>
    <t>20221356</t>
  </si>
  <si>
    <t>20221357</t>
  </si>
  <si>
    <t>20221358</t>
  </si>
  <si>
    <t>20221359</t>
  </si>
  <si>
    <t>20221360</t>
  </si>
  <si>
    <t>20221361</t>
  </si>
  <si>
    <t>20221362</t>
  </si>
  <si>
    <t>20221363</t>
  </si>
  <si>
    <t>20221364</t>
  </si>
  <si>
    <t>20221365</t>
  </si>
  <si>
    <t>20221366</t>
  </si>
  <si>
    <t>20221367</t>
  </si>
  <si>
    <t>20221368</t>
  </si>
  <si>
    <t>20221369</t>
  </si>
  <si>
    <t>20221370</t>
  </si>
  <si>
    <t>20221371</t>
  </si>
  <si>
    <t>20221372</t>
  </si>
  <si>
    <t>20221373</t>
  </si>
  <si>
    <t>20221374</t>
  </si>
  <si>
    <t>20221375</t>
  </si>
  <si>
    <t>20221376</t>
  </si>
  <si>
    <t>20221377</t>
  </si>
  <si>
    <t>20221378</t>
  </si>
  <si>
    <t>20221379</t>
  </si>
  <si>
    <t>20221380</t>
  </si>
  <si>
    <t>20221381</t>
  </si>
  <si>
    <t>20221382</t>
  </si>
  <si>
    <t>20221383</t>
  </si>
  <si>
    <t>20221384</t>
  </si>
  <si>
    <t>20221385</t>
  </si>
  <si>
    <t>20221386</t>
  </si>
  <si>
    <t>20221387</t>
  </si>
  <si>
    <t>20221388</t>
  </si>
  <si>
    <t>20221389</t>
  </si>
  <si>
    <t>20221390</t>
  </si>
  <si>
    <t>20221391</t>
  </si>
  <si>
    <t>20221392</t>
  </si>
  <si>
    <t>20221393</t>
  </si>
  <si>
    <t>20221394</t>
  </si>
  <si>
    <t>20221395</t>
  </si>
  <si>
    <t>20221396</t>
  </si>
  <si>
    <t>20221397</t>
  </si>
  <si>
    <t>20221398</t>
  </si>
  <si>
    <t>20221399</t>
  </si>
  <si>
    <t>20221400</t>
  </si>
  <si>
    <t>20221401</t>
  </si>
  <si>
    <t>20221402</t>
  </si>
  <si>
    <t>20221403</t>
  </si>
  <si>
    <t>20221404</t>
  </si>
  <si>
    <t>20221405</t>
  </si>
  <si>
    <t>20221406</t>
  </si>
  <si>
    <t>20221407</t>
  </si>
  <si>
    <t>20221408</t>
  </si>
  <si>
    <t>20221409</t>
  </si>
  <si>
    <t>20221410</t>
  </si>
  <si>
    <t>20221411</t>
  </si>
  <si>
    <t>20221412</t>
  </si>
  <si>
    <t>20221413</t>
  </si>
  <si>
    <t>20221414</t>
  </si>
  <si>
    <t>20221415</t>
  </si>
  <si>
    <t>20221416</t>
  </si>
  <si>
    <t>20221417</t>
  </si>
  <si>
    <t>20221418</t>
  </si>
  <si>
    <t>20221419</t>
  </si>
  <si>
    <t>20221420</t>
  </si>
  <si>
    <t>20221421</t>
  </si>
  <si>
    <t>20221422</t>
  </si>
  <si>
    <t>20221423</t>
  </si>
  <si>
    <t>20221424</t>
  </si>
  <si>
    <t>20221425</t>
  </si>
  <si>
    <t>20221426</t>
  </si>
  <si>
    <t>20221427</t>
  </si>
  <si>
    <t>20221428</t>
  </si>
  <si>
    <t>20221429</t>
  </si>
  <si>
    <t>20221430</t>
  </si>
  <si>
    <t>20221431</t>
  </si>
  <si>
    <t>20221432</t>
  </si>
  <si>
    <t>20221433</t>
  </si>
  <si>
    <t>20221434</t>
  </si>
  <si>
    <t>20221435</t>
  </si>
  <si>
    <t>20221436</t>
  </si>
  <si>
    <t>20221437</t>
  </si>
  <si>
    <t>20221438</t>
  </si>
  <si>
    <t>20221439</t>
  </si>
  <si>
    <t>20221440</t>
  </si>
  <si>
    <t>20221441</t>
  </si>
  <si>
    <t>20221442</t>
  </si>
  <si>
    <t>20221443</t>
  </si>
  <si>
    <t>20221444</t>
  </si>
  <si>
    <t>20221445</t>
  </si>
  <si>
    <t>20221446</t>
  </si>
  <si>
    <t>20221447</t>
  </si>
  <si>
    <t>20221448</t>
  </si>
  <si>
    <t>20221449</t>
  </si>
  <si>
    <t>20221450</t>
  </si>
  <si>
    <t>20221451</t>
  </si>
  <si>
    <t>20221452</t>
  </si>
  <si>
    <t>20221453</t>
  </si>
  <si>
    <t>20221454</t>
  </si>
  <si>
    <t>20221455</t>
  </si>
  <si>
    <t>20221456</t>
  </si>
  <si>
    <t>20221457</t>
  </si>
  <si>
    <t>20221458</t>
  </si>
  <si>
    <t>20221459</t>
  </si>
  <si>
    <t>20221460</t>
  </si>
  <si>
    <t>20221461</t>
  </si>
  <si>
    <t>20221462</t>
  </si>
  <si>
    <t>20221463</t>
  </si>
  <si>
    <t>20221464</t>
  </si>
  <si>
    <t>20221465</t>
  </si>
  <si>
    <t>20221466</t>
  </si>
  <si>
    <t>20221467</t>
  </si>
  <si>
    <t>20221468</t>
  </si>
  <si>
    <t>20221469</t>
  </si>
  <si>
    <t>20221470</t>
  </si>
  <si>
    <t>20221471</t>
  </si>
  <si>
    <t>20221472</t>
  </si>
  <si>
    <t>20221473</t>
  </si>
  <si>
    <t>20221474</t>
  </si>
  <si>
    <t>20221475</t>
  </si>
  <si>
    <t>20221476</t>
  </si>
  <si>
    <t>20221477</t>
  </si>
  <si>
    <t>20221478</t>
  </si>
  <si>
    <t>20221479</t>
  </si>
  <si>
    <t>20221480</t>
  </si>
  <si>
    <t>20221481</t>
  </si>
  <si>
    <t>20221482</t>
  </si>
  <si>
    <t>20221483</t>
  </si>
  <si>
    <t>20221484</t>
  </si>
  <si>
    <t>20221485</t>
  </si>
  <si>
    <t>20221486</t>
  </si>
  <si>
    <t>20221487</t>
  </si>
  <si>
    <t>20221488</t>
  </si>
  <si>
    <t>20221489</t>
  </si>
  <si>
    <t>20221490</t>
  </si>
  <si>
    <t>20221491</t>
  </si>
  <si>
    <t>20221492</t>
  </si>
  <si>
    <t>20221493</t>
  </si>
  <si>
    <t>20221494</t>
  </si>
  <si>
    <t>20221495</t>
  </si>
  <si>
    <t>20221496</t>
  </si>
  <si>
    <t>20221497</t>
  </si>
  <si>
    <t>20221498</t>
  </si>
  <si>
    <t>20221499</t>
  </si>
  <si>
    <t>20221500</t>
  </si>
  <si>
    <t>20221501</t>
  </si>
  <si>
    <t>20221502</t>
  </si>
  <si>
    <t>20221503</t>
  </si>
  <si>
    <t>20221504</t>
  </si>
  <si>
    <t>20221505</t>
  </si>
  <si>
    <t>20221506</t>
  </si>
  <si>
    <t>20221507</t>
  </si>
  <si>
    <t>20221508</t>
  </si>
  <si>
    <t>20221509</t>
  </si>
  <si>
    <t>20221510</t>
  </si>
  <si>
    <t>20221511</t>
  </si>
  <si>
    <t>20221512</t>
  </si>
  <si>
    <t>20221513</t>
  </si>
  <si>
    <t>20221514</t>
  </si>
  <si>
    <t>20221515</t>
  </si>
  <si>
    <t>20221516</t>
  </si>
  <si>
    <t>20221517</t>
  </si>
  <si>
    <t>20221518</t>
  </si>
  <si>
    <t>20221519</t>
  </si>
  <si>
    <t>20221520</t>
  </si>
  <si>
    <t>20221521</t>
  </si>
  <si>
    <t>20221522</t>
  </si>
  <si>
    <t>20221523</t>
  </si>
  <si>
    <t>20221524</t>
  </si>
  <si>
    <t>20221525</t>
  </si>
  <si>
    <t>20221526</t>
  </si>
  <si>
    <t>20221527</t>
  </si>
  <si>
    <t>20221528</t>
  </si>
  <si>
    <t>20221529</t>
  </si>
  <si>
    <t>20221530</t>
  </si>
  <si>
    <t>20221531</t>
  </si>
  <si>
    <t>20221532</t>
  </si>
  <si>
    <t>20221533</t>
  </si>
  <si>
    <t>20221534</t>
  </si>
  <si>
    <t>20221535</t>
  </si>
  <si>
    <t>20221536</t>
  </si>
  <si>
    <t>20221537</t>
  </si>
  <si>
    <t>20221538</t>
  </si>
  <si>
    <t>20221539</t>
  </si>
  <si>
    <t>20221540</t>
  </si>
  <si>
    <t>20221541</t>
  </si>
  <si>
    <t>20221542</t>
  </si>
  <si>
    <t>20221543</t>
  </si>
  <si>
    <t>20221544</t>
  </si>
  <si>
    <t>20221545</t>
  </si>
  <si>
    <t>20221546</t>
  </si>
  <si>
    <t>20221547</t>
  </si>
  <si>
    <t>20221548</t>
  </si>
  <si>
    <t>20221549</t>
  </si>
  <si>
    <t>20221550</t>
  </si>
  <si>
    <t>20221551</t>
  </si>
  <si>
    <t>20221552</t>
  </si>
  <si>
    <t>20221553</t>
  </si>
  <si>
    <t>20221554</t>
  </si>
  <si>
    <t>20221555</t>
  </si>
  <si>
    <t>20221556</t>
  </si>
  <si>
    <t>20221557</t>
  </si>
  <si>
    <t>20221558</t>
  </si>
  <si>
    <t>20221559</t>
  </si>
  <si>
    <t>20221560</t>
  </si>
  <si>
    <t>20221561</t>
  </si>
  <si>
    <t>20221562</t>
  </si>
  <si>
    <t>20221563</t>
  </si>
  <si>
    <t>20221564</t>
  </si>
  <si>
    <t>20221565</t>
  </si>
  <si>
    <t>20221566</t>
  </si>
  <si>
    <t>20221567</t>
  </si>
  <si>
    <t>20221568</t>
  </si>
  <si>
    <t>20221569</t>
  </si>
  <si>
    <t>20221570</t>
  </si>
  <si>
    <t>20221571</t>
  </si>
  <si>
    <t>20221572</t>
  </si>
  <si>
    <t>20221573</t>
  </si>
  <si>
    <t>20221574</t>
  </si>
  <si>
    <t>20221575</t>
  </si>
  <si>
    <t>20221576</t>
  </si>
  <si>
    <t>20221577</t>
  </si>
  <si>
    <t>20221578</t>
  </si>
  <si>
    <t>20221579</t>
  </si>
  <si>
    <t>20221580</t>
  </si>
  <si>
    <t>20221581</t>
  </si>
  <si>
    <t>20221582</t>
  </si>
  <si>
    <t>20221583</t>
  </si>
  <si>
    <t>20221584</t>
  </si>
  <si>
    <t>20221585</t>
  </si>
  <si>
    <t>20221586</t>
  </si>
  <si>
    <t>20221587</t>
  </si>
  <si>
    <t>20221588</t>
  </si>
  <si>
    <t>20221589</t>
  </si>
  <si>
    <t>20221590</t>
  </si>
  <si>
    <t>20221591</t>
  </si>
  <si>
    <t>20221592</t>
  </si>
  <si>
    <t>20221593</t>
  </si>
  <si>
    <t>20221594</t>
  </si>
  <si>
    <t>20221595</t>
  </si>
  <si>
    <t>20221596</t>
  </si>
  <si>
    <t>20221597</t>
  </si>
  <si>
    <t>20221598</t>
  </si>
  <si>
    <t>20221599</t>
  </si>
  <si>
    <t>20221600</t>
  </si>
  <si>
    <t>20221601</t>
  </si>
  <si>
    <t>20221602</t>
  </si>
  <si>
    <t>20221603</t>
  </si>
  <si>
    <t>20221604</t>
  </si>
  <si>
    <t>20221605</t>
  </si>
  <si>
    <t>20221606</t>
  </si>
  <si>
    <t>20221607</t>
  </si>
  <si>
    <t>20221608</t>
  </si>
  <si>
    <t>20221609</t>
  </si>
  <si>
    <t>20221610</t>
  </si>
  <si>
    <t>20221611</t>
  </si>
  <si>
    <t>20221612</t>
  </si>
  <si>
    <t>20221613</t>
  </si>
  <si>
    <t>20221614</t>
  </si>
  <si>
    <t>20221615</t>
  </si>
  <si>
    <t>20221616</t>
  </si>
  <si>
    <t>20221617</t>
  </si>
  <si>
    <t>20221618</t>
  </si>
  <si>
    <t>20221619</t>
  </si>
  <si>
    <t>20221620</t>
  </si>
  <si>
    <t>20221621</t>
  </si>
  <si>
    <t>20221622</t>
  </si>
  <si>
    <t>20221623</t>
  </si>
  <si>
    <t>20221624</t>
  </si>
  <si>
    <t>20221625</t>
  </si>
  <si>
    <t>20221626</t>
  </si>
  <si>
    <t>20221627</t>
  </si>
  <si>
    <t>20221628</t>
  </si>
  <si>
    <t>20221629</t>
  </si>
  <si>
    <t>20221630</t>
  </si>
  <si>
    <t>20221631</t>
  </si>
  <si>
    <t>20221632</t>
  </si>
  <si>
    <t>20221633</t>
  </si>
  <si>
    <t>20221634</t>
  </si>
  <si>
    <t>20221635</t>
  </si>
  <si>
    <t>20221636</t>
  </si>
  <si>
    <t>20221637</t>
  </si>
  <si>
    <t>20221638</t>
  </si>
  <si>
    <t>20221639</t>
  </si>
  <si>
    <t>20221640</t>
  </si>
  <si>
    <t>20221641</t>
  </si>
  <si>
    <t>20221642</t>
  </si>
  <si>
    <t>20221643</t>
  </si>
  <si>
    <t>20221644</t>
  </si>
  <si>
    <t>20221645</t>
  </si>
  <si>
    <t>20221646</t>
  </si>
  <si>
    <t>20221647</t>
  </si>
  <si>
    <t>20221648</t>
  </si>
  <si>
    <t>20221649</t>
  </si>
  <si>
    <t>20221650</t>
  </si>
  <si>
    <t>20221651</t>
  </si>
  <si>
    <t>20221652</t>
  </si>
  <si>
    <t>20221653</t>
  </si>
  <si>
    <t>20221654</t>
  </si>
  <si>
    <t>20221655</t>
  </si>
  <si>
    <t>20221656</t>
  </si>
  <si>
    <t>20221657</t>
  </si>
  <si>
    <t>20221658</t>
  </si>
  <si>
    <t>20221659</t>
  </si>
  <si>
    <t>20221660</t>
  </si>
  <si>
    <t>20221661</t>
  </si>
  <si>
    <t>20221662</t>
  </si>
  <si>
    <t>20221663</t>
  </si>
  <si>
    <t>20221664</t>
  </si>
  <si>
    <t>20221665</t>
  </si>
  <si>
    <t>20221666</t>
  </si>
  <si>
    <t>20221667</t>
  </si>
  <si>
    <t>20221668</t>
  </si>
  <si>
    <t>20221669</t>
  </si>
  <si>
    <t>20221670</t>
  </si>
  <si>
    <t>20221671</t>
  </si>
  <si>
    <t>20221672</t>
  </si>
  <si>
    <t>20221673</t>
  </si>
  <si>
    <t>20221674</t>
  </si>
  <si>
    <t>20221675</t>
  </si>
  <si>
    <t>20221676</t>
  </si>
  <si>
    <t>20221677</t>
  </si>
  <si>
    <t>20221678</t>
  </si>
  <si>
    <t>20221679</t>
  </si>
  <si>
    <t>20221680</t>
  </si>
  <si>
    <t>20221681</t>
  </si>
  <si>
    <t>20221682</t>
  </si>
  <si>
    <t>20221683</t>
  </si>
  <si>
    <t>zmluva, objednávka</t>
  </si>
  <si>
    <t>Mironet.cz a.s.</t>
  </si>
  <si>
    <t>Komerční hala  NUP C3</t>
  </si>
  <si>
    <t>Nupaky</t>
  </si>
  <si>
    <t>251 01</t>
  </si>
  <si>
    <t>28189647</t>
  </si>
  <si>
    <t>Kokiska s.r.o.</t>
  </si>
  <si>
    <t>Stráň 3</t>
  </si>
  <si>
    <t>Sadov</t>
  </si>
  <si>
    <t>360 01</t>
  </si>
  <si>
    <t>02509016</t>
  </si>
  <si>
    <t>JUVENTAS s.r.o.</t>
  </si>
  <si>
    <t>Malogútorská 320/10</t>
  </si>
  <si>
    <t>46449035</t>
  </si>
  <si>
    <t>2340103155</t>
  </si>
  <si>
    <t>2340102884</t>
  </si>
  <si>
    <t>2023005983</t>
  </si>
  <si>
    <t>5023000264</t>
  </si>
  <si>
    <t>2340103108</t>
  </si>
  <si>
    <t>23406745</t>
  </si>
  <si>
    <t>2023022</t>
  </si>
  <si>
    <t>1185835</t>
  </si>
  <si>
    <t>1185836</t>
  </si>
  <si>
    <t>1185837</t>
  </si>
  <si>
    <t>30502668</t>
  </si>
  <si>
    <t>30017456</t>
  </si>
  <si>
    <t>30018646</t>
  </si>
  <si>
    <t>2340103394</t>
  </si>
  <si>
    <t>23407371</t>
  </si>
  <si>
    <t>23010162</t>
  </si>
  <si>
    <t>20232277</t>
  </si>
  <si>
    <t>235200172</t>
  </si>
  <si>
    <t>1230075340</t>
  </si>
  <si>
    <t>230100069</t>
  </si>
  <si>
    <t>1022110</t>
  </si>
  <si>
    <t>230307</t>
  </si>
  <si>
    <t>002265</t>
  </si>
  <si>
    <t>2303131632</t>
  </si>
  <si>
    <t>223082</t>
  </si>
  <si>
    <t>2023028</t>
  </si>
  <si>
    <t>122314825</t>
  </si>
  <si>
    <t>202320314</t>
  </si>
  <si>
    <t>230308</t>
  </si>
  <si>
    <t>052023</t>
  </si>
  <si>
    <t>230943</t>
  </si>
  <si>
    <t>10230017</t>
  </si>
  <si>
    <t>230309</t>
  </si>
  <si>
    <t>230310</t>
  </si>
  <si>
    <t>03802023</t>
  </si>
  <si>
    <t>21230396</t>
  </si>
  <si>
    <t>2310441</t>
  </si>
  <si>
    <t>230100063</t>
  </si>
  <si>
    <t>6861982138</t>
  </si>
  <si>
    <t>2271205</t>
  </si>
  <si>
    <t>20232199</t>
  </si>
  <si>
    <t>200231056</t>
  </si>
  <si>
    <t>300231124</t>
  </si>
  <si>
    <t>23038</t>
  </si>
  <si>
    <t>123042</t>
  </si>
  <si>
    <t>8422300289</t>
  </si>
  <si>
    <t>23037</t>
  </si>
  <si>
    <t>230300005</t>
  </si>
  <si>
    <t>5223080773</t>
  </si>
  <si>
    <t>1022181</t>
  </si>
  <si>
    <t>230311</t>
  </si>
  <si>
    <t>2152300472</t>
  </si>
  <si>
    <t>30032304</t>
  </si>
  <si>
    <t>30032305</t>
  </si>
  <si>
    <t>2023004</t>
  </si>
  <si>
    <t>10230045</t>
  </si>
  <si>
    <t>122315970</t>
  </si>
  <si>
    <t>6861985205</t>
  </si>
  <si>
    <t>2277612</t>
  </si>
  <si>
    <t>523305416</t>
  </si>
  <si>
    <t>2023023</t>
  </si>
  <si>
    <t>322303015</t>
  </si>
  <si>
    <t>05032023</t>
  </si>
  <si>
    <t>1185920</t>
  </si>
  <si>
    <t>1185921</t>
  </si>
  <si>
    <t>1185922</t>
  </si>
  <si>
    <t>2286984</t>
  </si>
  <si>
    <t>2283645</t>
  </si>
  <si>
    <t>2340104110</t>
  </si>
  <si>
    <t>1185946</t>
  </si>
  <si>
    <t>20232788</t>
  </si>
  <si>
    <t>2289899</t>
  </si>
  <si>
    <t>20232821</t>
  </si>
  <si>
    <t>20232839</t>
  </si>
  <si>
    <t>4231060624</t>
  </si>
  <si>
    <t>2023030</t>
  </si>
  <si>
    <t>2023905584</t>
  </si>
  <si>
    <t>200231303</t>
  </si>
  <si>
    <t>2023100244</t>
  </si>
  <si>
    <t>202303666</t>
  </si>
  <si>
    <t>300231399</t>
  </si>
  <si>
    <t>23101256</t>
  </si>
  <si>
    <t>12301262</t>
  </si>
  <si>
    <t>23101257</t>
  </si>
  <si>
    <t>2023146</t>
  </si>
  <si>
    <t>4013270016</t>
  </si>
  <si>
    <t>Stolová voda,vratné obaly</t>
  </si>
  <si>
    <t>SK2023219055</t>
  </si>
  <si>
    <t>4020820119</t>
  </si>
  <si>
    <t>&amp;konferencia súdnej psych.-pop</t>
  </si>
  <si>
    <t>SK2022285782</t>
  </si>
  <si>
    <t>2620709335</t>
  </si>
  <si>
    <t>SK2020205825</t>
  </si>
  <si>
    <t>Bezpečnostné kľúče GMK systém</t>
  </si>
  <si>
    <t>SK2020447176</t>
  </si>
  <si>
    <t>CZ28189647</t>
  </si>
  <si>
    <t>Kvety-sponzorské</t>
  </si>
  <si>
    <t>CZ02509016</t>
  </si>
  <si>
    <t>Tlaková sprcha</t>
  </si>
  <si>
    <t>ALDAM s.r.o.47/2022</t>
  </si>
  <si>
    <t>Dodanie a montáž dverí</t>
  </si>
  <si>
    <t>Nemocničný seminár-poplatok 3</t>
  </si>
  <si>
    <t>Výmena interierových žalúzií</t>
  </si>
  <si>
    <t>Výmena interierových parapetov</t>
  </si>
  <si>
    <t>Vypracovanie projektu ohláseni</t>
  </si>
  <si>
    <t>Vypracovanie projektu realizác</t>
  </si>
  <si>
    <t>Sada elektród na defibrilátor</t>
  </si>
  <si>
    <t>Stočky do pečiatok</t>
  </si>
  <si>
    <t>Výmena samozatvárača GEZE</t>
  </si>
  <si>
    <t>Montáž pieskovej fólie</t>
  </si>
  <si>
    <t>Montáž bezpečnostnej fólie</t>
  </si>
  <si>
    <t>Montážne práce</t>
  </si>
  <si>
    <t>2627107628</t>
  </si>
  <si>
    <t>Seminár OIT-4.-5.časť</t>
  </si>
  <si>
    <t>2986430558</t>
  </si>
  <si>
    <t>Stacionárny stôl WSR s nožným</t>
  </si>
  <si>
    <t>SK2023426361</t>
  </si>
  <si>
    <t>Oprava konvektomatu</t>
  </si>
  <si>
    <t>Poplatok za el.vyplatné pásky</t>
  </si>
  <si>
    <t>2942031539</t>
  </si>
  <si>
    <t>SK2022984645</t>
  </si>
  <si>
    <t>Podložky pod myš,termoska,dopl</t>
  </si>
  <si>
    <t>Kancelársky nábytok,doplnky</t>
  </si>
  <si>
    <t>182013426</t>
  </si>
  <si>
    <t>Odborné a inžinierské porad.-P</t>
  </si>
  <si>
    <t>SK2021620414</t>
  </si>
  <si>
    <t>Resuscitátor-2sety</t>
  </si>
  <si>
    <t>Overenie presnosti váh</t>
  </si>
  <si>
    <t>0038558325</t>
  </si>
  <si>
    <t>Odborná prehliadka a skúška zd</t>
  </si>
  <si>
    <t>20230392</t>
  </si>
  <si>
    <t>mtz223/2023</t>
  </si>
  <si>
    <t>nl215,217,218,223,226,227,228,229/2023</t>
  </si>
  <si>
    <t>mtz208/2023</t>
  </si>
  <si>
    <t>Nemocničný seminár 3x-poplatok</t>
  </si>
  <si>
    <t>mtz238/2023</t>
  </si>
  <si>
    <t>Výmena žalúzií</t>
  </si>
  <si>
    <t>Vypracovanie projektu-rekonštrukcia priestorov (stacionár-bud.M)</t>
  </si>
  <si>
    <t>mtz191/2023</t>
  </si>
  <si>
    <t>mtz218/2023</t>
  </si>
  <si>
    <t>mtz233/2023</t>
  </si>
  <si>
    <t>Stočky do pečiatky</t>
  </si>
  <si>
    <t>mtz229/2023</t>
  </si>
  <si>
    <t>Výmena samozatvárača Geze</t>
  </si>
  <si>
    <t>mtz239/2023</t>
  </si>
  <si>
    <t>montáž bezpečnostnej fólie</t>
  </si>
  <si>
    <t>mtz225/2023</t>
  </si>
  <si>
    <t>Media Comp s.r.o., Rovinka</t>
  </si>
  <si>
    <t>nl246/2023</t>
  </si>
  <si>
    <t>IT LEARNING SLOVAKIA s.r.o., Bratislava</t>
  </si>
  <si>
    <t>JUVENTAS s.r.o., Hamuliakovo</t>
  </si>
  <si>
    <t>mtz160/2023</t>
  </si>
  <si>
    <t>Stacionárny stôl WSR BE s nožným ovládačom</t>
  </si>
  <si>
    <t>nl169,170,173,177,179,180,181,183,186,187/2023</t>
  </si>
  <si>
    <t>nl195/2023</t>
  </si>
  <si>
    <t>JESSENIUS-diagnostické centrum,Nitra</t>
  </si>
  <si>
    <t>mtz242/2023</t>
  </si>
  <si>
    <t>Oprava konvektomatu Angelo</t>
  </si>
  <si>
    <t>9/2021</t>
  </si>
  <si>
    <t>ENICO s.r.o., Bratislava</t>
  </si>
  <si>
    <t>mtz231/2023</t>
  </si>
  <si>
    <t>Podložky pod myš,termoska,doplnky</t>
  </si>
  <si>
    <t>mtz237/2023</t>
  </si>
  <si>
    <t>mtz234/2023</t>
  </si>
  <si>
    <t>mtz244/2023</t>
  </si>
  <si>
    <t>PABA s.r.o.,Pezinok</t>
  </si>
  <si>
    <t>mtz245/2023</t>
  </si>
  <si>
    <t>Odborné a inžinierské poradenstvo-stavebná činnosť</t>
  </si>
  <si>
    <t>mtz246/2023</t>
  </si>
  <si>
    <t>Odborné a inžinierské poradenstvo-rekonštrukcia priestorov-stacionár</t>
  </si>
  <si>
    <t>mtz240/2023</t>
  </si>
  <si>
    <t>nl232,234,235,237,238,241,242,243,244,247,248/2023</t>
  </si>
  <si>
    <t xml:space="preserve">Lieky,ŠZM </t>
  </si>
  <si>
    <t>nl189,194,199,202,204,206,208,211,212,213/2023</t>
  </si>
  <si>
    <t>Slovenská legálna metrológia,n.o.,Banská Bystrica</t>
  </si>
  <si>
    <t>mtz216/2023</t>
  </si>
  <si>
    <t>mtz235/2023</t>
  </si>
  <si>
    <t>nl228/2023-dobropis</t>
  </si>
  <si>
    <t>Krajčovič Oliver,Ludanice</t>
  </si>
  <si>
    <t>mtz124/2023</t>
  </si>
  <si>
    <t>Odborná prehliadka a skúška zdravotníckej techniky</t>
  </si>
  <si>
    <t>nl221,225/2023</t>
  </si>
  <si>
    <t>nl214,216,219,220,222,224,230,231,233/2023</t>
  </si>
  <si>
    <t>mtz217/2023</t>
  </si>
  <si>
    <t>nl250/2023</t>
  </si>
  <si>
    <t>nl236,239,240,245,249/2023</t>
  </si>
  <si>
    <t>nl255/2023</t>
  </si>
  <si>
    <t>nl254/2023</t>
  </si>
  <si>
    <t>mtz243/2023</t>
  </si>
  <si>
    <t>Global Green s.r.o.,Bratislava</t>
  </si>
  <si>
    <t>20230379</t>
  </si>
  <si>
    <t>20230380</t>
  </si>
  <si>
    <t>20230381</t>
  </si>
  <si>
    <t>20230382</t>
  </si>
  <si>
    <t>20230383</t>
  </si>
  <si>
    <t>20230384</t>
  </si>
  <si>
    <t>20230385</t>
  </si>
  <si>
    <t>20230386</t>
  </si>
  <si>
    <t>20230387</t>
  </si>
  <si>
    <t>20230388</t>
  </si>
  <si>
    <t>20230389</t>
  </si>
  <si>
    <t>20230390</t>
  </si>
  <si>
    <t>20230391</t>
  </si>
  <si>
    <t>20230393</t>
  </si>
  <si>
    <t>20230394</t>
  </si>
  <si>
    <t>20230395</t>
  </si>
  <si>
    <t>20230396</t>
  </si>
  <si>
    <t>20230397</t>
  </si>
  <si>
    <t>20230398</t>
  </si>
  <si>
    <t>20230399</t>
  </si>
  <si>
    <t>20230400</t>
  </si>
  <si>
    <t>20230401</t>
  </si>
  <si>
    <t>20230402</t>
  </si>
  <si>
    <t>20230403</t>
  </si>
  <si>
    <t>20230404</t>
  </si>
  <si>
    <t>20230405</t>
  </si>
  <si>
    <t>20230406</t>
  </si>
  <si>
    <t>20230407</t>
  </si>
  <si>
    <t>20230408</t>
  </si>
  <si>
    <t>20230409</t>
  </si>
  <si>
    <t>20230410</t>
  </si>
  <si>
    <t>20230411</t>
  </si>
  <si>
    <t>20230412</t>
  </si>
  <si>
    <t>20230413</t>
  </si>
  <si>
    <t>20230414</t>
  </si>
  <si>
    <t>20230415</t>
  </si>
  <si>
    <t>20230416</t>
  </si>
  <si>
    <t>20230417</t>
  </si>
  <si>
    <t>20230418</t>
  </si>
  <si>
    <t>20230419</t>
  </si>
  <si>
    <t>20230420</t>
  </si>
  <si>
    <t>20230421</t>
  </si>
  <si>
    <t>20230422</t>
  </si>
  <si>
    <t>20230423</t>
  </si>
  <si>
    <t>20230424</t>
  </si>
  <si>
    <t>20230425</t>
  </si>
  <si>
    <t>20230426</t>
  </si>
  <si>
    <t>20230427</t>
  </si>
  <si>
    <t>20230428</t>
  </si>
  <si>
    <t>20230429</t>
  </si>
  <si>
    <t>20230430</t>
  </si>
  <si>
    <t>20230431</t>
  </si>
  <si>
    <t>20230432</t>
  </si>
  <si>
    <t>20230433</t>
  </si>
  <si>
    <t>20230434</t>
  </si>
  <si>
    <t>20230435</t>
  </si>
  <si>
    <t>20230436</t>
  </si>
  <si>
    <t>20230437</t>
  </si>
  <si>
    <t>20230438</t>
  </si>
  <si>
    <t>20230439</t>
  </si>
  <si>
    <t>20230440</t>
  </si>
  <si>
    <t>20230441</t>
  </si>
  <si>
    <t>ALDAM s.r.o.34/2021</t>
  </si>
  <si>
    <t>Mironet.cz a.s. CZ 45,90 eur</t>
  </si>
  <si>
    <t>Kokiska s.r.o. CZ 53,66 eur</t>
  </si>
  <si>
    <t>670311127</t>
  </si>
  <si>
    <t>122300547</t>
  </si>
  <si>
    <t>6861993253</t>
  </si>
  <si>
    <t>2023003</t>
  </si>
  <si>
    <t>2303055</t>
  </si>
  <si>
    <t>0112023</t>
  </si>
  <si>
    <t>1111223062</t>
  </si>
  <si>
    <t>3127230749</t>
  </si>
  <si>
    <t>25818343</t>
  </si>
  <si>
    <t>SK2020386148</t>
  </si>
  <si>
    <t>8325466134</t>
  </si>
  <si>
    <t>8325648630</t>
  </si>
  <si>
    <t>2022509</t>
  </si>
  <si>
    <t>9001594295</t>
  </si>
  <si>
    <t>202301899</t>
  </si>
  <si>
    <t>296911582</t>
  </si>
  <si>
    <t>Kambing Trade s.r.o. CZ 117,50 DPH</t>
  </si>
  <si>
    <t>Rozkladacia pohovka,kreslo</t>
  </si>
  <si>
    <t>CZ09877100</t>
  </si>
  <si>
    <t>230100139</t>
  </si>
  <si>
    <t>230100043</t>
  </si>
  <si>
    <t>Záhradnícke náradie,postreky</t>
  </si>
  <si>
    <t>230100050</t>
  </si>
  <si>
    <t>2310055</t>
  </si>
  <si>
    <t>4011628715</t>
  </si>
  <si>
    <t>Optická signalizácia IP40</t>
  </si>
  <si>
    <t>SK2023073976</t>
  </si>
  <si>
    <t>4723006585</t>
  </si>
  <si>
    <t>7010897010</t>
  </si>
  <si>
    <t>Západoslovenská energetika,a.s. -2528,37</t>
  </si>
  <si>
    <t>2023115</t>
  </si>
  <si>
    <t>2300002</t>
  </si>
  <si>
    <t>Rekonštrukcia výťahov</t>
  </si>
  <si>
    <t>1023101256</t>
  </si>
  <si>
    <t>1012332523</t>
  </si>
  <si>
    <t>4723006929</t>
  </si>
  <si>
    <t>120230424</t>
  </si>
  <si>
    <t>23300146</t>
  </si>
  <si>
    <t>23122</t>
  </si>
  <si>
    <t>122316824</t>
  </si>
  <si>
    <t>2023032</t>
  </si>
  <si>
    <t>Chladnička BEKO</t>
  </si>
  <si>
    <t>23409565</t>
  </si>
  <si>
    <t>Skriňa,kreslo,skartovačka</t>
  </si>
  <si>
    <t>5223087325</t>
  </si>
  <si>
    <t>Podložky pod myš</t>
  </si>
  <si>
    <t>2023438</t>
  </si>
  <si>
    <t>4011754172</t>
  </si>
  <si>
    <t>Servisný poplatok-monitor. bez</t>
  </si>
  <si>
    <t>SK2020178556</t>
  </si>
  <si>
    <t>2023104</t>
  </si>
  <si>
    <t>Oprava strešnej krytiny garáže</t>
  </si>
  <si>
    <t>0622023</t>
  </si>
  <si>
    <t>0632023</t>
  </si>
  <si>
    <t>2340104876</t>
  </si>
  <si>
    <t>Svietidlá LED</t>
  </si>
  <si>
    <t>23409713</t>
  </si>
  <si>
    <t>Rohože,koše,skartovačka</t>
  </si>
  <si>
    <t>200231251</t>
  </si>
  <si>
    <t>2023078</t>
  </si>
  <si>
    <t>Revízie elektroinštalácie-gará</t>
  </si>
  <si>
    <t>2023079</t>
  </si>
  <si>
    <t>Revízie elektroinštalácie-kapl</t>
  </si>
  <si>
    <t>142325014</t>
  </si>
  <si>
    <t>122316952</t>
  </si>
  <si>
    <t>322303525</t>
  </si>
  <si>
    <t>20232975</t>
  </si>
  <si>
    <t>922300047</t>
  </si>
  <si>
    <t>5207004205515401</t>
  </si>
  <si>
    <t>Vedenie skupiny metódou TRE</t>
  </si>
  <si>
    <t>Pečiatky,štočky</t>
  </si>
  <si>
    <t>10230053</t>
  </si>
  <si>
    <t>1859431611</t>
  </si>
  <si>
    <t>0352363833</t>
  </si>
  <si>
    <t>Diagnostický test</t>
  </si>
  <si>
    <t>2301683</t>
  </si>
  <si>
    <t>5199097905</t>
  </si>
  <si>
    <t>Reagenčný aparát</t>
  </si>
  <si>
    <t>SK2020502891</t>
  </si>
  <si>
    <t>2300878</t>
  </si>
  <si>
    <t>1235683453</t>
  </si>
  <si>
    <t>Chemické čistenie vymenníka TU</t>
  </si>
  <si>
    <t>SK2020163442</t>
  </si>
  <si>
    <t>230178</t>
  </si>
  <si>
    <t>Antidekubitná podložka</t>
  </si>
  <si>
    <t>202302587</t>
  </si>
  <si>
    <t>6603869001</t>
  </si>
  <si>
    <t>SK2020361222</t>
  </si>
  <si>
    <t>2624816111</t>
  </si>
  <si>
    <t>Elektródy BTL</t>
  </si>
  <si>
    <t>SK2020099862</t>
  </si>
  <si>
    <t>5223096189</t>
  </si>
  <si>
    <t>Rýchlovarná kanvica,odvápňovač</t>
  </si>
  <si>
    <t>230402</t>
  </si>
  <si>
    <t>Výmena žalúzii</t>
  </si>
  <si>
    <t>22023105</t>
  </si>
  <si>
    <t>122318002</t>
  </si>
  <si>
    <t>230100091</t>
  </si>
  <si>
    <t>Kvety vstupná hala</t>
  </si>
  <si>
    <t>230100092</t>
  </si>
  <si>
    <t>Kvetináče vstupná hala</t>
  </si>
  <si>
    <t>10230022</t>
  </si>
  <si>
    <t>Výmena dverí</t>
  </si>
  <si>
    <t>Mirofón,stolový držiak</t>
  </si>
  <si>
    <t>42023031</t>
  </si>
  <si>
    <t>2621812043</t>
  </si>
  <si>
    <t>Výmena kazetových podhľadov</t>
  </si>
  <si>
    <t>2300107353</t>
  </si>
  <si>
    <t>Koupelny Most s.r.o.  CZ 181,66 Ç</t>
  </si>
  <si>
    <t>27341909</t>
  </si>
  <si>
    <t>Posuvné sprchové dvere</t>
  </si>
  <si>
    <t>CZ27341909</t>
  </si>
  <si>
    <t>262174</t>
  </si>
  <si>
    <t>Friendly Stores s.r.o. SK DPH</t>
  </si>
  <si>
    <t>04124472</t>
  </si>
  <si>
    <t>Rohož</t>
  </si>
  <si>
    <t>SK4120185762</t>
  </si>
  <si>
    <t>122319337</t>
  </si>
  <si>
    <t>10046723</t>
  </si>
  <si>
    <t>4085287159</t>
  </si>
  <si>
    <t>Palace Art Hotel Pezinok s.r.o.</t>
  </si>
  <si>
    <t>51888602</t>
  </si>
  <si>
    <t>Konferencia</t>
  </si>
  <si>
    <t>SK2120845991</t>
  </si>
  <si>
    <t>23112</t>
  </si>
  <si>
    <t>5164064951</t>
  </si>
  <si>
    <t>TERRAIN s.r.o.</t>
  </si>
  <si>
    <t>52140113</t>
  </si>
  <si>
    <t>SK2120966276</t>
  </si>
  <si>
    <t>10046823</t>
  </si>
  <si>
    <t>Galavečer</t>
  </si>
  <si>
    <t>M.R.Štefánika 34</t>
  </si>
  <si>
    <t>Koupelny Most s.r.o.</t>
  </si>
  <si>
    <t>Višňová 983</t>
  </si>
  <si>
    <t>Most</t>
  </si>
  <si>
    <t>434 01</t>
  </si>
  <si>
    <t>Friendly Stores s.r.o.</t>
  </si>
  <si>
    <t>Lipí 686/20</t>
  </si>
  <si>
    <t>193 00</t>
  </si>
  <si>
    <t>CZ- Slov.SK DPH</t>
  </si>
  <si>
    <t>Mladoboleslavská 5</t>
  </si>
  <si>
    <t>Marius Pedersen a.s., Pezinok</t>
  </si>
  <si>
    <t>Kambing Trade s.r.o. Praha</t>
  </si>
  <si>
    <t>mtz25/2023</t>
  </si>
  <si>
    <t>mtz270/2023</t>
  </si>
  <si>
    <t>mtz271/2023</t>
  </si>
  <si>
    <t>Záhradnícke náradie, postreky</t>
  </si>
  <si>
    <t>mtz262/2023</t>
  </si>
  <si>
    <t>mtz162/2023</t>
  </si>
  <si>
    <t>Spotreba el.energie-(preplatok zo zálohy -2528,37)</t>
  </si>
  <si>
    <t>9/2023</t>
  </si>
  <si>
    <t xml:space="preserve">96/2018     </t>
  </si>
  <si>
    <t xml:space="preserve">Služby zodpovednej osoby GDPR    </t>
  </si>
  <si>
    <t>TREVA,s.r.o., Hálova 14, 851 01 BA</t>
  </si>
  <si>
    <t>rekonštruckia výťahov</t>
  </si>
  <si>
    <t>mailom</t>
  </si>
  <si>
    <t>11/2023</t>
  </si>
  <si>
    <t>30/2020-d1/2023</t>
  </si>
  <si>
    <t>nl251/2023</t>
  </si>
  <si>
    <t>WEGA MS s.r.o., Moravany nad Váhom</t>
  </si>
  <si>
    <t>nl259/2023</t>
  </si>
  <si>
    <t>nl252,272/2023</t>
  </si>
  <si>
    <t>Ladislav Nagy POIP Bratislava</t>
  </si>
  <si>
    <t>mtz254/2023</t>
  </si>
  <si>
    <t>Chladnička Beko</t>
  </si>
  <si>
    <t>B2B PARTNER s.r.o.,Bratislava</t>
  </si>
  <si>
    <t>mtz250/2023</t>
  </si>
  <si>
    <t>mtz252/2023</t>
  </si>
  <si>
    <t>tnTEL s.r.o.,Trenčín</t>
  </si>
  <si>
    <t>8/2023</t>
  </si>
  <si>
    <t>Servisný poplatok-bezpečnostné monitorovacie náramky</t>
  </si>
  <si>
    <t>mtz263/2023</t>
  </si>
  <si>
    <t>Preloženie ovládania automatických závor RAPID</t>
  </si>
  <si>
    <t>Servis na systém manažerstva kvality</t>
  </si>
  <si>
    <t>mtz221/2023</t>
  </si>
  <si>
    <t>Oprava strechy garáže</t>
  </si>
  <si>
    <t>TKB BUILDING s.r.o.,Bratislava</t>
  </si>
  <si>
    <t>mtz253/2023</t>
  </si>
  <si>
    <t>18.04.20230</t>
  </si>
  <si>
    <t>mtz264/2023</t>
  </si>
  <si>
    <t>mtz251/2023</t>
  </si>
  <si>
    <t>nl267/2023</t>
  </si>
  <si>
    <t>MIFO s.r.o.,Pezinok</t>
  </si>
  <si>
    <t>mtz131/2023</t>
  </si>
  <si>
    <t>Revízia elektroinštalácie garáže</t>
  </si>
  <si>
    <t>Revízia elektroinštalácie kaplnka</t>
  </si>
  <si>
    <t>nl269/2023</t>
  </si>
  <si>
    <t>nl256-278/2023</t>
  </si>
  <si>
    <t>nl272/2023</t>
  </si>
  <si>
    <t>nl281/2023</t>
  </si>
  <si>
    <t>nl273/2023</t>
  </si>
  <si>
    <t>Mgr.Jana Viskočil,Pezinok</t>
  </si>
  <si>
    <t>mtz230/2023</t>
  </si>
  <si>
    <t>Vedenie skupiny metodikou TRE</t>
  </si>
  <si>
    <t>mtz280/2023</t>
  </si>
  <si>
    <t>Pečiatky,štočok</t>
  </si>
  <si>
    <t>mtz278/2023</t>
  </si>
  <si>
    <t>Martinus s.r.o.,Martin</t>
  </si>
  <si>
    <t>mtz269/2023</t>
  </si>
  <si>
    <t>EL s.r.o.,Spišská Nová Ves</t>
  </si>
  <si>
    <t>mtz259/2023</t>
  </si>
  <si>
    <t>Príprava reagenčného aparátu</t>
  </si>
  <si>
    <t>ESM-YZAMER energetické služby a monitoring s.r.o.,Trnava</t>
  </si>
  <si>
    <t>151/2023</t>
  </si>
  <si>
    <t>Chemické čistenie výmenníka TUV</t>
  </si>
  <si>
    <t>mtz228/2023</t>
  </si>
  <si>
    <t xml:space="preserve">Antidekubitná podložka </t>
  </si>
  <si>
    <t>nl293/2023</t>
  </si>
  <si>
    <t>BTL SLOVAKIA s.r.o.,Žilina</t>
  </si>
  <si>
    <t>mtz266/2023</t>
  </si>
  <si>
    <t>mtz282/2023</t>
  </si>
  <si>
    <t>Marián Vulgan-VM TEAM,Bratislava</t>
  </si>
  <si>
    <t>mtz267/2023</t>
  </si>
  <si>
    <t>Construktion Services s.r.o.,Marianka</t>
  </si>
  <si>
    <t>nl280,283,282,285,286,288/2023</t>
  </si>
  <si>
    <t>mtz247/2023</t>
  </si>
  <si>
    <t>Kvety-vstupná hala</t>
  </si>
  <si>
    <t>mtz248/2023</t>
  </si>
  <si>
    <t>Kvetináče-vstupná hala</t>
  </si>
  <si>
    <t>mtz180/2023</t>
  </si>
  <si>
    <t>Peter Jantulík,Čadca</t>
  </si>
  <si>
    <t>mtz272/2023</t>
  </si>
  <si>
    <t>Mikrofón,stolový držiak</t>
  </si>
  <si>
    <t>STAVREM PLUS s.r.o.,Senec</t>
  </si>
  <si>
    <t>mtz15/2023</t>
  </si>
  <si>
    <t>Koupelny Most s.r.o.,Most</t>
  </si>
  <si>
    <t>mtz291/2023</t>
  </si>
  <si>
    <t>Posúvne sprchové dvere</t>
  </si>
  <si>
    <t>Friendly Stores s.r.o.,Praha plátca DPH SR</t>
  </si>
  <si>
    <t>mtz286/2023</t>
  </si>
  <si>
    <t>nl292-306/2023</t>
  </si>
  <si>
    <t>Palace Art Hotel Pezinok</t>
  </si>
  <si>
    <t>18/2023</t>
  </si>
  <si>
    <t>TERRAIN s.r.o.,Žilina</t>
  </si>
  <si>
    <t>mtz268/2023</t>
  </si>
  <si>
    <t>17/2023</t>
  </si>
  <si>
    <t>20230442</t>
  </si>
  <si>
    <t>20230443</t>
  </si>
  <si>
    <t>20230444</t>
  </si>
  <si>
    <t>20230445</t>
  </si>
  <si>
    <t>20230446</t>
  </si>
  <si>
    <t>20230447</t>
  </si>
  <si>
    <t>20230448</t>
  </si>
  <si>
    <t>20230449</t>
  </si>
  <si>
    <t>20230450</t>
  </si>
  <si>
    <t>20230451</t>
  </si>
  <si>
    <t>20230452</t>
  </si>
  <si>
    <t>20230453</t>
  </si>
  <si>
    <t>20230454</t>
  </si>
  <si>
    <t>20230455</t>
  </si>
  <si>
    <t>20230456</t>
  </si>
  <si>
    <t>20230457</t>
  </si>
  <si>
    <t>20230458</t>
  </si>
  <si>
    <t>20230459</t>
  </si>
  <si>
    <t>20230460</t>
  </si>
  <si>
    <t>20230461</t>
  </si>
  <si>
    <t>20230462</t>
  </si>
  <si>
    <t>20230463</t>
  </si>
  <si>
    <t>20230464</t>
  </si>
  <si>
    <t>20230465</t>
  </si>
  <si>
    <t>20230466</t>
  </si>
  <si>
    <t>20230467</t>
  </si>
  <si>
    <t>20230468</t>
  </si>
  <si>
    <t>20230469</t>
  </si>
  <si>
    <t>20230470</t>
  </si>
  <si>
    <t>20230471</t>
  </si>
  <si>
    <t>20230472</t>
  </si>
  <si>
    <t>20230473</t>
  </si>
  <si>
    <t>20230474</t>
  </si>
  <si>
    <t>20230475</t>
  </si>
  <si>
    <t>20230476</t>
  </si>
  <si>
    <t>20230477</t>
  </si>
  <si>
    <t>20230478</t>
  </si>
  <si>
    <t>20230479</t>
  </si>
  <si>
    <t>20230480</t>
  </si>
  <si>
    <t>20230481</t>
  </si>
  <si>
    <t>20230482</t>
  </si>
  <si>
    <t>20230483</t>
  </si>
  <si>
    <t>20230484</t>
  </si>
  <si>
    <t>20230485</t>
  </si>
  <si>
    <t>20230486</t>
  </si>
  <si>
    <t>20230487</t>
  </si>
  <si>
    <t>20230488</t>
  </si>
  <si>
    <t>20230489</t>
  </si>
  <si>
    <t>20230490</t>
  </si>
  <si>
    <t>20230491</t>
  </si>
  <si>
    <t>20230492</t>
  </si>
  <si>
    <t>20230493</t>
  </si>
  <si>
    <t>20230494</t>
  </si>
  <si>
    <t>20230495</t>
  </si>
  <si>
    <t>20230496</t>
  </si>
  <si>
    <t>20230497</t>
  </si>
  <si>
    <t>20230498</t>
  </si>
  <si>
    <t>20230499</t>
  </si>
  <si>
    <t>20230500</t>
  </si>
  <si>
    <t>20230501</t>
  </si>
  <si>
    <t>20230502</t>
  </si>
  <si>
    <t>20230503</t>
  </si>
  <si>
    <t>20230504</t>
  </si>
  <si>
    <t>20230505</t>
  </si>
  <si>
    <t>20230506</t>
  </si>
  <si>
    <t>20230507</t>
  </si>
  <si>
    <t>20230508</t>
  </si>
  <si>
    <t>20230509</t>
  </si>
  <si>
    <t>20230510</t>
  </si>
  <si>
    <t>20230511</t>
  </si>
  <si>
    <t>20230512</t>
  </si>
  <si>
    <t>20230513</t>
  </si>
  <si>
    <t>20230514</t>
  </si>
  <si>
    <t>20230515</t>
  </si>
  <si>
    <t>KRKA Slovensko, s.r.o.</t>
  </si>
  <si>
    <t>Turčianska 2</t>
  </si>
  <si>
    <t>43888879</t>
  </si>
  <si>
    <t>LHCM s.r.o.</t>
  </si>
  <si>
    <t>Solné 1055</t>
  </si>
  <si>
    <t>Luhačovice</t>
  </si>
  <si>
    <t>763 26</t>
  </si>
  <si>
    <t>49971069</t>
  </si>
  <si>
    <t>Schwabe Slovakia s.r.o.</t>
  </si>
  <si>
    <t>Ulica 29.augosta 36/A</t>
  </si>
  <si>
    <t>35871873</t>
  </si>
  <si>
    <t>Inštitút osobnostného rozvoja s.r.o.</t>
  </si>
  <si>
    <t>E.F.Scherera 4801/16</t>
  </si>
  <si>
    <t>46300554</t>
  </si>
  <si>
    <t>TLAKON SK s.r.o.</t>
  </si>
  <si>
    <t>Dlhá 88</t>
  </si>
  <si>
    <t>36410195</t>
  </si>
  <si>
    <t>Giunti Psychometrics Hungary Kft.</t>
  </si>
  <si>
    <t>Baross u.24.fszt.1</t>
  </si>
  <si>
    <t>Budapest</t>
  </si>
  <si>
    <t>119 2</t>
  </si>
  <si>
    <t>13092302</t>
  </si>
  <si>
    <t>mtz284/2023</t>
  </si>
  <si>
    <t>mtz285/2023</t>
  </si>
  <si>
    <t>mtz275/2023</t>
  </si>
  <si>
    <t>Výmena dažďových žľabov,zvodov</t>
  </si>
  <si>
    <t>LHCM s.r.o.,Luhačovice -Nevstupuje do DPH</t>
  </si>
  <si>
    <t>Konferencia s ubytovaním</t>
  </si>
  <si>
    <t>Lieky-bonus za odber CAVINTON</t>
  </si>
  <si>
    <t>nl268/2023</t>
  </si>
  <si>
    <t>Jozef Miškovič, Budmerice</t>
  </si>
  <si>
    <t>mtz207/2023</t>
  </si>
  <si>
    <t>Kamery s príslušenstvom</t>
  </si>
  <si>
    <t>nl265/2023</t>
  </si>
  <si>
    <t>nl253-274/2023</t>
  </si>
  <si>
    <t>mtz276/2023</t>
  </si>
  <si>
    <t>PharmDr.Jozef Valuch s.r.o.,Banská Bystrica</t>
  </si>
  <si>
    <t>nl289/2023</t>
  </si>
  <si>
    <t>mtz277/2023</t>
  </si>
  <si>
    <t>4/2024</t>
  </si>
  <si>
    <t>nl279-290/2023</t>
  </si>
  <si>
    <t>nl303/2023</t>
  </si>
  <si>
    <t>Slovenská legálna metrológia, n.o. Banská Bystrica</t>
  </si>
  <si>
    <t>Kominárstvo Lesay s.r.o.,Veľké Kostoľany</t>
  </si>
  <si>
    <t>mtz256/2023</t>
  </si>
  <si>
    <t>mtz294/2023</t>
  </si>
  <si>
    <t>PQM s.r.o.,Banská Bystrica</t>
  </si>
  <si>
    <t>18/2017</t>
  </si>
  <si>
    <t>Recertifikačný audit ISO 9001</t>
  </si>
  <si>
    <t>MEDI-FLEX s.r.o.,Brunovce SR</t>
  </si>
  <si>
    <t>mtz47/2023</t>
  </si>
  <si>
    <t>Oprava vane Lastura</t>
  </si>
  <si>
    <t>mtz296/2023</t>
  </si>
  <si>
    <t>Oprava el.panvice NAGEMA</t>
  </si>
  <si>
    <t>nl311/2023</t>
  </si>
  <si>
    <t>nl310/2023</t>
  </si>
  <si>
    <t>mtz255/2023</t>
  </si>
  <si>
    <t>nl291-305/2023</t>
  </si>
  <si>
    <t>Lieky,dezinfekčné prostriedky</t>
  </si>
  <si>
    <t>nl327/2023</t>
  </si>
  <si>
    <t>Výmena okien</t>
  </si>
  <si>
    <t>nl331/2023</t>
  </si>
  <si>
    <t>nl315,326/2023</t>
  </si>
  <si>
    <t>nl309-325/2023</t>
  </si>
  <si>
    <t>Lieky,lieky-surovina,ŠZM</t>
  </si>
  <si>
    <t>nl318/2023</t>
  </si>
  <si>
    <t>nl307-324/2023</t>
  </si>
  <si>
    <t>Housen s.r.o.,Nitra</t>
  </si>
  <si>
    <t>nl323/2023</t>
  </si>
  <si>
    <t>mtz304/2023</t>
  </si>
  <si>
    <t>mtz295/2023</t>
  </si>
  <si>
    <t>Deratizácia</t>
  </si>
  <si>
    <t>BVS a.s., Bratislava</t>
  </si>
  <si>
    <t>16/2023</t>
  </si>
  <si>
    <t>14/2023</t>
  </si>
  <si>
    <t>V OBZOR s.r.o.,Bratislava</t>
  </si>
  <si>
    <t>dlhodobá objednávka</t>
  </si>
  <si>
    <t>Časopisy Alkoholizmus a drog.závislosti</t>
  </si>
  <si>
    <t>Inštitút osobného rozvoja s.r.o.,Piešťany</t>
  </si>
  <si>
    <t>mtz283/2023</t>
  </si>
  <si>
    <t>Terapeutické karty</t>
  </si>
  <si>
    <t>mtz301/2023</t>
  </si>
  <si>
    <t>Čistiace tablety Siemens</t>
  </si>
  <si>
    <t>Servis a údržba výťahov</t>
  </si>
  <si>
    <t>JAMTAL Slovakia s.r.o.,Nitra</t>
  </si>
  <si>
    <t>mtz287/2023</t>
  </si>
  <si>
    <t>Plošinový vozík</t>
  </si>
  <si>
    <t>mtz465/2022,226/2023</t>
  </si>
  <si>
    <t>TLAKON SK s.r.o., Žilina</t>
  </si>
  <si>
    <t>mtz261/2023</t>
  </si>
  <si>
    <t>Výhrevná vložka do OVS</t>
  </si>
  <si>
    <t>mtz274/2023</t>
  </si>
  <si>
    <t>Čipové kľúčenky na dochádzku</t>
  </si>
  <si>
    <t>mtz302/2023</t>
  </si>
  <si>
    <t>Giunti Psychometrics Hungary Kft.,Budapest</t>
  </si>
  <si>
    <t>mtz281/2023</t>
  </si>
  <si>
    <t>Psychologické testy</t>
  </si>
  <si>
    <t>Časopis Lekárnik</t>
  </si>
  <si>
    <t>20230516</t>
  </si>
  <si>
    <t>20230517</t>
  </si>
  <si>
    <t>20230518</t>
  </si>
  <si>
    <t>20230519</t>
  </si>
  <si>
    <t>20230520</t>
  </si>
  <si>
    <t>20230521</t>
  </si>
  <si>
    <t>20230522</t>
  </si>
  <si>
    <t>20230523</t>
  </si>
  <si>
    <t>20230524</t>
  </si>
  <si>
    <t>20230525</t>
  </si>
  <si>
    <t>20230526</t>
  </si>
  <si>
    <t>20230527</t>
  </si>
  <si>
    <t>20230528</t>
  </si>
  <si>
    <t>20230529</t>
  </si>
  <si>
    <t>20230530</t>
  </si>
  <si>
    <t>20230531</t>
  </si>
  <si>
    <t>20230532</t>
  </si>
  <si>
    <t>20230533</t>
  </si>
  <si>
    <t>20230534</t>
  </si>
  <si>
    <t>20230535</t>
  </si>
  <si>
    <t>20230536</t>
  </si>
  <si>
    <t>20230537</t>
  </si>
  <si>
    <t>20230538</t>
  </si>
  <si>
    <t>20230539</t>
  </si>
  <si>
    <t>20230540</t>
  </si>
  <si>
    <t>20230541</t>
  </si>
  <si>
    <t>20230542</t>
  </si>
  <si>
    <t>20230543</t>
  </si>
  <si>
    <t>20230544</t>
  </si>
  <si>
    <t>20230545</t>
  </si>
  <si>
    <t>20230546</t>
  </si>
  <si>
    <t>20230547</t>
  </si>
  <si>
    <t>20230548</t>
  </si>
  <si>
    <t>20230549</t>
  </si>
  <si>
    <t>20230550</t>
  </si>
  <si>
    <t>20230551</t>
  </si>
  <si>
    <t>20230552</t>
  </si>
  <si>
    <t>20230553</t>
  </si>
  <si>
    <t>20230554</t>
  </si>
  <si>
    <t>20230555</t>
  </si>
  <si>
    <t>20230556</t>
  </si>
  <si>
    <t>20230557</t>
  </si>
  <si>
    <t>20230558</t>
  </si>
  <si>
    <t>20230559</t>
  </si>
  <si>
    <t>20230560</t>
  </si>
  <si>
    <t>20230561</t>
  </si>
  <si>
    <t>20230562</t>
  </si>
  <si>
    <t>20230563</t>
  </si>
  <si>
    <t>20230564</t>
  </si>
  <si>
    <t>20230565</t>
  </si>
  <si>
    <t>20230566</t>
  </si>
  <si>
    <t>20230567</t>
  </si>
  <si>
    <t>20230568</t>
  </si>
  <si>
    <t>20230569</t>
  </si>
  <si>
    <t>20230570</t>
  </si>
  <si>
    <t>20230571</t>
  </si>
  <si>
    <t>20230572</t>
  </si>
  <si>
    <t>20230573</t>
  </si>
  <si>
    <t>20230574</t>
  </si>
  <si>
    <t>20230575</t>
  </si>
  <si>
    <t>20230576</t>
  </si>
  <si>
    <t>20230577</t>
  </si>
  <si>
    <t>20230578</t>
  </si>
  <si>
    <t>20230579</t>
  </si>
  <si>
    <t>20230580</t>
  </si>
  <si>
    <t>230405</t>
  </si>
  <si>
    <t>230406</t>
  </si>
  <si>
    <t>2023019</t>
  </si>
  <si>
    <t>2023026</t>
  </si>
  <si>
    <t>357771110277</t>
  </si>
  <si>
    <t>CZ49971069</t>
  </si>
  <si>
    <t>223005942</t>
  </si>
  <si>
    <t>Lieky-bonus za odber liekov CA</t>
  </si>
  <si>
    <t>2321351</t>
  </si>
  <si>
    <t>2023031</t>
  </si>
  <si>
    <t>Vodoištalačný a remeselnícky m</t>
  </si>
  <si>
    <t>2921864590</t>
  </si>
  <si>
    <t>SK1084095716</t>
  </si>
  <si>
    <t>2299809</t>
  </si>
  <si>
    <t>2296188</t>
  </si>
  <si>
    <t>2023034</t>
  </si>
  <si>
    <t>1020232378</t>
  </si>
  <si>
    <t>2340105244</t>
  </si>
  <si>
    <t>200231492</t>
  </si>
  <si>
    <t>300231566</t>
  </si>
  <si>
    <t>2302015</t>
  </si>
  <si>
    <t>20233308</t>
  </si>
  <si>
    <t>523307339</t>
  </si>
  <si>
    <t>Prenájom puzdra a TLD karty</t>
  </si>
  <si>
    <t>5033288330</t>
  </si>
  <si>
    <t>2340105494</t>
  </si>
  <si>
    <t>2304131071</t>
  </si>
  <si>
    <t>2023085</t>
  </si>
  <si>
    <t>2623782159</t>
  </si>
  <si>
    <t>SK2020095451</t>
  </si>
  <si>
    <t>2944112439</t>
  </si>
  <si>
    <t>Oprava vane LASTURA</t>
  </si>
  <si>
    <t>123053</t>
  </si>
  <si>
    <t>Oprava el.panvice Nagema</t>
  </si>
  <si>
    <t>20233473</t>
  </si>
  <si>
    <t>122319967</t>
  </si>
  <si>
    <t>3523</t>
  </si>
  <si>
    <t>2307540</t>
  </si>
  <si>
    <t>1020232670</t>
  </si>
  <si>
    <t>10230024</t>
  </si>
  <si>
    <t>202302916</t>
  </si>
  <si>
    <t>122320546</t>
  </si>
  <si>
    <t>122320594</t>
  </si>
  <si>
    <t>2316812</t>
  </si>
  <si>
    <t>2313354</t>
  </si>
  <si>
    <t>00302023</t>
  </si>
  <si>
    <t>11851091</t>
  </si>
  <si>
    <t>11851090</t>
  </si>
  <si>
    <t>11851092</t>
  </si>
  <si>
    <t>2152300636</t>
  </si>
  <si>
    <t>2322131</t>
  </si>
  <si>
    <t>4014332485</t>
  </si>
  <si>
    <t>SK2023358953</t>
  </si>
  <si>
    <t>4231081765</t>
  </si>
  <si>
    <t>2023005</t>
  </si>
  <si>
    <t>2023100327</t>
  </si>
  <si>
    <t>200231694</t>
  </si>
  <si>
    <t>300231800</t>
  </si>
  <si>
    <t>202304761</t>
  </si>
  <si>
    <t>23101592</t>
  </si>
  <si>
    <t>23101593</t>
  </si>
  <si>
    <t>2023907328</t>
  </si>
  <si>
    <t>2310363</t>
  </si>
  <si>
    <t>Časopisy-Alkoholizmus a drog.z</t>
  </si>
  <si>
    <t>5223104893</t>
  </si>
  <si>
    <t>131131</t>
  </si>
  <si>
    <t>23010275</t>
  </si>
  <si>
    <t>4027579014</t>
  </si>
  <si>
    <t>1512300638</t>
  </si>
  <si>
    <t>1230140</t>
  </si>
  <si>
    <t>6624003004</t>
  </si>
  <si>
    <t>Výhrevná vložka -ND do ohrieva</t>
  </si>
  <si>
    <t>SK2020100423</t>
  </si>
  <si>
    <t>DUHA systém, s.r.o. + 89,24 DPH</t>
  </si>
  <si>
    <t>Čípové kľúčenky -dochádzka zam</t>
  </si>
  <si>
    <t>2340105778</t>
  </si>
  <si>
    <t>202300128</t>
  </si>
  <si>
    <t>HU13092302</t>
  </si>
  <si>
    <t>670313938</t>
  </si>
  <si>
    <t>12301711</t>
  </si>
  <si>
    <t>2023191</t>
  </si>
  <si>
    <t>223004019</t>
  </si>
  <si>
    <t>Elektrická energia -3807,32</t>
  </si>
  <si>
    <t>EuroDotácie a.s., Žilina</t>
  </si>
  <si>
    <t>mtz772/2022</t>
  </si>
  <si>
    <t>Projektová dokumentácia k VO-rekonštrukcia KDZ</t>
  </si>
  <si>
    <t>JESSENIUS -diagnostické centrum,Nitra</t>
  </si>
  <si>
    <t>Inštitút bezpečnosti práce s.r.o.,Bratislava</t>
  </si>
  <si>
    <t>mtz299/2023</t>
  </si>
  <si>
    <t>Odborná príprava bezpečnostného technika</t>
  </si>
  <si>
    <t>HELAGO SK,Bratislava</t>
  </si>
  <si>
    <t>mtz241/2023</t>
  </si>
  <si>
    <t>Laminátový box,laboratórne pomôcky</t>
  </si>
  <si>
    <t>mtz308/2023</t>
  </si>
  <si>
    <t>Elektroinštalačný,vodoinštalačný a remes.materiál</t>
  </si>
  <si>
    <t>mtz316/2023</t>
  </si>
  <si>
    <t>Záhradnícky a maliarský materiál</t>
  </si>
  <si>
    <t>Slovenská pošta a.s.,  Banská Bystrica</t>
  </si>
  <si>
    <t>mtz134,135,220,297/2023</t>
  </si>
  <si>
    <t>20230581</t>
  </si>
  <si>
    <t>20230582</t>
  </si>
  <si>
    <t>20230583</t>
  </si>
  <si>
    <t>20230584</t>
  </si>
  <si>
    <t>20230585</t>
  </si>
  <si>
    <t>20230586</t>
  </si>
  <si>
    <t>20230587</t>
  </si>
  <si>
    <t>20230588</t>
  </si>
  <si>
    <t>20230589</t>
  </si>
  <si>
    <t>20230590</t>
  </si>
  <si>
    <t>20230591</t>
  </si>
  <si>
    <t>20230592</t>
  </si>
  <si>
    <t>20230593</t>
  </si>
  <si>
    <t>20230594</t>
  </si>
  <si>
    <t>20230595</t>
  </si>
  <si>
    <t>20230596</t>
  </si>
  <si>
    <t>20230597</t>
  </si>
  <si>
    <t>20230598</t>
  </si>
  <si>
    <t>20230599</t>
  </si>
  <si>
    <t>20230600</t>
  </si>
  <si>
    <t>20230601</t>
  </si>
  <si>
    <t>20230602</t>
  </si>
  <si>
    <t>20230603</t>
  </si>
  <si>
    <t>7010903779</t>
  </si>
  <si>
    <t>Západoslovenská energetika,a.s. -3807,32</t>
  </si>
  <si>
    <t>1052322877</t>
  </si>
  <si>
    <t>2304082</t>
  </si>
  <si>
    <t>4723009660</t>
  </si>
  <si>
    <t>223186</t>
  </si>
  <si>
    <t>Verejné obst.-proj.dok-rek.KDZ</t>
  </si>
  <si>
    <t>1111223092</t>
  </si>
  <si>
    <t>23055</t>
  </si>
  <si>
    <t>2023134</t>
  </si>
  <si>
    <t>6862004150</t>
  </si>
  <si>
    <t>10230061</t>
  </si>
  <si>
    <t>122300700</t>
  </si>
  <si>
    <t>262023</t>
  </si>
  <si>
    <t>202302213</t>
  </si>
  <si>
    <t>2625768457</t>
  </si>
  <si>
    <t>Odborná príprava bezp.technika</t>
  </si>
  <si>
    <t>SK2020226846</t>
  </si>
  <si>
    <t>0192023</t>
  </si>
  <si>
    <t>1020230131</t>
  </si>
  <si>
    <t>4018970484</t>
  </si>
  <si>
    <t>Hellago-SK,s.r.o.</t>
  </si>
  <si>
    <t>47479256</t>
  </si>
  <si>
    <t>Laminátový box,labor.pomôcky</t>
  </si>
  <si>
    <t>SK2023908898</t>
  </si>
  <si>
    <t>2023040</t>
  </si>
  <si>
    <t>230100056</t>
  </si>
  <si>
    <t>Záhradnícky a maliarský materi</t>
  </si>
  <si>
    <t>9001601567</t>
  </si>
  <si>
    <t>1512300862</t>
  </si>
  <si>
    <t>8327413425</t>
  </si>
  <si>
    <t>8327232332</t>
  </si>
  <si>
    <t>22023136</t>
  </si>
  <si>
    <t>1012336505</t>
  </si>
  <si>
    <t>4723008928</t>
  </si>
  <si>
    <t>120230569</t>
  </si>
  <si>
    <t>230502037</t>
  </si>
  <si>
    <t>Gélové vankúšiky</t>
  </si>
  <si>
    <t>23300178</t>
  </si>
  <si>
    <t>30030114</t>
  </si>
  <si>
    <t>23003910</t>
  </si>
  <si>
    <t>VITECOM PRO TRADE s.r.o. CZ 55 DPH</t>
  </si>
  <si>
    <t>902303267</t>
  </si>
  <si>
    <t>22023</t>
  </si>
  <si>
    <t>Moon Flower Kintlerová Jana</t>
  </si>
  <si>
    <t>43553745</t>
  </si>
  <si>
    <t>Kvety,hnojivo,zemina</t>
  </si>
  <si>
    <t>Pečiatky</t>
  </si>
  <si>
    <t>235200285</t>
  </si>
  <si>
    <t>23120</t>
  </si>
  <si>
    <t>Nástrojové vozíky,na prádlo vo</t>
  </si>
  <si>
    <t>0772023</t>
  </si>
  <si>
    <t>0782023</t>
  </si>
  <si>
    <t>122321598</t>
  </si>
  <si>
    <t>230502</t>
  </si>
  <si>
    <t>230503</t>
  </si>
  <si>
    <t>5046747188</t>
  </si>
  <si>
    <t>Oprava chladiarenského zariade</t>
  </si>
  <si>
    <t>118</t>
  </si>
  <si>
    <t>12300009</t>
  </si>
  <si>
    <t>2100326410</t>
  </si>
  <si>
    <t>Ing.Dagmar Melotíková</t>
  </si>
  <si>
    <t>50630547</t>
  </si>
  <si>
    <t>Služby verejného obstarávania-</t>
  </si>
  <si>
    <t>7792905001</t>
  </si>
  <si>
    <t>Neuromedis, s.r.o. CZ 169,60 Ç DPH</t>
  </si>
  <si>
    <t>MTZ</t>
  </si>
  <si>
    <t>CZ02061961</t>
  </si>
  <si>
    <t>123065</t>
  </si>
  <si>
    <t>Tepovač,náradie,rezné kotúče</t>
  </si>
  <si>
    <t>122322741</t>
  </si>
  <si>
    <t>2023006843</t>
  </si>
  <si>
    <t>Dovido s.r.o.</t>
  </si>
  <si>
    <t>52298434</t>
  </si>
  <si>
    <t>Obraz 5-dielny</t>
  </si>
  <si>
    <t>SK2120973173</t>
  </si>
  <si>
    <t>202320574</t>
  </si>
  <si>
    <t>Nemocničný seminár-poplatok 2</t>
  </si>
  <si>
    <t>15052308</t>
  </si>
  <si>
    <t>Odborné a inžinierské porad.-M</t>
  </si>
  <si>
    <t>15052309</t>
  </si>
  <si>
    <t>Odborné a inžinierské porad.-E</t>
  </si>
  <si>
    <t>Oprava okien</t>
  </si>
  <si>
    <t>115231913</t>
  </si>
  <si>
    <t>1794105959</t>
  </si>
  <si>
    <t>Tesnenia-ovál TP OV</t>
  </si>
  <si>
    <t>SK2020187895</t>
  </si>
  <si>
    <t>Kosodrevinová 2</t>
  </si>
  <si>
    <t>Angelini Pharma Slovenská republika s.r.</t>
  </si>
  <si>
    <t>Júnová 7254/33</t>
  </si>
  <si>
    <t>48116351</t>
  </si>
  <si>
    <t>OZ Cesta k mentálnemu zdraviu</t>
  </si>
  <si>
    <t>Mickiewiczova 13</t>
  </si>
  <si>
    <t>52050980</t>
  </si>
  <si>
    <t>Frida Molnár</t>
  </si>
  <si>
    <t>Ružový háj 1370/33</t>
  </si>
  <si>
    <t>Dun ajská Streda</t>
  </si>
  <si>
    <t>Ivana Mirdalíková</t>
  </si>
  <si>
    <t>T.Vansovej 4/a</t>
  </si>
  <si>
    <t>Dukelská 12</t>
  </si>
  <si>
    <t>Staničná 898/6</t>
  </si>
  <si>
    <t>Štiavnička 561</t>
  </si>
  <si>
    <t>Podbrezová</t>
  </si>
  <si>
    <t>976 81</t>
  </si>
  <si>
    <t>Prenájom a vrátenie obytného kontajnera</t>
  </si>
  <si>
    <t>MAGNA ENERGIA a.s.,Piešťany</t>
  </si>
  <si>
    <t>UNIZDRAV  PREŠOV s.r.o.,Prešov</t>
  </si>
  <si>
    <t>mtz315/2023</t>
  </si>
  <si>
    <t>nl333/2023</t>
  </si>
  <si>
    <t>nl332/2023</t>
  </si>
  <si>
    <t>VITECOM PRO TRADE s.r.o., Olomouc</t>
  </si>
  <si>
    <t>mtz313/2023</t>
  </si>
  <si>
    <t>Kreslá</t>
  </si>
  <si>
    <t>mtz314/2023</t>
  </si>
  <si>
    <t>Diffuzer DoTerra</t>
  </si>
  <si>
    <t>Moon Flower Kintlerová Jana, Modra</t>
  </si>
  <si>
    <t>mtz307/2023</t>
  </si>
  <si>
    <t>mtz317/2023</t>
  </si>
  <si>
    <t>mtz319/2023</t>
  </si>
  <si>
    <t>Bezpečnostné kľúče</t>
  </si>
  <si>
    <t>mtz265,219/2023</t>
  </si>
  <si>
    <t>Nástorojové vozíky,vozíky na špinavé prádlo</t>
  </si>
  <si>
    <t>328-343/2023</t>
  </si>
  <si>
    <t>mtz326/2023</t>
  </si>
  <si>
    <t>mtz327/2023</t>
  </si>
  <si>
    <t>MKM servis-Milan Krajčovič,Doľany</t>
  </si>
  <si>
    <t>mtz328/2023</t>
  </si>
  <si>
    <t>Oprava chladiarenského zariadenia</t>
  </si>
  <si>
    <t>mtz300/2023</t>
  </si>
  <si>
    <t>Kúpelňové behúne</t>
  </si>
  <si>
    <t>Ing.Dagmar Melotíková, Galanta</t>
  </si>
  <si>
    <t>mtz330/2023</t>
  </si>
  <si>
    <t>Služby verejného obstarávania</t>
  </si>
  <si>
    <t>Neuromedis s.r.o.,Praha</t>
  </si>
  <si>
    <t>mtz790/2022</t>
  </si>
  <si>
    <t>EEG čapice</t>
  </si>
  <si>
    <t>mtz334/2023</t>
  </si>
  <si>
    <t>mtz331/2023</t>
  </si>
  <si>
    <t>348-358/2023</t>
  </si>
  <si>
    <t>Dovido s.r.o.,Podbrezová</t>
  </si>
  <si>
    <t>mtz335/2023</t>
  </si>
  <si>
    <t>LEKÁR a.s,Bratislava</t>
  </si>
  <si>
    <t>online</t>
  </si>
  <si>
    <t>mtz644/2022</t>
  </si>
  <si>
    <t>Odborné a inžinierské poradenstvo k stav.povoleniu-MO pavilón</t>
  </si>
  <si>
    <t>mtz696/2022</t>
  </si>
  <si>
    <t>Odborné a inžinierské poradenstvo k stav.povoleniu-E pavilón</t>
  </si>
  <si>
    <t>mtz340/2023</t>
  </si>
  <si>
    <t>WITTEX plus s.r.o., Veľké Kostoľany</t>
  </si>
  <si>
    <t>303/2023</t>
  </si>
  <si>
    <t>Tesnenia-Ovál TP OV</t>
  </si>
  <si>
    <t>SARSTEDT</t>
  </si>
  <si>
    <t>Medicton SK</t>
  </si>
  <si>
    <t>POIP-Ladislav Nagy</t>
  </si>
  <si>
    <t>dobrop.mtz248/2023</t>
  </si>
  <si>
    <t>20230604</t>
  </si>
  <si>
    <t>20230605</t>
  </si>
  <si>
    <t>20230606</t>
  </si>
  <si>
    <t>20230607</t>
  </si>
  <si>
    <t>20230608</t>
  </si>
  <si>
    <t>20230609</t>
  </si>
  <si>
    <t>20230610</t>
  </si>
  <si>
    <t>20230611</t>
  </si>
  <si>
    <t>20230612</t>
  </si>
  <si>
    <t>20230613</t>
  </si>
  <si>
    <t>20230614</t>
  </si>
  <si>
    <t>20230615</t>
  </si>
  <si>
    <t>20230616</t>
  </si>
  <si>
    <t>20230617</t>
  </si>
  <si>
    <t>20230618</t>
  </si>
  <si>
    <t>20230619</t>
  </si>
  <si>
    <t>20230620</t>
  </si>
  <si>
    <t>20230621</t>
  </si>
  <si>
    <t>20230622</t>
  </si>
  <si>
    <t>20230623</t>
  </si>
  <si>
    <t>20230624</t>
  </si>
  <si>
    <t>20230625</t>
  </si>
  <si>
    <t>20230626</t>
  </si>
  <si>
    <t>20230627</t>
  </si>
  <si>
    <t>20230628</t>
  </si>
  <si>
    <t>20230629</t>
  </si>
  <si>
    <t>20230630</t>
  </si>
  <si>
    <t>20230631</t>
  </si>
  <si>
    <t>20230632</t>
  </si>
  <si>
    <t>20230633</t>
  </si>
  <si>
    <t>20230634</t>
  </si>
  <si>
    <t>20230635</t>
  </si>
  <si>
    <t>20230636</t>
  </si>
  <si>
    <t>20230637</t>
  </si>
  <si>
    <t>20230638</t>
  </si>
  <si>
    <t>20230639</t>
  </si>
  <si>
    <t>20230640</t>
  </si>
  <si>
    <t>20230641</t>
  </si>
  <si>
    <t>20230642</t>
  </si>
  <si>
    <t>20230643</t>
  </si>
  <si>
    <t>20230644</t>
  </si>
  <si>
    <t>20230645</t>
  </si>
  <si>
    <t>20230646</t>
  </si>
  <si>
    <t>20230647</t>
  </si>
  <si>
    <t>20230648</t>
  </si>
  <si>
    <t>20230649</t>
  </si>
  <si>
    <t>20230650</t>
  </si>
  <si>
    <t>20230651</t>
  </si>
  <si>
    <t>20230652</t>
  </si>
  <si>
    <t>20233740</t>
  </si>
  <si>
    <t>200231576</t>
  </si>
  <si>
    <t>20233801</t>
  </si>
  <si>
    <t>230100044</t>
  </si>
  <si>
    <t>1646205018</t>
  </si>
  <si>
    <t>Papier do ECTH prístroja</t>
  </si>
  <si>
    <t>SK2121388874</t>
  </si>
  <si>
    <t>23412532</t>
  </si>
  <si>
    <t>Magnetická tabuľa,ozn.páska,či</t>
  </si>
  <si>
    <t>2340106646</t>
  </si>
  <si>
    <t>2023046</t>
  </si>
  <si>
    <t>122322709</t>
  </si>
  <si>
    <t>42023</t>
  </si>
  <si>
    <t>19223263</t>
  </si>
  <si>
    <t>Zasklievanie okien</t>
  </si>
  <si>
    <t>23184</t>
  </si>
  <si>
    <t>123068</t>
  </si>
  <si>
    <t>230508</t>
  </si>
  <si>
    <t>122323982</t>
  </si>
  <si>
    <t>122324044</t>
  </si>
  <si>
    <t>230200012</t>
  </si>
  <si>
    <t>Kvetináče vstupná hala-čiast.d</t>
  </si>
  <si>
    <t>122324972</t>
  </si>
  <si>
    <t>122325199</t>
  </si>
  <si>
    <t>2321790</t>
  </si>
  <si>
    <t>322304503</t>
  </si>
  <si>
    <t>12322202</t>
  </si>
  <si>
    <t>UNIMAGNET s.r.o. CZ+DPH 4,94</t>
  </si>
  <si>
    <t>2319923</t>
  </si>
  <si>
    <t>Lieky,ŠZM,dzinfekčné prostried</t>
  </si>
  <si>
    <t>2325732</t>
  </si>
  <si>
    <t>1120231597</t>
  </si>
  <si>
    <t>37252906</t>
  </si>
  <si>
    <t>ŐZM</t>
  </si>
  <si>
    <t>SK2020379295</t>
  </si>
  <si>
    <t>200231922</t>
  </si>
  <si>
    <t>300232065</t>
  </si>
  <si>
    <t>2023049</t>
  </si>
  <si>
    <t>6862009398</t>
  </si>
  <si>
    <t>2340107352</t>
  </si>
  <si>
    <t>1020233167</t>
  </si>
  <si>
    <t>1023101942</t>
  </si>
  <si>
    <t>2331303</t>
  </si>
  <si>
    <t>23209272</t>
  </si>
  <si>
    <t>GoldSolutions s.r.o.dph 9,67</t>
  </si>
  <si>
    <t>Obraz abstraktný</t>
  </si>
  <si>
    <t>CZ29460522</t>
  </si>
  <si>
    <t>5223134991</t>
  </si>
  <si>
    <t>Sušiak na bielizeň,vešiaky</t>
  </si>
  <si>
    <t>6862010518</t>
  </si>
  <si>
    <t>2305137641</t>
  </si>
  <si>
    <t>776003365</t>
  </si>
  <si>
    <t>LEGACY INVEST s.r.o.dph 2,54</t>
  </si>
  <si>
    <t>03721663</t>
  </si>
  <si>
    <t>Ultratenký sklápací mop</t>
  </si>
  <si>
    <t>CZ03721663</t>
  </si>
  <si>
    <t>23414280</t>
  </si>
  <si>
    <t>Protišmyková páska</t>
  </si>
  <si>
    <t>3823</t>
  </si>
  <si>
    <t>123073</t>
  </si>
  <si>
    <t>Oprava el.panvice</t>
  </si>
  <si>
    <t>230510</t>
  </si>
  <si>
    <t>Výmena žalúzií,fólie okien</t>
  </si>
  <si>
    <t>2023055</t>
  </si>
  <si>
    <t>ALDAM s.r.o.24/2023</t>
  </si>
  <si>
    <t>Dodanie a montáž interierových</t>
  </si>
  <si>
    <t>Jadrové vÓtanie</t>
  </si>
  <si>
    <t>2152300837</t>
  </si>
  <si>
    <t>131503</t>
  </si>
  <si>
    <t>122326024</t>
  </si>
  <si>
    <t>2340107498</t>
  </si>
  <si>
    <t>40231561</t>
  </si>
  <si>
    <t>Overenie tlakomerov,manžeta</t>
  </si>
  <si>
    <t>20234333</t>
  </si>
  <si>
    <t>322305286</t>
  </si>
  <si>
    <t>2337082</t>
  </si>
  <si>
    <t>2340115</t>
  </si>
  <si>
    <t>30036734</t>
  </si>
  <si>
    <t>11851265</t>
  </si>
  <si>
    <t>11851266</t>
  </si>
  <si>
    <t>11851268</t>
  </si>
  <si>
    <t>4231103293</t>
  </si>
  <si>
    <t>2342799</t>
  </si>
  <si>
    <t>2023100417</t>
  </si>
  <si>
    <t>23102035</t>
  </si>
  <si>
    <t>23102041</t>
  </si>
  <si>
    <t>2023909505</t>
  </si>
  <si>
    <t>202306083</t>
  </si>
  <si>
    <t>12302229</t>
  </si>
  <si>
    <t>300232309</t>
  </si>
  <si>
    <t>113568</t>
  </si>
  <si>
    <t>200232259</t>
  </si>
  <si>
    <t>670318122</t>
  </si>
  <si>
    <t>12023024</t>
  </si>
  <si>
    <t>2922852145</t>
  </si>
  <si>
    <t>Grafické služby</t>
  </si>
  <si>
    <t>SK2023197682</t>
  </si>
  <si>
    <t>11851267</t>
  </si>
  <si>
    <t>Kefy na riad</t>
  </si>
  <si>
    <t>457</t>
  </si>
  <si>
    <t>223126</t>
  </si>
  <si>
    <t>Chaffingy,palivo do ohrievača</t>
  </si>
  <si>
    <t>2023128</t>
  </si>
  <si>
    <t>2700284349</t>
  </si>
  <si>
    <t>Diagnostické psychologické tes</t>
  </si>
  <si>
    <t>SK2020414803</t>
  </si>
  <si>
    <t>230200322</t>
  </si>
  <si>
    <t>2923854943</t>
  </si>
  <si>
    <t>Oprava EEG čapice</t>
  </si>
  <si>
    <t>CZ25284584</t>
  </si>
  <si>
    <t>2305113</t>
  </si>
  <si>
    <t>2023090816</t>
  </si>
  <si>
    <t>2627225544</t>
  </si>
  <si>
    <t>ND na ECTH</t>
  </si>
  <si>
    <t>SK2023373264</t>
  </si>
  <si>
    <t>2023053</t>
  </si>
  <si>
    <t>223128</t>
  </si>
  <si>
    <t>Umývačka riadu Elframo D450GT</t>
  </si>
  <si>
    <t>202320649</t>
  </si>
  <si>
    <t>1052332601</t>
  </si>
  <si>
    <t>231380</t>
  </si>
  <si>
    <t>1123119</t>
  </si>
  <si>
    <t>2622739503</t>
  </si>
  <si>
    <t>EEG gel,prací prostriedok</t>
  </si>
  <si>
    <t>SK2021829205</t>
  </si>
  <si>
    <t>4723012219</t>
  </si>
  <si>
    <t>230100110</t>
  </si>
  <si>
    <t>Kvety-výzdoba</t>
  </si>
  <si>
    <t>230100112</t>
  </si>
  <si>
    <t>Kvetináče,príslušenstvo</t>
  </si>
  <si>
    <t>230100111</t>
  </si>
  <si>
    <t>2023012</t>
  </si>
  <si>
    <t>230100073</t>
  </si>
  <si>
    <t>122300799</t>
  </si>
  <si>
    <t>23200289</t>
  </si>
  <si>
    <t>4532012</t>
  </si>
  <si>
    <t>Slovenská lekárska spoločnosť</t>
  </si>
  <si>
    <t>00178624</t>
  </si>
  <si>
    <t>Odborná garancia-odborné poduj</t>
  </si>
  <si>
    <t>SK2020795689</t>
  </si>
  <si>
    <t>2023207</t>
  </si>
  <si>
    <t>8329010262</t>
  </si>
  <si>
    <t>8329185157</t>
  </si>
  <si>
    <t>1111223116</t>
  </si>
  <si>
    <t>230080</t>
  </si>
  <si>
    <t>GoldSolutions s.r.o.</t>
  </si>
  <si>
    <t>Lískovec 393</t>
  </si>
  <si>
    <t>738 01</t>
  </si>
  <si>
    <t>LEGACY INVEST s.r.o.</t>
  </si>
  <si>
    <t>Staroveska 53/95</t>
  </si>
  <si>
    <t>72400</t>
  </si>
  <si>
    <t>Cukrová 3</t>
  </si>
  <si>
    <t>813 22</t>
  </si>
  <si>
    <r>
      <t xml:space="preserve">č.objednávky/zmluva
</t>
    </r>
    <r>
      <rPr>
        <i/>
        <sz val="6"/>
        <color rgb="FF000000"/>
        <rFont val="Calibri"/>
        <family val="2"/>
        <charset val="238"/>
      </rPr>
      <t>G-ucto-zoznam FA</t>
    </r>
  </si>
  <si>
    <t>PULI medical s.r.o.,Ivanka pri Dunaji</t>
  </si>
  <si>
    <t>nl345/2023</t>
  </si>
  <si>
    <t>nl317/2023-dobropis</t>
  </si>
  <si>
    <t>UNIMAGNET s.r.o.,Praha</t>
  </si>
  <si>
    <t>mtz346/2023</t>
  </si>
  <si>
    <t>nl329,330,336,340,342/2023</t>
  </si>
  <si>
    <t>nl347,350,353,356,357/2023</t>
  </si>
  <si>
    <t>MSM Slovakia s.r.o.,Holíč</t>
  </si>
  <si>
    <t>nl359/2023</t>
  </si>
  <si>
    <t>mtz347/2023</t>
  </si>
  <si>
    <t>mtz351/2023</t>
  </si>
  <si>
    <t>Pharm.Dr.Jozef Valuch s.r.o., Banská Bystrica</t>
  </si>
  <si>
    <t>nl376/2023</t>
  </si>
  <si>
    <t>Lieky-suroviny</t>
  </si>
  <si>
    <t>nl360,364,366,367,373,371,375/2023</t>
  </si>
  <si>
    <t>GoldSolutions s.r.o.,Frýdek Místek</t>
  </si>
  <si>
    <t>mtz336/2023</t>
  </si>
  <si>
    <t>mtz357/2023</t>
  </si>
  <si>
    <t>Sušiak na bielizeň, ramienko</t>
  </si>
  <si>
    <t>LEGASY INVEST s.r.o.,Ostrava</t>
  </si>
  <si>
    <t>mtz355/2023</t>
  </si>
  <si>
    <t>mtz358/2023</t>
  </si>
  <si>
    <t>mtz309/2023</t>
  </si>
  <si>
    <t>mtz359/2023</t>
  </si>
  <si>
    <t>mtz363/2023</t>
  </si>
  <si>
    <t>Oprava elektrickej panvice</t>
  </si>
  <si>
    <t>mtz366/2023</t>
  </si>
  <si>
    <t>Výmena žalúzií,fólie</t>
  </si>
  <si>
    <t>24/2023</t>
  </si>
  <si>
    <t>Výmena interierových dverí</t>
  </si>
  <si>
    <t>mtz368/2023</t>
  </si>
  <si>
    <t>Jadrové vŕtanie</t>
  </si>
  <si>
    <t>mtz367/2023</t>
  </si>
  <si>
    <t>nl392,393,394,396,397/2023</t>
  </si>
  <si>
    <t>mtz360/2023</t>
  </si>
  <si>
    <t>mtz279/2023</t>
  </si>
  <si>
    <t>nl387/2023</t>
  </si>
  <si>
    <t>dobrop.nl.374/2023</t>
  </si>
  <si>
    <t>nl377,380,385,388/2023</t>
  </si>
  <si>
    <t>nl384/2023</t>
  </si>
  <si>
    <t>nl395/2023</t>
  </si>
  <si>
    <t>Bratislavská vodárenská spoločnosť a.s., Bratislava</t>
  </si>
  <si>
    <t>nl391,398/2023</t>
  </si>
  <si>
    <t>19/2023</t>
  </si>
  <si>
    <t>mtz373/2023</t>
  </si>
  <si>
    <t>Pracovné oblečenie,ochranné pomôcky</t>
  </si>
  <si>
    <t>mtz384/2023</t>
  </si>
  <si>
    <t>mtz370/2023</t>
  </si>
  <si>
    <t>mtz288/2023</t>
  </si>
  <si>
    <t>Interierový nábytok</t>
  </si>
  <si>
    <t>mtz387/2023</t>
  </si>
  <si>
    <t>Chaffing,palivo do ohrievačov s knotom</t>
  </si>
  <si>
    <t>Psychoprof s.r.o.,Nové Zámky</t>
  </si>
  <si>
    <t>mtz379/2023</t>
  </si>
  <si>
    <t>Diagnostické psychologické testy</t>
  </si>
  <si>
    <t>mtz311/2023</t>
  </si>
  <si>
    <t>25/2023</t>
  </si>
  <si>
    <t>Messer Medical Home Care Slovakia s.r.o.,Nové Mesto nad Váhom</t>
  </si>
  <si>
    <t>mtz361/2023</t>
  </si>
  <si>
    <t>Náhradné diely na ECTH</t>
  </si>
  <si>
    <t>mtz345/2023</t>
  </si>
  <si>
    <t>mtz325/2023</t>
  </si>
  <si>
    <t>Umývačka Elframo D450GT</t>
  </si>
  <si>
    <t>Odborný seminár</t>
  </si>
  <si>
    <t>mtz320/2023</t>
  </si>
  <si>
    <t>ADAMED s.r.o.,Piešťany</t>
  </si>
  <si>
    <t>mtz332/2023</t>
  </si>
  <si>
    <t>EEG gel,prací prostriedok na čapice</t>
  </si>
  <si>
    <t>mtz322/2023</t>
  </si>
  <si>
    <t>Kvety-interierová výzdoba</t>
  </si>
  <si>
    <t>mtz322,323/2023</t>
  </si>
  <si>
    <t>Kvetináče,príslušentvo</t>
  </si>
  <si>
    <t>mtz323/2023</t>
  </si>
  <si>
    <t>mtz369/2023</t>
  </si>
  <si>
    <t>mtz371/2023</t>
  </si>
  <si>
    <t>Záhradnícky materiál,náradie,dezinfekčné prostriedky</t>
  </si>
  <si>
    <t>Slovenská lekárska spoločnosť, Bratislava</t>
  </si>
  <si>
    <t>29/2023</t>
  </si>
  <si>
    <t>Odborná garancia-odborné podujatie"Moderná psychiatria"</t>
  </si>
  <si>
    <t>telefóny</t>
  </si>
  <si>
    <t>Národný ústav detských chorôb,Bratislava</t>
  </si>
  <si>
    <t>mtz380/2023</t>
  </si>
  <si>
    <t>Stavebný materiál,ochranné pomôcky</t>
  </si>
  <si>
    <t>ZSE Energia a.s., Bratislava záloha</t>
  </si>
  <si>
    <t>20230653</t>
  </si>
  <si>
    <t>20230654</t>
  </si>
  <si>
    <t>20230655</t>
  </si>
  <si>
    <t>20230656</t>
  </si>
  <si>
    <t>20230657</t>
  </si>
  <si>
    <t>20230658</t>
  </si>
  <si>
    <t>20230659</t>
  </si>
  <si>
    <t>20230660</t>
  </si>
  <si>
    <t>20230661</t>
  </si>
  <si>
    <t>20230662</t>
  </si>
  <si>
    <t>20230663</t>
  </si>
  <si>
    <t>20230664</t>
  </si>
  <si>
    <t>20230665</t>
  </si>
  <si>
    <t>20230666</t>
  </si>
  <si>
    <t>20230667</t>
  </si>
  <si>
    <t>20230668</t>
  </si>
  <si>
    <t>20230669</t>
  </si>
  <si>
    <t>20230670</t>
  </si>
  <si>
    <t>20230671</t>
  </si>
  <si>
    <t>20230672</t>
  </si>
  <si>
    <t>20230673</t>
  </si>
  <si>
    <t>20230674</t>
  </si>
  <si>
    <t>20230675</t>
  </si>
  <si>
    <t>20230676</t>
  </si>
  <si>
    <t>20230677</t>
  </si>
  <si>
    <t>20230678</t>
  </si>
  <si>
    <t>20230679</t>
  </si>
  <si>
    <t>20230680</t>
  </si>
  <si>
    <t>20230681</t>
  </si>
  <si>
    <t>20230682</t>
  </si>
  <si>
    <t>20230683</t>
  </si>
  <si>
    <t>20230684</t>
  </si>
  <si>
    <t>20230685</t>
  </si>
  <si>
    <t>20230686</t>
  </si>
  <si>
    <t>20230687</t>
  </si>
  <si>
    <t>20230688</t>
  </si>
  <si>
    <t>20230689</t>
  </si>
  <si>
    <t>20230690</t>
  </si>
  <si>
    <t>20230691</t>
  </si>
  <si>
    <t>20230692</t>
  </si>
  <si>
    <t>20230693</t>
  </si>
  <si>
    <t>20230694</t>
  </si>
  <si>
    <t>20230695</t>
  </si>
  <si>
    <t>20230696</t>
  </si>
  <si>
    <t>20230697</t>
  </si>
  <si>
    <t>20230698</t>
  </si>
  <si>
    <t>20230699</t>
  </si>
  <si>
    <t>20230700</t>
  </si>
  <si>
    <t>20230701</t>
  </si>
  <si>
    <t>20230702</t>
  </si>
  <si>
    <t>20230703</t>
  </si>
  <si>
    <t>20230704</t>
  </si>
  <si>
    <t>20230705</t>
  </si>
  <si>
    <t>20230706</t>
  </si>
  <si>
    <t>20230707</t>
  </si>
  <si>
    <t>20230708</t>
  </si>
  <si>
    <t>20230709</t>
  </si>
  <si>
    <t>20230710</t>
  </si>
  <si>
    <t>20230711</t>
  </si>
  <si>
    <t>20230712</t>
  </si>
  <si>
    <t>20230713</t>
  </si>
  <si>
    <t>20230714</t>
  </si>
  <si>
    <t>20230715</t>
  </si>
  <si>
    <t>20230716</t>
  </si>
  <si>
    <t>20230717</t>
  </si>
  <si>
    <t>20230718</t>
  </si>
  <si>
    <t>20230719</t>
  </si>
  <si>
    <t>20230720</t>
  </si>
  <si>
    <t>20230721</t>
  </si>
  <si>
    <t>20230722</t>
  </si>
  <si>
    <t>20230723</t>
  </si>
  <si>
    <t>20230724</t>
  </si>
  <si>
    <t>20230725</t>
  </si>
  <si>
    <t>20230726</t>
  </si>
  <si>
    <t>20230727</t>
  </si>
  <si>
    <t>20230728</t>
  </si>
  <si>
    <t>20230729</t>
  </si>
  <si>
    <t>20230730</t>
  </si>
  <si>
    <t>20230731</t>
  </si>
  <si>
    <t>20230732</t>
  </si>
  <si>
    <t>20230733</t>
  </si>
  <si>
    <t>nl341/2023</t>
  </si>
  <si>
    <t>nl344/2023</t>
  </si>
  <si>
    <t>nl346/2023</t>
  </si>
  <si>
    <t>mtz310/2023</t>
  </si>
  <si>
    <t>Papier-ECTH prístroj</t>
  </si>
  <si>
    <t>mtz321/2023</t>
  </si>
  <si>
    <t>Magnetická tabuľa</t>
  </si>
  <si>
    <t>mtz329/2023</t>
  </si>
  <si>
    <t>mtz341/2023</t>
  </si>
  <si>
    <t>nl355/2023</t>
  </si>
  <si>
    <t>mtz349/2023</t>
  </si>
  <si>
    <t>nl379/2023</t>
  </si>
  <si>
    <t>mtz350/2023</t>
  </si>
  <si>
    <t>mtz342/2023</t>
  </si>
  <si>
    <t>nl370/2023</t>
  </si>
  <si>
    <t>nl361,362,363,365,368,369,374,372/2023</t>
  </si>
  <si>
    <t>Kvetináče-čiast.dobropis</t>
  </si>
  <si>
    <t>nl389/2023</t>
  </si>
  <si>
    <t>nl378,381,382,383,386,390/2023</t>
  </si>
  <si>
    <t>mtz382/2023</t>
  </si>
  <si>
    <t>JESSENIUS-diagnostické centrum a.s.,Nitra</t>
  </si>
  <si>
    <t>mtz289/2023</t>
  </si>
  <si>
    <t>Petit Press a.s.,Bratislava</t>
  </si>
  <si>
    <t>Účastnícky poplatok-konferencia</t>
  </si>
  <si>
    <t>28/2008</t>
  </si>
  <si>
    <t>Konfigurácia,testovanie,školenie</t>
  </si>
  <si>
    <t>OPTIMISED SOLUTIONS s.r.o.,Bratislava</t>
  </si>
  <si>
    <t>mtz364/2023</t>
  </si>
  <si>
    <t>káva-sponzorské</t>
  </si>
  <si>
    <t>AD Sun s.r.o.,Pezinok</t>
  </si>
  <si>
    <t>mtz365/2023</t>
  </si>
  <si>
    <t>Grafické návrhy-výroba označovacích tabuliek</t>
  </si>
  <si>
    <t>nl399/2023</t>
  </si>
  <si>
    <t>ZM,ŠZM</t>
  </si>
  <si>
    <t>nl401,404/2023</t>
  </si>
  <si>
    <t>nl412/2023</t>
  </si>
  <si>
    <t>nl389/2023-dobr.čiast.</t>
  </si>
  <si>
    <t>Daniel Slezák, Pezinok</t>
  </si>
  <si>
    <t>mtz352/2023</t>
  </si>
  <si>
    <t>Kosenie areálu PNPP</t>
  </si>
  <si>
    <t>G.P.R. s.r.o.,Bratislava</t>
  </si>
  <si>
    <t>mtz343/2023</t>
  </si>
  <si>
    <t>Potravinárske náradie</t>
  </si>
  <si>
    <t>Marián Vulgán-VM Team,Bratislava</t>
  </si>
  <si>
    <t>mtz396/2023</t>
  </si>
  <si>
    <t>Oprava dverových sietí</t>
  </si>
  <si>
    <t>mtz333/2023</t>
  </si>
  <si>
    <t>Plošinové vozíky</t>
  </si>
  <si>
    <t>MEDIS Nitra s.r.o.Nitra</t>
  </si>
  <si>
    <t>mtz390/2023</t>
  </si>
  <si>
    <t>ECTH-Silikónové hadice</t>
  </si>
  <si>
    <t>ZDRAVÉ STRÁNKY s.r.o.,Žilina</t>
  </si>
  <si>
    <t>mtz393/2023</t>
  </si>
  <si>
    <t>Poháre s náustkom</t>
  </si>
  <si>
    <t>20230734</t>
  </si>
  <si>
    <t>20230735</t>
  </si>
  <si>
    <t>20230736</t>
  </si>
  <si>
    <t>20230737</t>
  </si>
  <si>
    <t>20230738</t>
  </si>
  <si>
    <t>20230739</t>
  </si>
  <si>
    <t>20230740</t>
  </si>
  <si>
    <t>20230741</t>
  </si>
  <si>
    <t>20230742</t>
  </si>
  <si>
    <t>20230743</t>
  </si>
  <si>
    <t>20230744</t>
  </si>
  <si>
    <t>20230745</t>
  </si>
  <si>
    <t>20230746</t>
  </si>
  <si>
    <t>20230747</t>
  </si>
  <si>
    <t>20230748</t>
  </si>
  <si>
    <t>20230749</t>
  </si>
  <si>
    <t>20230750</t>
  </si>
  <si>
    <t>20230751</t>
  </si>
  <si>
    <t>20230752</t>
  </si>
  <si>
    <t>20230753</t>
  </si>
  <si>
    <t>20230754</t>
  </si>
  <si>
    <t>20230755</t>
  </si>
  <si>
    <t>20230756</t>
  </si>
  <si>
    <t>20230757</t>
  </si>
  <si>
    <t>20230758</t>
  </si>
  <si>
    <t>Helena Šefčovičová</t>
  </si>
  <si>
    <t>Veternicová 22</t>
  </si>
  <si>
    <t>OPTIMISED SOLUTIONS s.r.o.</t>
  </si>
  <si>
    <t>Živnostenská 2</t>
  </si>
  <si>
    <t>45249440</t>
  </si>
  <si>
    <t>ZDRAVÉ STRÁNKY s.r.o.</t>
  </si>
  <si>
    <t>45599963</t>
  </si>
  <si>
    <t>DEYMED Diagnostic DPH 1,99</t>
  </si>
  <si>
    <t>Západoslovenská energetika,a.s. -7390,90</t>
  </si>
  <si>
    <t>230100081</t>
  </si>
  <si>
    <t>23081</t>
  </si>
  <si>
    <t>1512301056</t>
  </si>
  <si>
    <t>2323500184</t>
  </si>
  <si>
    <t>2621043328</t>
  </si>
  <si>
    <t>Účastnícky poplatok-konferenci</t>
  </si>
  <si>
    <t>SK2020278766</t>
  </si>
  <si>
    <t>9001608840</t>
  </si>
  <si>
    <t>122300871</t>
  </si>
  <si>
    <t>4028642441</t>
  </si>
  <si>
    <t>Káva-kongres sponz.</t>
  </si>
  <si>
    <t>SK2022910747</t>
  </si>
  <si>
    <t>2023466</t>
  </si>
  <si>
    <t>181642693</t>
  </si>
  <si>
    <t>Grafické návrhy,výroba označen</t>
  </si>
  <si>
    <t>SK2020205638</t>
  </si>
  <si>
    <t>1012341997</t>
  </si>
  <si>
    <t>23300218</t>
  </si>
  <si>
    <t>122326951</t>
  </si>
  <si>
    <t>23300228</t>
  </si>
  <si>
    <t>0862023</t>
  </si>
  <si>
    <t>0872023</t>
  </si>
  <si>
    <t>322305499</t>
  </si>
  <si>
    <t>4723011145</t>
  </si>
  <si>
    <t>362023</t>
  </si>
  <si>
    <t>2916969523</t>
  </si>
  <si>
    <t>41230637</t>
  </si>
  <si>
    <t>1355858</t>
  </si>
  <si>
    <t>SK2020334899</t>
  </si>
  <si>
    <t>230601</t>
  </si>
  <si>
    <t>23010376</t>
  </si>
  <si>
    <t>38232023</t>
  </si>
  <si>
    <t>2624776463</t>
  </si>
  <si>
    <t>ECTH-silikónové hadice</t>
  </si>
  <si>
    <t>SK2020148152</t>
  </si>
  <si>
    <t>2023139</t>
  </si>
  <si>
    <t>SK2023054088</t>
  </si>
  <si>
    <t>122327794</t>
  </si>
  <si>
    <t>10230192</t>
  </si>
  <si>
    <t>Pneuservis PK476ES</t>
  </si>
  <si>
    <t>0275345910</t>
  </si>
  <si>
    <t>Úložný box</t>
  </si>
  <si>
    <t>SK2022117900</t>
  </si>
  <si>
    <t>122327858</t>
  </si>
  <si>
    <t>5022308226</t>
  </si>
  <si>
    <t>3106460359</t>
  </si>
  <si>
    <t>Ročný prístup e-daňové centrum</t>
  </si>
  <si>
    <t>SK2020449189</t>
  </si>
  <si>
    <t>10053223</t>
  </si>
  <si>
    <t>23300248</t>
  </si>
  <si>
    <t>230100288</t>
  </si>
  <si>
    <t>Klimatizačné zariadenia</t>
  </si>
  <si>
    <t>Bellevue Hotel Services s.r.o.</t>
  </si>
  <si>
    <t>Švédská 635/8</t>
  </si>
  <si>
    <t>09308644</t>
  </si>
  <si>
    <t>POIP s.r.o.</t>
  </si>
  <si>
    <t>Jána Rašu 455</t>
  </si>
  <si>
    <t>36748315</t>
  </si>
  <si>
    <t>REFAM Group s.r.o.</t>
  </si>
  <si>
    <t>Staničná898/6</t>
  </si>
  <si>
    <t>50789040</t>
  </si>
  <si>
    <t>7010910495</t>
  </si>
  <si>
    <t>32023166</t>
  </si>
  <si>
    <t>2475875002</t>
  </si>
  <si>
    <t>Ubytovanie-konferencia</t>
  </si>
  <si>
    <t>CZ09308644</t>
  </si>
  <si>
    <t>12300012</t>
  </si>
  <si>
    <t>Konzultačné služby VO</t>
  </si>
  <si>
    <t>12300016</t>
  </si>
  <si>
    <t>2401241541</t>
  </si>
  <si>
    <t>Zateplenie-konzultácia VO</t>
  </si>
  <si>
    <t>5023000586</t>
  </si>
  <si>
    <t>2023012710</t>
  </si>
  <si>
    <t>2023257</t>
  </si>
  <si>
    <t>Program PROHIS 04-06/2023</t>
  </si>
  <si>
    <t>381062023</t>
  </si>
  <si>
    <t>2646448559</t>
  </si>
  <si>
    <t>Oprava výmenníka tepla</t>
  </si>
  <si>
    <t>SK2021818359</t>
  </si>
  <si>
    <t>Reťaz STIHL</t>
  </si>
  <si>
    <t>1135</t>
  </si>
  <si>
    <t>122329031</t>
  </si>
  <si>
    <t>200231992</t>
  </si>
  <si>
    <t>20234697</t>
  </si>
  <si>
    <t>142343979</t>
  </si>
  <si>
    <t>481</t>
  </si>
  <si>
    <t>230606</t>
  </si>
  <si>
    <t>230605</t>
  </si>
  <si>
    <t>2306092</t>
  </si>
  <si>
    <t>Revízia zdvíhacej plošiny</t>
  </si>
  <si>
    <t>123083</t>
  </si>
  <si>
    <t>2023259</t>
  </si>
  <si>
    <t>2363191</t>
  </si>
  <si>
    <t>6862021100</t>
  </si>
  <si>
    <t>2357255</t>
  </si>
  <si>
    <t>2347341</t>
  </si>
  <si>
    <t>2322206</t>
  </si>
  <si>
    <t>2351120</t>
  </si>
  <si>
    <t>30409697</t>
  </si>
  <si>
    <t>30039993</t>
  </si>
  <si>
    <t>Lieky, dezinfekcia</t>
  </si>
  <si>
    <t>230200351</t>
  </si>
  <si>
    <t>DEYMED Diagnostic DPH 56,76 eur</t>
  </si>
  <si>
    <t>2340108655</t>
  </si>
  <si>
    <t>202312585</t>
  </si>
  <si>
    <t>Náustky</t>
  </si>
  <si>
    <t>23416310</t>
  </si>
  <si>
    <t>Plátno</t>
  </si>
  <si>
    <t>23416112</t>
  </si>
  <si>
    <t>Stolička, koše</t>
  </si>
  <si>
    <t>2340109070</t>
  </si>
  <si>
    <t>202312773</t>
  </si>
  <si>
    <t>6002305076</t>
  </si>
  <si>
    <t>122330167</t>
  </si>
  <si>
    <t>122330223</t>
  </si>
  <si>
    <t>200232448</t>
  </si>
  <si>
    <t>300232558</t>
  </si>
  <si>
    <t>2023100420</t>
  </si>
  <si>
    <t>30043243</t>
  </si>
  <si>
    <t>7238302728</t>
  </si>
  <si>
    <t>9000037031</t>
  </si>
  <si>
    <t>Servis auta PK794FN</t>
  </si>
  <si>
    <t>SK2020214768</t>
  </si>
  <si>
    <t>30169823</t>
  </si>
  <si>
    <t>5068547494</t>
  </si>
  <si>
    <t>075</t>
  </si>
  <si>
    <t>Vankúš</t>
  </si>
  <si>
    <t>SK2023605155</t>
  </si>
  <si>
    <t>231828</t>
  </si>
  <si>
    <t>23180</t>
  </si>
  <si>
    <t>Stolík k lôžku</t>
  </si>
  <si>
    <t>5023</t>
  </si>
  <si>
    <t>4923</t>
  </si>
  <si>
    <t>Fosforečňan sodný</t>
  </si>
  <si>
    <t>Čerpadlo</t>
  </si>
  <si>
    <t>Chladnička</t>
  </si>
  <si>
    <t>12302304</t>
  </si>
  <si>
    <t>20230804</t>
  </si>
  <si>
    <t>11851428</t>
  </si>
  <si>
    <t>11851430</t>
  </si>
  <si>
    <t>11851431</t>
  </si>
  <si>
    <t>11851432</t>
  </si>
  <si>
    <t>23418324</t>
  </si>
  <si>
    <t>Skartovač,kancelárske doplnky</t>
  </si>
  <si>
    <t>523313048</t>
  </si>
  <si>
    <t>2340109355</t>
  </si>
  <si>
    <t>230001</t>
  </si>
  <si>
    <t>131881</t>
  </si>
  <si>
    <t>3231007451</t>
  </si>
  <si>
    <t>320045</t>
  </si>
  <si>
    <t>2621080727</t>
  </si>
  <si>
    <t>Oprava LAN rozvodov</t>
  </si>
  <si>
    <t>SK2020347802</t>
  </si>
  <si>
    <t>8422300807</t>
  </si>
  <si>
    <t>2023100515</t>
  </si>
  <si>
    <t>23102432</t>
  </si>
  <si>
    <t>202307297</t>
  </si>
  <si>
    <t>300232760</t>
  </si>
  <si>
    <t>2023911497</t>
  </si>
  <si>
    <t>670321710</t>
  </si>
  <si>
    <t>12302682</t>
  </si>
  <si>
    <t>122331318</t>
  </si>
  <si>
    <t>122331371</t>
  </si>
  <si>
    <t>2369076</t>
  </si>
  <si>
    <t>2374113</t>
  </si>
  <si>
    <t>20230759</t>
  </si>
  <si>
    <t>20230760</t>
  </si>
  <si>
    <t>20230761</t>
  </si>
  <si>
    <t>20230762</t>
  </si>
  <si>
    <t>20230764</t>
  </si>
  <si>
    <t>20230766</t>
  </si>
  <si>
    <t>20230768</t>
  </si>
  <si>
    <t>20230769</t>
  </si>
  <si>
    <t>20230770</t>
  </si>
  <si>
    <t>20230771</t>
  </si>
  <si>
    <t>20230772</t>
  </si>
  <si>
    <t>20230773</t>
  </si>
  <si>
    <t>20230774</t>
  </si>
  <si>
    <t>20230775</t>
  </si>
  <si>
    <t>20230776</t>
  </si>
  <si>
    <t>20230777</t>
  </si>
  <si>
    <t>20230778</t>
  </si>
  <si>
    <t>20230779</t>
  </si>
  <si>
    <t>20230780</t>
  </si>
  <si>
    <t>20230781</t>
  </si>
  <si>
    <t>20230782</t>
  </si>
  <si>
    <t>20230783</t>
  </si>
  <si>
    <t>20230784</t>
  </si>
  <si>
    <t>20230785</t>
  </si>
  <si>
    <t>20230786</t>
  </si>
  <si>
    <t>20230787</t>
  </si>
  <si>
    <t>20230805</t>
  </si>
  <si>
    <t>20230808</t>
  </si>
  <si>
    <t>20230810</t>
  </si>
  <si>
    <t>20230821</t>
  </si>
  <si>
    <t>nl422/2023</t>
  </si>
  <si>
    <t>mtz401/2023</t>
  </si>
  <si>
    <t>pneuservis</t>
  </si>
  <si>
    <t>mtz395/2023</t>
  </si>
  <si>
    <t>úložný box</t>
  </si>
  <si>
    <t>nl424/2023</t>
  </si>
  <si>
    <t>lieky, ŠZM, ZM</t>
  </si>
  <si>
    <t>Poradca podnikateľa s.r.o.,Žilina</t>
  </si>
  <si>
    <t>ročný prístup DC a VS</t>
  </si>
  <si>
    <t>Palace Art Hotel, Pezinok</t>
  </si>
  <si>
    <t>kongres 31.5.2023</t>
  </si>
  <si>
    <t>zdravotné výkony</t>
  </si>
  <si>
    <t>nl432/2023</t>
  </si>
  <si>
    <t>Techteam s.r.o., Bratislava</t>
  </si>
  <si>
    <t>23/2023</t>
  </si>
  <si>
    <t>klimatizácie daňový dokald k zálohe</t>
  </si>
  <si>
    <t>Bellevue Hotel Services s.r.o.,Praha Dph-neplatí sa</t>
  </si>
  <si>
    <t>Ubytovanie konferencia</t>
  </si>
  <si>
    <t>Ing. Dagmar Melotíková, Staničná 898/6, Galanta</t>
  </si>
  <si>
    <t>mtz383/2023</t>
  </si>
  <si>
    <t>konzultačné služby VO</t>
  </si>
  <si>
    <t>REFAM Group, s.r.o. , Staničná 898/6, Galanta</t>
  </si>
  <si>
    <t>mtz183/2023</t>
  </si>
  <si>
    <t>VO - zateplenie MO</t>
  </si>
  <si>
    <t>PAPERA s.r.o., Čerešňová 17, Banská Bystrica</t>
  </si>
  <si>
    <t>mtz407/2023</t>
  </si>
  <si>
    <t>zálohové obaly - dobropis</t>
  </si>
  <si>
    <t>stolová voda</t>
  </si>
  <si>
    <t>PROMYS soft, s.r.o., Štefánika 582/29B, Myjava</t>
  </si>
  <si>
    <t>modul energie, údržba</t>
  </si>
  <si>
    <t>INSTA - PL, s.r.o., Inžinierska 2, Prievidza</t>
  </si>
  <si>
    <t>mtz298/2023</t>
  </si>
  <si>
    <t>dodávku a montáž výmenníka</t>
  </si>
  <si>
    <t>Jadrovrt, Piesok 4255, Modra</t>
  </si>
  <si>
    <t>mtz386/2023</t>
  </si>
  <si>
    <t xml:space="preserve">jadrové vŕtanie </t>
  </si>
  <si>
    <t>Strojárske centrum, s.r.o., Viničiarska cesta, Pezinok</t>
  </si>
  <si>
    <t>mtz410/2023</t>
  </si>
  <si>
    <t>reťaz</t>
  </si>
  <si>
    <t>SAFETY collection s.r.o., Kalinčiakova 48, Senec</t>
  </si>
  <si>
    <t>mtz413/2023</t>
  </si>
  <si>
    <t>rukavice, okuliare</t>
  </si>
  <si>
    <t>nl444/2023</t>
  </si>
  <si>
    <t>lieky, ŠZM</t>
  </si>
  <si>
    <t>SARSTEDT spol. s.r.o., Pri smaltovni 4, BA</t>
  </si>
  <si>
    <t>nl406/2023</t>
  </si>
  <si>
    <t>SZM</t>
  </si>
  <si>
    <t>2023/4697</t>
  </si>
  <si>
    <t>nl411/2023</t>
  </si>
  <si>
    <t>nl443/2023</t>
  </si>
  <si>
    <t>Śtav na výkon trestu odňatia slobody, Veľký dvor 12, Želiezovce</t>
  </si>
  <si>
    <t>nábytok</t>
  </si>
  <si>
    <t>GRAFIT, Holubyho16, Pezinok</t>
  </si>
  <si>
    <t>mtz403/2023</t>
  </si>
  <si>
    <t>taniere a poháre</t>
  </si>
  <si>
    <t>mtz404/2023</t>
  </si>
  <si>
    <t>VELCON spol. s.r.o., Továrenská 40, Vlkanová</t>
  </si>
  <si>
    <t>servisná prehliadka</t>
  </si>
  <si>
    <t>ALVEX, spol. s.r.o., Štefánikova 35, Ivanka pri Dunaji</t>
  </si>
  <si>
    <t>mtz406/2023</t>
  </si>
  <si>
    <t>dopravné náklady</t>
  </si>
  <si>
    <t>GLOBAL GREEN spol. s.r.o., Repašského 10, BA</t>
  </si>
  <si>
    <t>zneškodnenie odpadu</t>
  </si>
  <si>
    <t>PHOENIX, Pribylinská 2/A, BA</t>
  </si>
  <si>
    <t>nl461/2023</t>
  </si>
  <si>
    <t>lieky, dezinfekcie</t>
  </si>
  <si>
    <t>Messer Tatragas, spol. s.r.o., Chalúpkova 9, BA</t>
  </si>
  <si>
    <t>119,34</t>
  </si>
  <si>
    <t>nájomné za fľaše</t>
  </si>
  <si>
    <t>nl446/2023</t>
  </si>
  <si>
    <t>nl405/2023</t>
  </si>
  <si>
    <t>PULImedical, s.r.o. Nádražná 34, Ivanka pri Dunaji</t>
  </si>
  <si>
    <t>nl416/2023</t>
  </si>
  <si>
    <t>nl423/2023</t>
  </si>
  <si>
    <t>MED-ART, spol. s.r.o., ul. Svornosti 16, BA</t>
  </si>
  <si>
    <t>nl430/2023</t>
  </si>
  <si>
    <t>nl431/2023</t>
  </si>
  <si>
    <t>DEYMED Diagnostic s.r.o., Kudrnácova 533, Hronov</t>
  </si>
  <si>
    <t>mtz385/2023</t>
  </si>
  <si>
    <t>MURAT, s.r.o., Bratislavská  cesta 87, Pezinok</t>
  </si>
  <si>
    <t>mtz400/2023</t>
  </si>
  <si>
    <t>spotrebný materiál</t>
  </si>
  <si>
    <t>VLan s.r.o., Rastislavova 20, Slovenský Grob</t>
  </si>
  <si>
    <t>mtz398/2023</t>
  </si>
  <si>
    <t>B2B Partner s.r.o., Šulekova 2, BA</t>
  </si>
  <si>
    <t>mtz397/2023</t>
  </si>
  <si>
    <t>plátno</t>
  </si>
  <si>
    <t>mtz392/2023</t>
  </si>
  <si>
    <t>stolička, koše 6ks</t>
  </si>
  <si>
    <t>mtz412/2023</t>
  </si>
  <si>
    <t>mtz402/2023</t>
  </si>
  <si>
    <t>kalibrácia</t>
  </si>
  <si>
    <t>mtz442/2023</t>
  </si>
  <si>
    <t>mtz462/2023</t>
  </si>
  <si>
    <t>mtz463/2023</t>
  </si>
  <si>
    <t>POZANA MEAT s.r.o., Pribinova 176, Zvolen</t>
  </si>
  <si>
    <t>BAGETA, Štefánikova 10, Pezinok</t>
  </si>
  <si>
    <t>nl473/2023</t>
  </si>
  <si>
    <t>Auto Palace Panónska s.r.o., Panónska cesta 33, BA</t>
  </si>
  <si>
    <t>telefonicky</t>
  </si>
  <si>
    <t>servis PK794FN</t>
  </si>
  <si>
    <t>satelit</t>
  </si>
  <si>
    <t>Meditec sk, s.r.o., Ľ.Štúra 9, Nová Dubnica</t>
  </si>
  <si>
    <t>mtz394/2023</t>
  </si>
  <si>
    <t>vankúš</t>
  </si>
  <si>
    <t>FOTOPOLY, Koľajná 29/A, BA</t>
  </si>
  <si>
    <t>mtz422/2023</t>
  </si>
  <si>
    <t>výroba pečiatok</t>
  </si>
  <si>
    <t>MEDIHUM, s.r.o., Bosáková 7, BA</t>
  </si>
  <si>
    <t>mtz411/2023</t>
  </si>
  <si>
    <t>EKG prístroj, stolík</t>
  </si>
  <si>
    <t>ZDRAVZAR s.r.o., Chorvátska 67, Slovenský Grob</t>
  </si>
  <si>
    <t>mtz348/2023</t>
  </si>
  <si>
    <t>stolík k lôžku</t>
  </si>
  <si>
    <t>Jozef Vičan, Brezová 6, Topolčany</t>
  </si>
  <si>
    <t>50/23</t>
  </si>
  <si>
    <t>mtz377/2023</t>
  </si>
  <si>
    <t>chemický rozbor vôd</t>
  </si>
  <si>
    <t>49/23</t>
  </si>
  <si>
    <t>mtz378/2023</t>
  </si>
  <si>
    <t>fosforečňan sodný tuhý</t>
  </si>
  <si>
    <t>mtz423/2023</t>
  </si>
  <si>
    <t>čerpadlo</t>
  </si>
  <si>
    <t>POIP s.r.o., Rášu 455, Budmerice</t>
  </si>
  <si>
    <t>mtz416/2023</t>
  </si>
  <si>
    <t>55/2023</t>
  </si>
  <si>
    <t>mtz389/2023</t>
  </si>
  <si>
    <t>mtz433/2023</t>
  </si>
  <si>
    <t>mtz427/2023</t>
  </si>
  <si>
    <t>SLOVENSKÁ LEGÁLNA METROLÓGIA,no, Banská Bystrica</t>
  </si>
  <si>
    <t>mtz419/2023</t>
  </si>
  <si>
    <t>13/1881</t>
  </si>
  <si>
    <t>NETLAB IT s.r.o.,Bratislava</t>
  </si>
  <si>
    <t>mtz306,436/2023</t>
  </si>
  <si>
    <t>VEMA Slovensko a.s., Bratislava</t>
  </si>
  <si>
    <t>22/2023</t>
  </si>
  <si>
    <t>CHRIEN  s.r.o.,Zvolen</t>
  </si>
  <si>
    <t>28/2023</t>
  </si>
  <si>
    <t>nl481/2023</t>
  </si>
  <si>
    <t>nl464-482/2023</t>
  </si>
  <si>
    <t>nl465-480/2023</t>
  </si>
  <si>
    <t>nl484-485/2023</t>
  </si>
  <si>
    <t>Cleanlift s.r.o., Cífer</t>
  </si>
  <si>
    <t>456/2023</t>
  </si>
  <si>
    <t>servis čistiaceho stroja</t>
  </si>
  <si>
    <t>mtz437/2023</t>
  </si>
  <si>
    <t>oprava umývačky riadu</t>
  </si>
  <si>
    <t>mtz440/2023</t>
  </si>
  <si>
    <t>požičanie stroja</t>
  </si>
  <si>
    <t>mtz438/2023</t>
  </si>
  <si>
    <t>dodávka plynu</t>
  </si>
  <si>
    <t xml:space="preserve">ZSE Energia a.s., Bratislava </t>
  </si>
  <si>
    <t>20230763</t>
  </si>
  <si>
    <t>20230765</t>
  </si>
  <si>
    <t>20230767</t>
  </si>
  <si>
    <t>20230788</t>
  </si>
  <si>
    <t>20230789</t>
  </si>
  <si>
    <t>20230790</t>
  </si>
  <si>
    <t>20230791</t>
  </si>
  <si>
    <t>20230792</t>
  </si>
  <si>
    <t>20230793</t>
  </si>
  <si>
    <t>20230794</t>
  </si>
  <si>
    <t>20230795</t>
  </si>
  <si>
    <t>20230796</t>
  </si>
  <si>
    <t>20230797</t>
  </si>
  <si>
    <t>20230798</t>
  </si>
  <si>
    <t>20230799</t>
  </si>
  <si>
    <t>20230800</t>
  </si>
  <si>
    <t>20230801</t>
  </si>
  <si>
    <t>20230802</t>
  </si>
  <si>
    <t>20230803</t>
  </si>
  <si>
    <t>20230806</t>
  </si>
  <si>
    <t>20230807</t>
  </si>
  <si>
    <t>20230809</t>
  </si>
  <si>
    <t>20230811</t>
  </si>
  <si>
    <t>20230812</t>
  </si>
  <si>
    <t>20230813</t>
  </si>
  <si>
    <t>20230814</t>
  </si>
  <si>
    <t>20230815</t>
  </si>
  <si>
    <t>20230816</t>
  </si>
  <si>
    <t>20230817</t>
  </si>
  <si>
    <t>20230818</t>
  </si>
  <si>
    <t>20230819</t>
  </si>
  <si>
    <t>20230820</t>
  </si>
  <si>
    <t>20230822</t>
  </si>
  <si>
    <t>20230823</t>
  </si>
  <si>
    <t>20230824</t>
  </si>
  <si>
    <t>20230825</t>
  </si>
  <si>
    <t>20230826</t>
  </si>
  <si>
    <t>20230827</t>
  </si>
  <si>
    <t>20230828</t>
  </si>
  <si>
    <t>20230829</t>
  </si>
  <si>
    <t>20230830</t>
  </si>
  <si>
    <t>20230831</t>
  </si>
  <si>
    <t>20230832</t>
  </si>
  <si>
    <t>20230833</t>
  </si>
  <si>
    <t>20230834</t>
  </si>
  <si>
    <t>20230835</t>
  </si>
  <si>
    <t>20230836</t>
  </si>
  <si>
    <t>20230837</t>
  </si>
  <si>
    <t>20230838</t>
  </si>
  <si>
    <t>20230839</t>
  </si>
  <si>
    <t>20230840</t>
  </si>
  <si>
    <t>20230841</t>
  </si>
  <si>
    <t>20230842</t>
  </si>
  <si>
    <t>20230843</t>
  </si>
  <si>
    <t>20230844</t>
  </si>
  <si>
    <t>20230845</t>
  </si>
  <si>
    <t>20230846</t>
  </si>
  <si>
    <t>20230847</t>
  </si>
  <si>
    <t>20230848</t>
  </si>
  <si>
    <t>20230849</t>
  </si>
  <si>
    <t>20230850</t>
  </si>
  <si>
    <t>20230851</t>
  </si>
  <si>
    <t>20230852</t>
  </si>
  <si>
    <t>20230853</t>
  </si>
  <si>
    <t>EKG prístroj,stolík</t>
  </si>
  <si>
    <t>2023315</t>
  </si>
  <si>
    <t>200232679</t>
  </si>
  <si>
    <t>2023182</t>
  </si>
  <si>
    <t>Servis čistiacého stroja TSM</t>
  </si>
  <si>
    <t>123091</t>
  </si>
  <si>
    <t>Požičanie stroja</t>
  </si>
  <si>
    <t>2152301023</t>
  </si>
  <si>
    <t>1052337767</t>
  </si>
  <si>
    <t>7010916145</t>
  </si>
  <si>
    <t>Západoslovenská energetika,a.s. -7743,37</t>
  </si>
  <si>
    <t>23102431</t>
  </si>
  <si>
    <t>230123</t>
  </si>
  <si>
    <t>230100094</t>
  </si>
  <si>
    <t>122301032</t>
  </si>
  <si>
    <t>0282023</t>
  </si>
  <si>
    <t>1020230236</t>
  </si>
  <si>
    <t>Exsikátor</t>
  </si>
  <si>
    <t>2340109721</t>
  </si>
  <si>
    <t>23096</t>
  </si>
  <si>
    <t>2306138</t>
  </si>
  <si>
    <t>2000145716</t>
  </si>
  <si>
    <t>Voda oprava</t>
  </si>
  <si>
    <t>10230078</t>
  </si>
  <si>
    <t>10230090</t>
  </si>
  <si>
    <t>6862029263</t>
  </si>
  <si>
    <t>2023021</t>
  </si>
  <si>
    <t>3127231629</t>
  </si>
  <si>
    <t>9001616730</t>
  </si>
  <si>
    <t>2023245</t>
  </si>
  <si>
    <t>1512301339</t>
  </si>
  <si>
    <t>1111223153</t>
  </si>
  <si>
    <t>1023103031</t>
  </si>
  <si>
    <t>2000065275</t>
  </si>
  <si>
    <t>120230879</t>
  </si>
  <si>
    <t>1012347656</t>
  </si>
  <si>
    <t>2023698</t>
  </si>
  <si>
    <t>23300277</t>
  </si>
  <si>
    <t>90006245</t>
  </si>
  <si>
    <t>122332214</t>
  </si>
  <si>
    <t>2322677</t>
  </si>
  <si>
    <t>200232458</t>
  </si>
  <si>
    <t>230701</t>
  </si>
  <si>
    <t>8330772138</t>
  </si>
  <si>
    <t>40232158</t>
  </si>
  <si>
    <t>Kalibrácia tlakomerov,zdr.pomô</t>
  </si>
  <si>
    <t>2307127956</t>
  </si>
  <si>
    <t>0982023</t>
  </si>
  <si>
    <t>0992023</t>
  </si>
  <si>
    <t>2023199</t>
  </si>
  <si>
    <t>230009</t>
  </si>
  <si>
    <t>5201740171</t>
  </si>
  <si>
    <t>Mobilná klimatizácia,príslušen</t>
  </si>
  <si>
    <t>SK2022339891</t>
  </si>
  <si>
    <t>1139071000</t>
  </si>
  <si>
    <t>Ochranná sieť-oplotenie</t>
  </si>
  <si>
    <t>SK2020123237</t>
  </si>
  <si>
    <t>43442023</t>
  </si>
  <si>
    <t>233537124</t>
  </si>
  <si>
    <t>202334</t>
  </si>
  <si>
    <t>1170983251</t>
  </si>
  <si>
    <t>Koberce ROBS</t>
  </si>
  <si>
    <t>SK2020203350</t>
  </si>
  <si>
    <t>4723013149</t>
  </si>
  <si>
    <t>4723013656</t>
  </si>
  <si>
    <t>8232030068</t>
  </si>
  <si>
    <t>1228497003</t>
  </si>
  <si>
    <t>Skartácia</t>
  </si>
  <si>
    <t>SK2120274607</t>
  </si>
  <si>
    <t>122332280</t>
  </si>
  <si>
    <t>10230101</t>
  </si>
  <si>
    <t>122333409</t>
  </si>
  <si>
    <t>123095</t>
  </si>
  <si>
    <t>122333492</t>
  </si>
  <si>
    <t>20235710</t>
  </si>
  <si>
    <t>2022614651</t>
  </si>
  <si>
    <t>4028913686</t>
  </si>
  <si>
    <t>Materiál OIT,ND,kabeláž</t>
  </si>
  <si>
    <t>202308</t>
  </si>
  <si>
    <t>PC,monitory,tlačiarne,ost.OIT</t>
  </si>
  <si>
    <t>202309</t>
  </si>
  <si>
    <t>Tonery</t>
  </si>
  <si>
    <t>120230060</t>
  </si>
  <si>
    <t>2920868098</t>
  </si>
  <si>
    <t>Šoférsky materiál</t>
  </si>
  <si>
    <t>SK2820009577</t>
  </si>
  <si>
    <t>20230897</t>
  </si>
  <si>
    <t>1652023</t>
  </si>
  <si>
    <t>Dodanie a montáž zabezpeč.syst</t>
  </si>
  <si>
    <t>230303</t>
  </si>
  <si>
    <t>Výmana žalúzií,sieťok,okenných</t>
  </si>
  <si>
    <t>6223</t>
  </si>
  <si>
    <t>122334459</t>
  </si>
  <si>
    <t>230100164</t>
  </si>
  <si>
    <t>230100165</t>
  </si>
  <si>
    <t>202304910</t>
  </si>
  <si>
    <t>Vzdelávanie - zdrav.dokumentác</t>
  </si>
  <si>
    <t>23248</t>
  </si>
  <si>
    <t>142023</t>
  </si>
  <si>
    <t>Vypracovanie projektu-rekonštr</t>
  </si>
  <si>
    <t>230302</t>
  </si>
  <si>
    <t>Oprava žalúzií</t>
  </si>
  <si>
    <t>2340110666</t>
  </si>
  <si>
    <t>230708</t>
  </si>
  <si>
    <t>564</t>
  </si>
  <si>
    <t>230709</t>
  </si>
  <si>
    <t>232096</t>
  </si>
  <si>
    <t>EKG papier</t>
  </si>
  <si>
    <t>523314288</t>
  </si>
  <si>
    <t>230100400</t>
  </si>
  <si>
    <t>122334537</t>
  </si>
  <si>
    <t>10230084</t>
  </si>
  <si>
    <t>Výmena kazetového stropu,malov</t>
  </si>
  <si>
    <t>90006362</t>
  </si>
  <si>
    <t>30045166</t>
  </si>
  <si>
    <t>23419402</t>
  </si>
  <si>
    <t>Lavičky SOFA PUBLIC</t>
  </si>
  <si>
    <t>23419498</t>
  </si>
  <si>
    <t>2375035</t>
  </si>
  <si>
    <t>90006435</t>
  </si>
  <si>
    <t>90006520</t>
  </si>
  <si>
    <t>6862031595</t>
  </si>
  <si>
    <t>23102562</t>
  </si>
  <si>
    <t>90006619</t>
  </si>
  <si>
    <t>90006690</t>
  </si>
  <si>
    <t>2382257</t>
  </si>
  <si>
    <t>2380490</t>
  </si>
  <si>
    <t>20236156</t>
  </si>
  <si>
    <t>23102620</t>
  </si>
  <si>
    <t>90006772</t>
  </si>
  <si>
    <t>575</t>
  </si>
  <si>
    <t>6862033540</t>
  </si>
  <si>
    <t>230711026</t>
  </si>
  <si>
    <t>6862035341</t>
  </si>
  <si>
    <t>2340111210</t>
  </si>
  <si>
    <t>90006863</t>
  </si>
  <si>
    <t>90006928</t>
  </si>
  <si>
    <t>20236328</t>
  </si>
  <si>
    <t>2386596</t>
  </si>
  <si>
    <t>90007002</t>
  </si>
  <si>
    <t>90007103</t>
  </si>
  <si>
    <t>90007150</t>
  </si>
  <si>
    <t>2023912963</t>
  </si>
  <si>
    <t>2023100588</t>
  </si>
  <si>
    <t>122335406</t>
  </si>
  <si>
    <t>122335444</t>
  </si>
  <si>
    <t>122336290</t>
  </si>
  <si>
    <t>202305106</t>
  </si>
  <si>
    <t>2392549</t>
  </si>
  <si>
    <t>2340111052</t>
  </si>
  <si>
    <t>23421102</t>
  </si>
  <si>
    <t>Skladací plošinový vozík</t>
  </si>
  <si>
    <t>11851618</t>
  </si>
  <si>
    <t>11851620</t>
  </si>
  <si>
    <t>11851621</t>
  </si>
  <si>
    <t>202308309</t>
  </si>
  <si>
    <t>Jána Rášu 455</t>
  </si>
  <si>
    <t>mtz455/2023</t>
  </si>
  <si>
    <t>mtz449/2023</t>
  </si>
  <si>
    <t>mtz435/2023</t>
  </si>
  <si>
    <t>mtz446/2023</t>
  </si>
  <si>
    <t>mesačná kontrola EPS</t>
  </si>
  <si>
    <t>Helago-SK, s.r.o. Bratislava</t>
  </si>
  <si>
    <t>mtz414/2023</t>
  </si>
  <si>
    <t>exsikátor</t>
  </si>
  <si>
    <t>mtz428/2023</t>
  </si>
  <si>
    <t>mtz454/2023</t>
  </si>
  <si>
    <t xml:space="preserve"> oprava Voda</t>
  </si>
  <si>
    <t>Marius Pedersen, a.s. Trenčín</t>
  </si>
  <si>
    <t>vývoz odpdadu</t>
  </si>
  <si>
    <t>mtz290,305,236/2023</t>
  </si>
  <si>
    <t xml:space="preserve">Supervízna podpora FONS Akord DIET  </t>
  </si>
  <si>
    <t>tn TEL s.r.o., Trenčín</t>
  </si>
  <si>
    <t>Servisný poplatok -PAGER náramky</t>
  </si>
  <si>
    <t>nl483/2023</t>
  </si>
  <si>
    <t>MIK s.r.o., Šaľa</t>
  </si>
  <si>
    <t>34/2023</t>
  </si>
  <si>
    <t>STRAŽAY Stanislav-STRATEX, Pezinok</t>
  </si>
  <si>
    <t>mtz450/2023</t>
  </si>
  <si>
    <t>nl493/2023</t>
  </si>
  <si>
    <t>nl494/2023</t>
  </si>
  <si>
    <t>nl514/2023</t>
  </si>
  <si>
    <t>výmena žalúzíí, zrkadlovej fólie</t>
  </si>
  <si>
    <t>mtz448/2023</t>
  </si>
  <si>
    <t>Kalibrácia tlakomerov,zdravotnícke pomôcky</t>
  </si>
  <si>
    <t>Servis na systém manažérstva kvality 3.Q</t>
  </si>
  <si>
    <t>POIP s.r.o.,Budmerice</t>
  </si>
  <si>
    <t>mtz439/2023</t>
  </si>
  <si>
    <t>Mobilná klimatizácia,príslušenstvo</t>
  </si>
  <si>
    <t>MARO s.r.o.,Sučany</t>
  </si>
  <si>
    <t>mtz431/2023</t>
  </si>
  <si>
    <t>Ochranná sieť-oplotenia</t>
  </si>
  <si>
    <t>MEDIS Nitra s.r.o.,Nitra</t>
  </si>
  <si>
    <t>Vrapové silikónové dýchacie hadice</t>
  </si>
  <si>
    <t>INTERPHARM Slovakia a.s.,Bratislava</t>
  </si>
  <si>
    <t>mtz452/2023</t>
  </si>
  <si>
    <t>Kapsule želatín</t>
  </si>
  <si>
    <t>mtz453/2023</t>
  </si>
  <si>
    <t>Koberec Robs</t>
  </si>
  <si>
    <t>ECOPAP s.r.o.,Harmanec</t>
  </si>
  <si>
    <t>mtzt432/2023</t>
  </si>
  <si>
    <t>NL487,488,490,491,492,495,497,498,500,501/2022</t>
  </si>
  <si>
    <t>Oprava výťahu</t>
  </si>
  <si>
    <t>nl507/2023</t>
  </si>
  <si>
    <t>mtz464/2023</t>
  </si>
  <si>
    <t>nl506,509,510,516,517,520,521,524/2023</t>
  </si>
  <si>
    <t>nl503/2023</t>
  </si>
  <si>
    <t>JOLLY JOKER a.s.,Bratislava</t>
  </si>
  <si>
    <t>nl502/2023</t>
  </si>
  <si>
    <t>ARGOT s.r.o.,Pezinok</t>
  </si>
  <si>
    <t>mtz443/2023</t>
  </si>
  <si>
    <t>Materiál OIT,náhr.diely,kabeláž</t>
  </si>
  <si>
    <t>mtz444/2023</t>
  </si>
  <si>
    <t>PC,monitory,tlačiarne,ost.OIT materiál</t>
  </si>
  <si>
    <t>mtz445/2023</t>
  </si>
  <si>
    <t>mtz473/2023</t>
  </si>
  <si>
    <t>mtz474/2023</t>
  </si>
  <si>
    <t>mtz475/2023</t>
  </si>
  <si>
    <t>Dodanie a montáž zabezpečovacieho systému</t>
  </si>
  <si>
    <t>Marian Vulgan-VM TEAM, Bratislava</t>
  </si>
  <si>
    <t>mtz441/2023</t>
  </si>
  <si>
    <t>Výmena žalúzii,sieťok,okenných pantov</t>
  </si>
  <si>
    <t>mtz451/2023</t>
  </si>
  <si>
    <t>nl532/2023</t>
  </si>
  <si>
    <t>mtz425/2023</t>
  </si>
  <si>
    <t>mtz426/2023</t>
  </si>
  <si>
    <t>BioG s.r.o., Bratislava</t>
  </si>
  <si>
    <t>nl540/2023</t>
  </si>
  <si>
    <t>Komora pre med.právo-MEDIUS, Košice</t>
  </si>
  <si>
    <t>Odborný seminár-zdrav.dokumentácia</t>
  </si>
  <si>
    <t>nl542/2023</t>
  </si>
  <si>
    <t>13/2023</t>
  </si>
  <si>
    <t>Projekt-Stavebné povolenie KDZ</t>
  </si>
  <si>
    <t>mtz459/2023</t>
  </si>
  <si>
    <t>mtz457/2023</t>
  </si>
  <si>
    <t>mtz465/2023</t>
  </si>
  <si>
    <t>nl526,530,531,533,536,539/2023</t>
  </si>
  <si>
    <t>27/2023</t>
  </si>
  <si>
    <t>Výmena kazetového stropu,malovanie</t>
  </si>
  <si>
    <t>nl504/2023</t>
  </si>
  <si>
    <t>mtz447/2023</t>
  </si>
  <si>
    <t>Lavičky Sofa Public</t>
  </si>
  <si>
    <t>nl486,489,496,499/2023</t>
  </si>
  <si>
    <t>Stolová voda-pitný režim</t>
  </si>
  <si>
    <t>nl508,511,518,522,525/2023</t>
  </si>
  <si>
    <t>nl505,512,513,515,519,523/2023</t>
  </si>
  <si>
    <t>nl535/2023</t>
  </si>
  <si>
    <t>mtz471/2023</t>
  </si>
  <si>
    <t>Nádoby na kontaminovaný odpad</t>
  </si>
  <si>
    <t>mtz472/2023</t>
  </si>
  <si>
    <t>nl549/2023</t>
  </si>
  <si>
    <t>nl527,528,529,534,537,538/2023</t>
  </si>
  <si>
    <t>nl545,548/2023</t>
  </si>
  <si>
    <t>nl541,544,547,551,552,553,555/2023</t>
  </si>
  <si>
    <t>nl557/2023</t>
  </si>
  <si>
    <t>nl562/2023</t>
  </si>
  <si>
    <t>nl543,546,550,554,556/2023</t>
  </si>
  <si>
    <t>mtz469/2023</t>
  </si>
  <si>
    <t>mtz478/2023</t>
  </si>
  <si>
    <t>BANCHEM s.r.o.,Veľký Meder</t>
  </si>
  <si>
    <t>20230854</t>
  </si>
  <si>
    <t>20230855</t>
  </si>
  <si>
    <t>20230856</t>
  </si>
  <si>
    <t>20230857</t>
  </si>
  <si>
    <t>20230858</t>
  </si>
  <si>
    <t>20230859</t>
  </si>
  <si>
    <t>20230860</t>
  </si>
  <si>
    <t>20230861</t>
  </si>
  <si>
    <t>20230862</t>
  </si>
  <si>
    <t>20230863</t>
  </si>
  <si>
    <t>20230864</t>
  </si>
  <si>
    <t>20230865</t>
  </si>
  <si>
    <t>20230866</t>
  </si>
  <si>
    <t>20230867</t>
  </si>
  <si>
    <t>20230868</t>
  </si>
  <si>
    <t>20230869</t>
  </si>
  <si>
    <t>20230870</t>
  </si>
  <si>
    <t>20230871</t>
  </si>
  <si>
    <t>20230872</t>
  </si>
  <si>
    <t>20230873</t>
  </si>
  <si>
    <t>20230874</t>
  </si>
  <si>
    <t>20230875</t>
  </si>
  <si>
    <t>20230876</t>
  </si>
  <si>
    <t>20230877</t>
  </si>
  <si>
    <t>20230878</t>
  </si>
  <si>
    <t>20230879</t>
  </si>
  <si>
    <t>20230880</t>
  </si>
  <si>
    <t>20230881</t>
  </si>
  <si>
    <t>20230882</t>
  </si>
  <si>
    <t>20230883</t>
  </si>
  <si>
    <t>20230884</t>
  </si>
  <si>
    <t>20230885</t>
  </si>
  <si>
    <t>20230886</t>
  </si>
  <si>
    <t>20230887</t>
  </si>
  <si>
    <t>20230888</t>
  </si>
  <si>
    <t>20230889</t>
  </si>
  <si>
    <t>20230890</t>
  </si>
  <si>
    <t>20230891</t>
  </si>
  <si>
    <t>20230892</t>
  </si>
  <si>
    <t>20230893</t>
  </si>
  <si>
    <t>20230894</t>
  </si>
  <si>
    <t>20230895</t>
  </si>
  <si>
    <t>20230896</t>
  </si>
  <si>
    <t>20230898</t>
  </si>
  <si>
    <t>20230899</t>
  </si>
  <si>
    <t>20230900</t>
  </si>
  <si>
    <t>20230901</t>
  </si>
  <si>
    <t>20230902</t>
  </si>
  <si>
    <t>20230903</t>
  </si>
  <si>
    <t>20230904</t>
  </si>
  <si>
    <t>20230905</t>
  </si>
  <si>
    <t>20230906</t>
  </si>
  <si>
    <t>20230907</t>
  </si>
  <si>
    <t>20230908</t>
  </si>
  <si>
    <t>20230909</t>
  </si>
  <si>
    <t>20230910</t>
  </si>
  <si>
    <t>20230911</t>
  </si>
  <si>
    <t>20230912</t>
  </si>
  <si>
    <t>20230913</t>
  </si>
  <si>
    <t>20230914</t>
  </si>
  <si>
    <t>20230915</t>
  </si>
  <si>
    <t>20230916</t>
  </si>
  <si>
    <t>20230917</t>
  </si>
  <si>
    <t>20230918</t>
  </si>
  <si>
    <t>20230919</t>
  </si>
  <si>
    <t>20230920</t>
  </si>
  <si>
    <t>20230921</t>
  </si>
  <si>
    <t>20230922</t>
  </si>
  <si>
    <t>20230923</t>
  </si>
  <si>
    <t>20230924</t>
  </si>
  <si>
    <t>20230925</t>
  </si>
  <si>
    <t>20230926</t>
  </si>
  <si>
    <t>20230927</t>
  </si>
  <si>
    <t>20230928</t>
  </si>
  <si>
    <t>20230929</t>
  </si>
  <si>
    <t>20230931</t>
  </si>
  <si>
    <t>20230932</t>
  </si>
  <si>
    <t>20230933</t>
  </si>
  <si>
    <t>20230934</t>
  </si>
  <si>
    <t>20230935</t>
  </si>
  <si>
    <t>20230936</t>
  </si>
  <si>
    <t>20230937</t>
  </si>
  <si>
    <t>20230938</t>
  </si>
  <si>
    <t>20230939</t>
  </si>
  <si>
    <t>20230940</t>
  </si>
  <si>
    <t>20230941</t>
  </si>
  <si>
    <t>20230942</t>
  </si>
  <si>
    <t>20230943</t>
  </si>
  <si>
    <t>20230944</t>
  </si>
  <si>
    <t>20230945</t>
  </si>
  <si>
    <t>20230946</t>
  </si>
  <si>
    <t>20230947</t>
  </si>
  <si>
    <t>20230948</t>
  </si>
  <si>
    <t>20230949</t>
  </si>
  <si>
    <t>20230950</t>
  </si>
  <si>
    <t>20230951</t>
  </si>
  <si>
    <t>20230952</t>
  </si>
  <si>
    <t>20230953</t>
  </si>
  <si>
    <t>20230954</t>
  </si>
  <si>
    <t>20230955</t>
  </si>
  <si>
    <t>20230956</t>
  </si>
  <si>
    <t>20230957</t>
  </si>
  <si>
    <t>20230958</t>
  </si>
  <si>
    <t>20230959</t>
  </si>
  <si>
    <t>20230960</t>
  </si>
  <si>
    <t>20230961</t>
  </si>
  <si>
    <t>20230962</t>
  </si>
  <si>
    <t>20230963</t>
  </si>
  <si>
    <t>20230964</t>
  </si>
  <si>
    <t>20230965</t>
  </si>
  <si>
    <t>20230966</t>
  </si>
  <si>
    <t>20230967</t>
  </si>
  <si>
    <t>20230968</t>
  </si>
  <si>
    <t>20230969</t>
  </si>
  <si>
    <t>20230970</t>
  </si>
  <si>
    <t>20230971</t>
  </si>
  <si>
    <t>20230972</t>
  </si>
  <si>
    <t>20230973</t>
  </si>
  <si>
    <t>20230974</t>
  </si>
  <si>
    <t>20230975</t>
  </si>
  <si>
    <t>20230976</t>
  </si>
  <si>
    <t>MABONEX Slovakia s.r.o.,Piešťany</t>
  </si>
  <si>
    <t>38/2023</t>
  </si>
  <si>
    <t>mtz481/2023</t>
  </si>
  <si>
    <t>Nádoby Medplast 20 l</t>
  </si>
  <si>
    <t>Autoškola Maťus s.r.o.,Pezinok</t>
  </si>
  <si>
    <t>mtz391/2023</t>
  </si>
  <si>
    <t>Školenie vodičov-referentských vozidiel</t>
  </si>
  <si>
    <t>BRANTNER SLOVAKIA s.r.o., Bratislava</t>
  </si>
  <si>
    <t>mtz399,417/2023</t>
  </si>
  <si>
    <t>Revízia výťahov</t>
  </si>
  <si>
    <t xml:space="preserve">Fair Facility s.r.o., Zvolen </t>
  </si>
  <si>
    <t>mtz479/2023</t>
  </si>
  <si>
    <t>mtz477/2023</t>
  </si>
  <si>
    <t>mtz489/2023</t>
  </si>
  <si>
    <t>DOM-Ing.Ondrej Molnár, Rimavská Sobota</t>
  </si>
  <si>
    <t>Mtz415/2023</t>
  </si>
  <si>
    <t>COMFORTA TEXTIL Servis s.r.o., Martin</t>
  </si>
  <si>
    <t>37/2025</t>
  </si>
  <si>
    <t>MAJGER SLOVAKIA s.r.o.,Bratislava</t>
  </si>
  <si>
    <t>mtz491/2023</t>
  </si>
  <si>
    <t>mtz494/2023</t>
  </si>
  <si>
    <t>Podľahové žľaby s roštom</t>
  </si>
  <si>
    <t>mtz492/2023</t>
  </si>
  <si>
    <t>ENTO ŽELEZIARSTVO s.r.o.,Bratislava</t>
  </si>
  <si>
    <t>mtz490/2023</t>
  </si>
  <si>
    <t>SPP a.s., Bratislava</t>
  </si>
  <si>
    <t>35/2023</t>
  </si>
  <si>
    <t>elektrina</t>
  </si>
  <si>
    <t>poštové služby</t>
  </si>
  <si>
    <t>vyhotovenie RTG snímku</t>
  </si>
  <si>
    <t>mtz505/2023</t>
  </si>
  <si>
    <t>Magna Energia a.s., Piešťany</t>
  </si>
  <si>
    <t>nl573/2023</t>
  </si>
  <si>
    <t>nl561/2023</t>
  </si>
  <si>
    <t>nl558/2023</t>
  </si>
  <si>
    <t>mtz487/2023</t>
  </si>
  <si>
    <t>Konferenčné stoličky</t>
  </si>
  <si>
    <t>nl572/2023</t>
  </si>
  <si>
    <t>mtz488/2023</t>
  </si>
  <si>
    <t>mtz467/2023</t>
  </si>
  <si>
    <t>PINE s.r.o., Bratislava</t>
  </si>
  <si>
    <t>mtz215/2023</t>
  </si>
  <si>
    <t>Sprchová priečka,lavičky</t>
  </si>
  <si>
    <t>EMBITRON s.r.o.,Vochov</t>
  </si>
  <si>
    <t>mtz466/2023</t>
  </si>
  <si>
    <t>Revízna kontrola zdrav.prístroja</t>
  </si>
  <si>
    <t>mtz493/2023</t>
  </si>
  <si>
    <t>nl559,565,566,570,571,575,576,577/2023</t>
  </si>
  <si>
    <t>mtz498/2023</t>
  </si>
  <si>
    <t>Decathlon SK s.r.o.,Bratislava</t>
  </si>
  <si>
    <t>mtz496/2023</t>
  </si>
  <si>
    <t>Ochranná prilba-zdrav.pomôcka</t>
  </si>
  <si>
    <t>REFAM Group s.r.o.,Galanta</t>
  </si>
  <si>
    <t>mtz418/2023</t>
  </si>
  <si>
    <t>Realizácia VO</t>
  </si>
  <si>
    <t>nl572/2023 dobropis</t>
  </si>
  <si>
    <t>ŠZM dobropis</t>
  </si>
  <si>
    <t>nl584/2023</t>
  </si>
  <si>
    <t>afg.sk s.r.o.,Partizánske</t>
  </si>
  <si>
    <t>mtz483/2023</t>
  </si>
  <si>
    <t>Policajné putá</t>
  </si>
  <si>
    <t>Ing.Marína Majerčáková,PhD., Pezinok</t>
  </si>
  <si>
    <t>mtz292/2023</t>
  </si>
  <si>
    <t>Stanovenie všeobecnej hodnoty budovy-prevod správy majetku-ubytovňa</t>
  </si>
  <si>
    <t>mtz500/2023</t>
  </si>
  <si>
    <t>Stanovenie všeobecnej hodnoty budovy-prevod správy majetku-Rozost.budova</t>
  </si>
  <si>
    <t>mtz502/2023</t>
  </si>
  <si>
    <t>mtz501/2023</t>
  </si>
  <si>
    <t>mtz485/2023</t>
  </si>
  <si>
    <t>nl579,580,583,585,588/2023</t>
  </si>
  <si>
    <t>nl580/2023</t>
  </si>
  <si>
    <t>ZM-dobropis</t>
  </si>
  <si>
    <t>nl567/2023</t>
  </si>
  <si>
    <t>nl560,563,564,569,574/2023</t>
  </si>
  <si>
    <t>nl568/2023</t>
  </si>
  <si>
    <t>nl578,581,582,586,587/2023</t>
  </si>
  <si>
    <t>mtz508/2023</t>
  </si>
  <si>
    <t>Záťažové kolieska</t>
  </si>
  <si>
    <t>mtz522/2023</t>
  </si>
  <si>
    <t>Parkovací sklopný stĺpik</t>
  </si>
  <si>
    <t>nl591,592,596,597,599,600,602,603,604/2023</t>
  </si>
  <si>
    <t>nl589,590,593,594,595,598,601/2023</t>
  </si>
  <si>
    <t>mtz534/2023</t>
  </si>
  <si>
    <t>mtz504/2023</t>
  </si>
  <si>
    <t>Gastronádoba 10 l</t>
  </si>
  <si>
    <t>mtz515/2023</t>
  </si>
  <si>
    <t>BTL SLOVAKIA s.r.o., Žilina</t>
  </si>
  <si>
    <t>mtz513/2023</t>
  </si>
  <si>
    <t>Papier pre EKG</t>
  </si>
  <si>
    <t>Slovenská legálna metrológia n.o.,Banská Bystrica</t>
  </si>
  <si>
    <t>POIP s.r.o., Budmerice</t>
  </si>
  <si>
    <t>mtz523/2023</t>
  </si>
  <si>
    <t>mtz521/2023</t>
  </si>
  <si>
    <t>Servis rastlín</t>
  </si>
  <si>
    <t>mtz526/2023</t>
  </si>
  <si>
    <t>Pečiatka</t>
  </si>
  <si>
    <t>CDS-Ľubomír Čeman, Pezinok</t>
  </si>
  <si>
    <t>mtz525/2023</t>
  </si>
  <si>
    <t>Dopravné značenie</t>
  </si>
  <si>
    <t>Pavol Zríni, Stará Turá</t>
  </si>
  <si>
    <t>mtz484/2023</t>
  </si>
  <si>
    <t>Revízna kontrola zdrav.prístrojov</t>
  </si>
  <si>
    <t>mtz529/2023</t>
  </si>
  <si>
    <t>nl608,609,610,611,613,614,615,617,618,619,621/2023</t>
  </si>
  <si>
    <t>STAVIT Ing.František Víťazka s.r.o.,Žiar nad Hronomo</t>
  </si>
  <si>
    <t>mtz129/2023</t>
  </si>
  <si>
    <t>Projektová dokumentácia k oprave vnútroareálových komunikácií</t>
  </si>
  <si>
    <t>Štátny ústav pre kontrolu liečiv, Bratislava</t>
  </si>
  <si>
    <t>mailom-lekáreň</t>
  </si>
  <si>
    <t>Vydanie posudkov ŠUKL</t>
  </si>
  <si>
    <t>REGIONPRESS s.r.o.,Trnava</t>
  </si>
  <si>
    <t>mtz530/2023</t>
  </si>
  <si>
    <t>Inzercia</t>
  </si>
  <si>
    <t>nl605/2023</t>
  </si>
  <si>
    <t>mtz519/2023</t>
  </si>
  <si>
    <t>DIGI Slovakia  s.r.o.,Bratislava</t>
  </si>
  <si>
    <t>mtz532/2023</t>
  </si>
  <si>
    <t>mtz528/2023</t>
  </si>
  <si>
    <t>Stolová voda, stojan na vodu</t>
  </si>
  <si>
    <t>mtz535/2023</t>
  </si>
  <si>
    <t>nl606/2023</t>
  </si>
  <si>
    <t>nl607,612,616,620,622/2023</t>
  </si>
  <si>
    <t>mtz536/2023</t>
  </si>
  <si>
    <t>nl623,626,629/2023</t>
  </si>
  <si>
    <t>nl624,625,627,628/2023</t>
  </si>
  <si>
    <t>Lieky,ŠZM,ZM,dezinfekčné  prostriedky</t>
  </si>
  <si>
    <t>POLÁČEK PLUS s.r.o.,Dolné Srnie</t>
  </si>
  <si>
    <t>nl516/2023</t>
  </si>
  <si>
    <t>Oprava riadiacého systému kotoľne</t>
  </si>
  <si>
    <t>Výmena výťahov</t>
  </si>
  <si>
    <t>TEDS s.r.o.,Bratislava</t>
  </si>
  <si>
    <t>mtz486/2023</t>
  </si>
  <si>
    <t>OPaOS kotoľne-rozvody,kolektory,bleskozvody</t>
  </si>
  <si>
    <t>mtz542/2023</t>
  </si>
  <si>
    <t>Pracovné oblečenie,obuv,ochranné prostriedky</t>
  </si>
  <si>
    <t>AUTO VOYAGER, s.r.o. Modra</t>
  </si>
  <si>
    <t>mtz538/2023</t>
  </si>
  <si>
    <t>Telefónna ústredňa,telefóny</t>
  </si>
  <si>
    <t>Fair Facility s.r.o.,Zvolen</t>
  </si>
  <si>
    <t>mtz497/2023</t>
  </si>
  <si>
    <t>Kalibrácia teplomery</t>
  </si>
  <si>
    <t>mtz551/2023</t>
  </si>
  <si>
    <t>e-Dome a.s.,Bratislava</t>
  </si>
  <si>
    <t>36/2023</t>
  </si>
  <si>
    <t>Rekonštrukcia -pav.E strav.prevádzka</t>
  </si>
  <si>
    <t>mtz549/2023</t>
  </si>
  <si>
    <t>124</t>
  </si>
  <si>
    <t>20230977</t>
  </si>
  <si>
    <t>20230978</t>
  </si>
  <si>
    <t>20230979</t>
  </si>
  <si>
    <t>20230980</t>
  </si>
  <si>
    <t>20230981</t>
  </si>
  <si>
    <t>20230982</t>
  </si>
  <si>
    <t>20230983</t>
  </si>
  <si>
    <t>20230984</t>
  </si>
  <si>
    <t>20230985</t>
  </si>
  <si>
    <t>20230986</t>
  </si>
  <si>
    <t>20230987</t>
  </si>
  <si>
    <t>20230988</t>
  </si>
  <si>
    <t>20230989</t>
  </si>
  <si>
    <t>20230990</t>
  </si>
  <si>
    <t>20230991</t>
  </si>
  <si>
    <t>20230992</t>
  </si>
  <si>
    <t>20230993</t>
  </si>
  <si>
    <t>20230994</t>
  </si>
  <si>
    <t>20230995</t>
  </si>
  <si>
    <t>20230996</t>
  </si>
  <si>
    <t>20230997</t>
  </si>
  <si>
    <t>20230998</t>
  </si>
  <si>
    <t>20230999</t>
  </si>
  <si>
    <t>20231000</t>
  </si>
  <si>
    <t>20231001</t>
  </si>
  <si>
    <t>20231002</t>
  </si>
  <si>
    <t>20231003</t>
  </si>
  <si>
    <t>20231004</t>
  </si>
  <si>
    <t>20231005</t>
  </si>
  <si>
    <t>20231006</t>
  </si>
  <si>
    <t>20231007</t>
  </si>
  <si>
    <t>20231008</t>
  </si>
  <si>
    <t>20231009</t>
  </si>
  <si>
    <t>20231010</t>
  </si>
  <si>
    <t>20231011</t>
  </si>
  <si>
    <t>20231012</t>
  </si>
  <si>
    <t>20231013</t>
  </si>
  <si>
    <t>20231014</t>
  </si>
  <si>
    <t>20231015</t>
  </si>
  <si>
    <t>20231016</t>
  </si>
  <si>
    <t>20231017</t>
  </si>
  <si>
    <t>20231018</t>
  </si>
  <si>
    <t>20231019</t>
  </si>
  <si>
    <t>20231020</t>
  </si>
  <si>
    <t>20231021</t>
  </si>
  <si>
    <t>20231022</t>
  </si>
  <si>
    <t>20231023</t>
  </si>
  <si>
    <t>20231024</t>
  </si>
  <si>
    <t>20231025</t>
  </si>
  <si>
    <t>20231026</t>
  </si>
  <si>
    <t>20231027</t>
  </si>
  <si>
    <t>20231028</t>
  </si>
  <si>
    <t>20231029</t>
  </si>
  <si>
    <t>20231030</t>
  </si>
  <si>
    <t>20231031</t>
  </si>
  <si>
    <t>20231032</t>
  </si>
  <si>
    <t>20231033</t>
  </si>
  <si>
    <t>20231034</t>
  </si>
  <si>
    <t>20231035</t>
  </si>
  <si>
    <t>20231036</t>
  </si>
  <si>
    <t>20231037</t>
  </si>
  <si>
    <t>20231038</t>
  </si>
  <si>
    <t>20231039</t>
  </si>
  <si>
    <t>20231040</t>
  </si>
  <si>
    <t>20231041</t>
  </si>
  <si>
    <t>20231042</t>
  </si>
  <si>
    <t>20231043</t>
  </si>
  <si>
    <t>20231044</t>
  </si>
  <si>
    <t>20231045</t>
  </si>
  <si>
    <t>20231046</t>
  </si>
  <si>
    <t>20231047</t>
  </si>
  <si>
    <t>20231048</t>
  </si>
  <si>
    <t>20231049</t>
  </si>
  <si>
    <t>20231050</t>
  </si>
  <si>
    <t>20231051</t>
  </si>
  <si>
    <t>20231052</t>
  </si>
  <si>
    <t>20231053</t>
  </si>
  <si>
    <t>20231054</t>
  </si>
  <si>
    <t>20231055</t>
  </si>
  <si>
    <t>20231056</t>
  </si>
  <si>
    <t>20231057</t>
  </si>
  <si>
    <t>20231058</t>
  </si>
  <si>
    <t>20231059</t>
  </si>
  <si>
    <t>20231060</t>
  </si>
  <si>
    <t>20231061</t>
  </si>
  <si>
    <t>20231062</t>
  </si>
  <si>
    <t>20231063</t>
  </si>
  <si>
    <t>20231064</t>
  </si>
  <si>
    <t>20231065</t>
  </si>
  <si>
    <t>20231066</t>
  </si>
  <si>
    <t>20231067</t>
  </si>
  <si>
    <t>20231068</t>
  </si>
  <si>
    <t>20231069</t>
  </si>
  <si>
    <t>20231070</t>
  </si>
  <si>
    <t>20231071</t>
  </si>
  <si>
    <t>20231072</t>
  </si>
  <si>
    <t>20231073</t>
  </si>
  <si>
    <t>20231074</t>
  </si>
  <si>
    <t>20231075</t>
  </si>
  <si>
    <t>20231076</t>
  </si>
  <si>
    <t>20231077</t>
  </si>
  <si>
    <t>20231078</t>
  </si>
  <si>
    <t>20231079</t>
  </si>
  <si>
    <t>20231080</t>
  </si>
  <si>
    <t>20231081</t>
  </si>
  <si>
    <t>20231082</t>
  </si>
  <si>
    <t>20231083</t>
  </si>
  <si>
    <t>20231084</t>
  </si>
  <si>
    <t>20231085</t>
  </si>
  <si>
    <t>20231086</t>
  </si>
  <si>
    <t>20231087</t>
  </si>
  <si>
    <t>20231088</t>
  </si>
  <si>
    <t>20231089</t>
  </si>
  <si>
    <t>20231090</t>
  </si>
  <si>
    <t>20231091</t>
  </si>
  <si>
    <t>20231092</t>
  </si>
  <si>
    <t>20231093</t>
  </si>
  <si>
    <t>20231094</t>
  </si>
  <si>
    <t>20231095</t>
  </si>
  <si>
    <t>20231096</t>
  </si>
  <si>
    <t>20231097</t>
  </si>
  <si>
    <t>20231098</t>
  </si>
  <si>
    <t>20231099</t>
  </si>
  <si>
    <t>20231100</t>
  </si>
  <si>
    <t>20231101</t>
  </si>
  <si>
    <t>20231102</t>
  </si>
  <si>
    <t>20231103</t>
  </si>
  <si>
    <t>20231104</t>
  </si>
  <si>
    <t>20231105</t>
  </si>
  <si>
    <t>20231106</t>
  </si>
  <si>
    <t>20231107</t>
  </si>
  <si>
    <t>20231108</t>
  </si>
  <si>
    <t>20231109</t>
  </si>
  <si>
    <t>20231110</t>
  </si>
  <si>
    <t>20231111</t>
  </si>
  <si>
    <t>20231112</t>
  </si>
  <si>
    <t>20231113</t>
  </si>
  <si>
    <t>20231114</t>
  </si>
  <si>
    <t>20231115</t>
  </si>
  <si>
    <t>20231116</t>
  </si>
  <si>
    <t>20231117</t>
  </si>
  <si>
    <t>20231118</t>
  </si>
  <si>
    <t>20231119</t>
  </si>
  <si>
    <t>20231120</t>
  </si>
  <si>
    <t>20231121</t>
  </si>
  <si>
    <t>20231122</t>
  </si>
  <si>
    <t>20231123</t>
  </si>
  <si>
    <t>20231124</t>
  </si>
  <si>
    <t>20231125</t>
  </si>
  <si>
    <t>20231126</t>
  </si>
  <si>
    <t>130375</t>
  </si>
  <si>
    <t>23102690</t>
  </si>
  <si>
    <t>23102691</t>
  </si>
  <si>
    <t>12303112</t>
  </si>
  <si>
    <t>671301652</t>
  </si>
  <si>
    <t>132273</t>
  </si>
  <si>
    <t>132636</t>
  </si>
  <si>
    <t>6862039290</t>
  </si>
  <si>
    <t>11851619</t>
  </si>
  <si>
    <t>230711282</t>
  </si>
  <si>
    <t>1052342498</t>
  </si>
  <si>
    <t>4723015158</t>
  </si>
  <si>
    <t>2023322</t>
  </si>
  <si>
    <t>2624809907</t>
  </si>
  <si>
    <t>AUTOŠKOLA MAŤUS s.r.o.</t>
  </si>
  <si>
    <t>44482027</t>
  </si>
  <si>
    <t>Školenie vodičov ref.vozidiel</t>
  </si>
  <si>
    <t>SK2022707962</t>
  </si>
  <si>
    <t>1512301526</t>
  </si>
  <si>
    <t>4231149035</t>
  </si>
  <si>
    <t>10230108</t>
  </si>
  <si>
    <t>2307169</t>
  </si>
  <si>
    <t>230132</t>
  </si>
  <si>
    <t>230014</t>
  </si>
  <si>
    <t>8332570879</t>
  </si>
  <si>
    <t>6862015832</t>
  </si>
  <si>
    <t>2340111742</t>
  </si>
  <si>
    <t>Ing. Ondrej Molnár DOM</t>
  </si>
  <si>
    <t>2023289</t>
  </si>
  <si>
    <t>2023340</t>
  </si>
  <si>
    <t>230100372</t>
  </si>
  <si>
    <t>113598</t>
  </si>
  <si>
    <t>2152301235</t>
  </si>
  <si>
    <t>622303138</t>
  </si>
  <si>
    <t>8419702800</t>
  </si>
  <si>
    <t>1033311555</t>
  </si>
  <si>
    <t>SK2020259802</t>
  </si>
  <si>
    <t>9001624542</t>
  </si>
  <si>
    <t>23116</t>
  </si>
  <si>
    <t>Vyhotovenie RTG snímku</t>
  </si>
  <si>
    <t>230100116</t>
  </si>
  <si>
    <t>1012353360</t>
  </si>
  <si>
    <t>200232828</t>
  </si>
  <si>
    <t>23300320</t>
  </si>
  <si>
    <t>23300324</t>
  </si>
  <si>
    <t>23422008</t>
  </si>
  <si>
    <t>20236674</t>
  </si>
  <si>
    <t>Stočok do pečiatky</t>
  </si>
  <si>
    <t>23010483</t>
  </si>
  <si>
    <t>4723015157</t>
  </si>
  <si>
    <t>0952023</t>
  </si>
  <si>
    <t>Sprchový kút-kabína HPL,lavičk</t>
  </si>
  <si>
    <t>11851668</t>
  </si>
  <si>
    <t>2113356360</t>
  </si>
  <si>
    <t>Revízna kontrola zdrav.prístro</t>
  </si>
  <si>
    <t>CZ26361175</t>
  </si>
  <si>
    <t>2340112000</t>
  </si>
  <si>
    <t>122336914</t>
  </si>
  <si>
    <t>2023031025</t>
  </si>
  <si>
    <t>219279</t>
  </si>
  <si>
    <t>05</t>
  </si>
  <si>
    <t>SK2024047542</t>
  </si>
  <si>
    <t>12300020</t>
  </si>
  <si>
    <t>20236909</t>
  </si>
  <si>
    <t>00502023</t>
  </si>
  <si>
    <t>320054607</t>
  </si>
  <si>
    <t>2947067637</t>
  </si>
  <si>
    <t>SK2021678626</t>
  </si>
  <si>
    <t>1111223180</t>
  </si>
  <si>
    <t>352023</t>
  </si>
  <si>
    <t>6632891005</t>
  </si>
  <si>
    <t>Stanovenie vš.hodnoty majetku</t>
  </si>
  <si>
    <t>230804</t>
  </si>
  <si>
    <t>230805</t>
  </si>
  <si>
    <t>6623</t>
  </si>
  <si>
    <t>0372023</t>
  </si>
  <si>
    <t>1162023</t>
  </si>
  <si>
    <t>1172023</t>
  </si>
  <si>
    <t>122337863</t>
  </si>
  <si>
    <t>Lieky,suroviny,ŠZM,ZM</t>
  </si>
  <si>
    <t>322308084</t>
  </si>
  <si>
    <t>1023103590</t>
  </si>
  <si>
    <t>2322983</t>
  </si>
  <si>
    <t>90007246</t>
  </si>
  <si>
    <t>90007337</t>
  </si>
  <si>
    <t>2400819</t>
  </si>
  <si>
    <t>2403502</t>
  </si>
  <si>
    <t>90007383</t>
  </si>
  <si>
    <t>90007474</t>
  </si>
  <si>
    <t>90007581</t>
  </si>
  <si>
    <t>90007646</t>
  </si>
  <si>
    <t>2405148</t>
  </si>
  <si>
    <t>23423437</t>
  </si>
  <si>
    <t>23423656</t>
  </si>
  <si>
    <t>90007732</t>
  </si>
  <si>
    <t>6862045882</t>
  </si>
  <si>
    <t>122338902</t>
  </si>
  <si>
    <t>2411470</t>
  </si>
  <si>
    <t>90007823</t>
  </si>
  <si>
    <t>2340113294</t>
  </si>
  <si>
    <t>5223221898</t>
  </si>
  <si>
    <t>Gastronádoba</t>
  </si>
  <si>
    <t>523316524</t>
  </si>
  <si>
    <t>230023</t>
  </si>
  <si>
    <t>2300512</t>
  </si>
  <si>
    <t>132023</t>
  </si>
  <si>
    <t>6716817005</t>
  </si>
  <si>
    <t>122339906</t>
  </si>
  <si>
    <t>2300094</t>
  </si>
  <si>
    <t>3931725951</t>
  </si>
  <si>
    <t>STAVIT s.r.o.</t>
  </si>
  <si>
    <t>51444801</t>
  </si>
  <si>
    <t>Proj.dok. k oprave vnútr.komun</t>
  </si>
  <si>
    <t>SK2120716851</t>
  </si>
  <si>
    <t>6232084</t>
  </si>
  <si>
    <t>7000133630</t>
  </si>
  <si>
    <t>Štátny ústav pre kontrolu liečiv</t>
  </si>
  <si>
    <t>00165221</t>
  </si>
  <si>
    <t>154530017</t>
  </si>
  <si>
    <t>2626824262</t>
  </si>
  <si>
    <t>SK2021703552</t>
  </si>
  <si>
    <t>90007903</t>
  </si>
  <si>
    <t>11851744</t>
  </si>
  <si>
    <t>2416207</t>
  </si>
  <si>
    <t>11851745</t>
  </si>
  <si>
    <t>11851746</t>
  </si>
  <si>
    <t>11851747</t>
  </si>
  <si>
    <t>2308128843</t>
  </si>
  <si>
    <t>90007987</t>
  </si>
  <si>
    <t>230027</t>
  </si>
  <si>
    <t>90008088</t>
  </si>
  <si>
    <t>2023017356</t>
  </si>
  <si>
    <t>Stolová voda,stojan na vodu</t>
  </si>
  <si>
    <t>2023017515</t>
  </si>
  <si>
    <t>2416747</t>
  </si>
  <si>
    <t>2416836</t>
  </si>
  <si>
    <t>2340113380</t>
  </si>
  <si>
    <t>90008144</t>
  </si>
  <si>
    <t>90008198</t>
  </si>
  <si>
    <t>202309348</t>
  </si>
  <si>
    <t>2023914566</t>
  </si>
  <si>
    <t>23102976</t>
  </si>
  <si>
    <t>23102977</t>
  </si>
  <si>
    <t>2023100660</t>
  </si>
  <si>
    <t>670325674</t>
  </si>
  <si>
    <t>12303555</t>
  </si>
  <si>
    <t>122340811</t>
  </si>
  <si>
    <t>2422383</t>
  </si>
  <si>
    <t>Lieky,ŠZM,dezinfekčné pr.,ZM</t>
  </si>
  <si>
    <t>2023361</t>
  </si>
  <si>
    <t>132657</t>
  </si>
  <si>
    <t>132658</t>
  </si>
  <si>
    <t>23800005</t>
  </si>
  <si>
    <t>2922882184</t>
  </si>
  <si>
    <t>POLÁČEK PLUS s.r.o.</t>
  </si>
  <si>
    <t>46834877</t>
  </si>
  <si>
    <t>Oprava riadiacého systému koto</t>
  </si>
  <si>
    <t>SK2023594254</t>
  </si>
  <si>
    <t>230615</t>
  </si>
  <si>
    <t>10230127</t>
  </si>
  <si>
    <t>2300060</t>
  </si>
  <si>
    <t>2929857694</t>
  </si>
  <si>
    <t>OP a OS kotoľne-rozv.,bleskozv</t>
  </si>
  <si>
    <t>SK2023275221</t>
  </si>
  <si>
    <t>1135115</t>
  </si>
  <si>
    <t>2023038</t>
  </si>
  <si>
    <t>2023014</t>
  </si>
  <si>
    <t>1052349758</t>
  </si>
  <si>
    <t>4231172606</t>
  </si>
  <si>
    <t>6862050960</t>
  </si>
  <si>
    <t>2340113578</t>
  </si>
  <si>
    <t>4723018632</t>
  </si>
  <si>
    <t>8334515933</t>
  </si>
  <si>
    <t>8334340844</t>
  </si>
  <si>
    <t>122301298</t>
  </si>
  <si>
    <t>2308197</t>
  </si>
  <si>
    <t>40232688</t>
  </si>
  <si>
    <t>Kalibrácia teplomerov</t>
  </si>
  <si>
    <t>230166</t>
  </si>
  <si>
    <t>230072</t>
  </si>
  <si>
    <t>2941463903</t>
  </si>
  <si>
    <t>e-Dome a.s.</t>
  </si>
  <si>
    <t>47256265</t>
  </si>
  <si>
    <t>Rekonštrukcia-pav.E strav.prev</t>
  </si>
  <si>
    <t>SK2024168498</t>
  </si>
  <si>
    <t>230100440</t>
  </si>
  <si>
    <t>Šafárikova 22</t>
  </si>
  <si>
    <t>Krížna 795/12</t>
  </si>
  <si>
    <t>Kvetná 11</t>
  </si>
  <si>
    <t>825 08</t>
  </si>
  <si>
    <t>Dolné Srnie 71</t>
  </si>
  <si>
    <t>Dolné Srnie</t>
  </si>
  <si>
    <t>916 41</t>
  </si>
  <si>
    <t>Tomášikova 28C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</si>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</sst>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B]d/m/yyyy"/>
    <numFmt numFmtId="165" formatCode="#,##0.00&quot; €&quot;;[Red]\-#,##0.00&quot; €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Tahoma"/>
      <family val="2"/>
      <charset val="238"/>
    </font>
    <font>
      <b/>
      <sz val="12"/>
      <color theme="3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3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6"/>
      <color rgb="FF000000"/>
      <name val="Calibri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32" fillId="0" borderId="0"/>
  </cellStyleXfs>
  <cellXfs count="190">
    <xf numFmtId="0" fontId="0" fillId="0" borderId="0" xfId="0"/>
    <xf numFmtId="1" fontId="0" fillId="0" borderId="0" xfId="0" applyNumberFormat="1"/>
    <xf numFmtId="2" fontId="0" fillId="0" borderId="0" xfId="0" applyNumberFormat="1"/>
    <xf numFmtId="1" fontId="0" fillId="33" borderId="0" xfId="0" applyNumberFormat="1" applyFill="1"/>
    <xf numFmtId="0" fontId="0" fillId="33" borderId="0" xfId="0" applyFill="1"/>
    <xf numFmtId="1" fontId="16" fillId="33" borderId="0" xfId="0" applyNumberFormat="1" applyFont="1" applyFill="1"/>
    <xf numFmtId="2" fontId="16" fillId="33" borderId="0" xfId="0" applyNumberFormat="1" applyFont="1" applyFill="1"/>
    <xf numFmtId="0" fontId="16" fillId="33" borderId="0" xfId="0" applyFont="1" applyFill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42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3" fillId="34" borderId="0" xfId="0" applyFont="1" applyFill="1" applyAlignment="1">
      <alignment horizontal="left" vertical="center"/>
    </xf>
    <xf numFmtId="0" fontId="23" fillId="34" borderId="0" xfId="0" applyFont="1" applyFill="1" applyAlignment="1">
      <alignment vertical="center"/>
    </xf>
    <xf numFmtId="4" fontId="23" fillId="34" borderId="0" xfId="0" applyNumberFormat="1" applyFont="1" applyFill="1" applyAlignment="1">
      <alignment vertical="center"/>
    </xf>
    <xf numFmtId="1" fontId="24" fillId="0" borderId="0" xfId="0" applyNumberFormat="1" applyFont="1" applyAlignment="1">
      <alignment horizontal="left" vertical="center"/>
    </xf>
    <xf numFmtId="1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34" borderId="0" xfId="0" applyFont="1" applyFill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1" fontId="16" fillId="33" borderId="0" xfId="0" applyNumberFormat="1" applyFont="1" applyFill="1" applyProtection="1">
      <protection locked="0"/>
    </xf>
    <xf numFmtId="2" fontId="16" fillId="33" borderId="0" xfId="0" applyNumberFormat="1" applyFont="1" applyFill="1" applyProtection="1">
      <protection locked="0"/>
    </xf>
    <xf numFmtId="0" fontId="16" fillId="33" borderId="0" xfId="0" applyFont="1" applyFill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35" borderId="0" xfId="0" applyNumberFormat="1" applyFill="1"/>
    <xf numFmtId="14" fontId="16" fillId="35" borderId="0" xfId="0" applyNumberFormat="1" applyFont="1" applyFill="1"/>
    <xf numFmtId="0" fontId="0" fillId="36" borderId="0" xfId="0" applyFill="1" applyProtection="1">
      <protection locked="0"/>
    </xf>
    <xf numFmtId="14" fontId="0" fillId="35" borderId="0" xfId="0" applyNumberFormat="1" applyFill="1"/>
    <xf numFmtId="14" fontId="0" fillId="35" borderId="0" xfId="0" applyNumberFormat="1" applyFill="1" applyProtection="1">
      <protection locked="0"/>
    </xf>
    <xf numFmtId="0" fontId="0" fillId="35" borderId="0" xfId="0" applyFill="1"/>
    <xf numFmtId="4" fontId="0" fillId="0" borderId="0" xfId="0" applyNumberFormat="1"/>
    <xf numFmtId="4" fontId="0" fillId="0" borderId="0" xfId="0" applyNumberFormat="1" applyProtection="1">
      <protection locked="0"/>
    </xf>
    <xf numFmtId="4" fontId="0" fillId="35" borderId="0" xfId="0" applyNumberFormat="1" applyFill="1" applyProtection="1">
      <protection locked="0"/>
    </xf>
    <xf numFmtId="4" fontId="0" fillId="35" borderId="0" xfId="0" applyNumberFormat="1" applyFill="1"/>
    <xf numFmtId="0" fontId="0" fillId="35" borderId="0" xfId="0" applyFill="1" applyProtection="1">
      <protection locked="0"/>
    </xf>
    <xf numFmtId="0" fontId="0" fillId="36" borderId="0" xfId="0" applyFill="1"/>
    <xf numFmtId="4" fontId="0" fillId="36" borderId="0" xfId="0" applyNumberFormat="1" applyFill="1" applyProtection="1">
      <protection locked="0"/>
    </xf>
    <xf numFmtId="14" fontId="0" fillId="0" borderId="0" xfId="0" applyNumberFormat="1"/>
    <xf numFmtId="14" fontId="16" fillId="33" borderId="0" xfId="0" applyNumberFormat="1" applyFont="1" applyFill="1"/>
    <xf numFmtId="14" fontId="0" fillId="0" borderId="0" xfId="0" applyNumberFormat="1" applyProtection="1">
      <protection locked="0"/>
    </xf>
    <xf numFmtId="14" fontId="16" fillId="35" borderId="0" xfId="0" applyNumberFormat="1" applyFont="1" applyFill="1" applyProtection="1">
      <protection locked="0"/>
    </xf>
    <xf numFmtId="14" fontId="16" fillId="33" borderId="0" xfId="0" applyNumberFormat="1" applyFont="1" applyFill="1" applyProtection="1">
      <protection locked="0"/>
    </xf>
    <xf numFmtId="0" fontId="0" fillId="37" borderId="0" xfId="0" applyFill="1"/>
    <xf numFmtId="49" fontId="0" fillId="0" borderId="0" xfId="0" applyNumberFormat="1"/>
    <xf numFmtId="2" fontId="0" fillId="35" borderId="0" xfId="0" applyNumberFormat="1" applyFill="1"/>
    <xf numFmtId="2" fontId="0" fillId="38" borderId="0" xfId="0" applyNumberFormat="1" applyFill="1"/>
    <xf numFmtId="2" fontId="0" fillId="39" borderId="0" xfId="0" applyNumberFormat="1" applyFill="1"/>
    <xf numFmtId="2" fontId="27" fillId="35" borderId="0" xfId="0" applyNumberFormat="1" applyFont="1" applyFill="1"/>
    <xf numFmtId="2" fontId="28" fillId="0" borderId="0" xfId="0" applyNumberFormat="1" applyFont="1"/>
    <xf numFmtId="2" fontId="28" fillId="39" borderId="0" xfId="0" applyNumberFormat="1" applyFont="1" applyFill="1"/>
    <xf numFmtId="2" fontId="29" fillId="38" borderId="0" xfId="0" applyNumberFormat="1" applyFont="1" applyFill="1"/>
    <xf numFmtId="2" fontId="30" fillId="39" borderId="0" xfId="0" applyNumberFormat="1" applyFont="1" applyFill="1"/>
    <xf numFmtId="2" fontId="31" fillId="0" borderId="0" xfId="0" applyNumberFormat="1" applyFont="1"/>
    <xf numFmtId="2" fontId="14" fillId="0" borderId="0" xfId="0" applyNumberFormat="1" applyFont="1"/>
    <xf numFmtId="2" fontId="26" fillId="0" borderId="0" xfId="0" applyNumberFormat="1" applyFont="1"/>
    <xf numFmtId="2" fontId="31" fillId="35" borderId="0" xfId="0" applyNumberFormat="1" applyFont="1" applyFill="1"/>
    <xf numFmtId="2" fontId="31" fillId="39" borderId="0" xfId="0" applyNumberFormat="1" applyFont="1" applyFill="1"/>
    <xf numFmtId="43" fontId="16" fillId="33" borderId="0" xfId="43" applyFont="1" applyFill="1" applyProtection="1">
      <protection locked="0"/>
    </xf>
    <xf numFmtId="43" fontId="0" fillId="0" borderId="0" xfId="43" applyFont="1" applyProtection="1">
      <protection locked="0"/>
    </xf>
    <xf numFmtId="0" fontId="33" fillId="44" borderId="10" xfId="44" applyFont="1" applyFill="1" applyBorder="1" applyAlignment="1">
      <alignment horizontal="left"/>
    </xf>
    <xf numFmtId="0" fontId="33" fillId="44" borderId="10" xfId="44" applyFont="1" applyFill="1" applyBorder="1"/>
    <xf numFmtId="0" fontId="33" fillId="44" borderId="10" xfId="44" applyFont="1" applyFill="1" applyBorder="1" applyAlignment="1">
      <alignment horizontal="right"/>
    </xf>
    <xf numFmtId="0" fontId="33" fillId="44" borderId="10" xfId="44" applyFont="1" applyFill="1" applyBorder="1" applyAlignment="1">
      <alignment horizontal="left" vertical="center"/>
    </xf>
    <xf numFmtId="49" fontId="32" fillId="44" borderId="12" xfId="44" applyNumberFormat="1" applyFill="1" applyBorder="1"/>
    <xf numFmtId="0" fontId="0" fillId="44" borderId="0" xfId="0" applyFill="1"/>
    <xf numFmtId="0" fontId="0" fillId="44" borderId="0" xfId="0" applyFill="1" applyAlignment="1">
      <alignment horizontal="right"/>
    </xf>
    <xf numFmtId="0" fontId="0" fillId="44" borderId="0" xfId="0" applyFill="1" applyAlignment="1">
      <alignment horizontal="left"/>
    </xf>
    <xf numFmtId="14" fontId="0" fillId="44" borderId="0" xfId="0" applyNumberFormat="1" applyFill="1"/>
    <xf numFmtId="0" fontId="0" fillId="45" borderId="11" xfId="0" applyFill="1" applyBorder="1" applyAlignment="1">
      <alignment horizontal="right"/>
    </xf>
    <xf numFmtId="0" fontId="0" fillId="45" borderId="10" xfId="0" applyFill="1" applyBorder="1"/>
    <xf numFmtId="0" fontId="0" fillId="44" borderId="10" xfId="0" applyFill="1" applyBorder="1" applyAlignment="1">
      <alignment horizontal="right"/>
    </xf>
    <xf numFmtId="49" fontId="0" fillId="45" borderId="10" xfId="0" applyNumberFormat="1" applyFill="1" applyBorder="1" applyAlignment="1">
      <alignment horizontal="left"/>
    </xf>
    <xf numFmtId="164" fontId="0" fillId="44" borderId="10" xfId="0" applyNumberFormat="1" applyFill="1" applyBorder="1"/>
    <xf numFmtId="0" fontId="0" fillId="44" borderId="10" xfId="0" applyFill="1" applyBorder="1"/>
    <xf numFmtId="0" fontId="0" fillId="44" borderId="10" xfId="0" applyFill="1" applyBorder="1" applyAlignment="1">
      <alignment horizontal="left"/>
    </xf>
    <xf numFmtId="0" fontId="0" fillId="45" borderId="10" xfId="0" applyFill="1" applyBorder="1" applyAlignment="1">
      <alignment horizontal="right"/>
    </xf>
    <xf numFmtId="164" fontId="0" fillId="45" borderId="10" xfId="0" applyNumberFormat="1" applyFill="1" applyBorder="1"/>
    <xf numFmtId="0" fontId="34" fillId="45" borderId="10" xfId="0" applyFont="1" applyFill="1" applyBorder="1"/>
    <xf numFmtId="0" fontId="34" fillId="45" borderId="10" xfId="0" applyFont="1" applyFill="1" applyBorder="1" applyAlignment="1">
      <alignment horizontal="right"/>
    </xf>
    <xf numFmtId="164" fontId="34" fillId="45" borderId="10" xfId="0" applyNumberFormat="1" applyFont="1" applyFill="1" applyBorder="1"/>
    <xf numFmtId="14" fontId="0" fillId="0" borderId="10" xfId="0" applyNumberFormat="1" applyBorder="1"/>
    <xf numFmtId="0" fontId="0" fillId="40" borderId="11" xfId="0" applyFill="1" applyBorder="1" applyAlignment="1">
      <alignment horizontal="right"/>
    </xf>
    <xf numFmtId="0" fontId="0" fillId="40" borderId="10" xfId="0" applyFill="1" applyBorder="1"/>
    <xf numFmtId="0" fontId="0" fillId="40" borderId="10" xfId="0" applyFill="1" applyBorder="1" applyAlignment="1">
      <alignment horizontal="left"/>
    </xf>
    <xf numFmtId="164" fontId="0" fillId="40" borderId="10" xfId="0" applyNumberFormat="1" applyFill="1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  <xf numFmtId="164" fontId="0" fillId="0" borderId="10" xfId="0" applyNumberFormat="1" applyBorder="1"/>
    <xf numFmtId="164" fontId="0" fillId="40" borderId="11" xfId="0" applyNumberFormat="1" applyFill="1" applyBorder="1"/>
    <xf numFmtId="0" fontId="0" fillId="40" borderId="11" xfId="0" applyFill="1" applyBorder="1"/>
    <xf numFmtId="0" fontId="0" fillId="40" borderId="10" xfId="0" applyFill="1" applyBorder="1" applyAlignment="1">
      <alignment horizontal="right"/>
    </xf>
    <xf numFmtId="0" fontId="0" fillId="0" borderId="0" xfId="0" applyAlignment="1">
      <alignment horizontal="left"/>
    </xf>
    <xf numFmtId="49" fontId="0" fillId="40" borderId="10" xfId="0" applyNumberFormat="1" applyFill="1" applyBorder="1" applyAlignment="1">
      <alignment horizontal="left"/>
    </xf>
    <xf numFmtId="0" fontId="0" fillId="40" borderId="1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42" borderId="10" xfId="0" applyFill="1" applyBorder="1"/>
    <xf numFmtId="0" fontId="0" fillId="42" borderId="10" xfId="0" applyFill="1" applyBorder="1" applyAlignment="1">
      <alignment horizontal="right"/>
    </xf>
    <xf numFmtId="0" fontId="0" fillId="42" borderId="10" xfId="0" applyFill="1" applyBorder="1" applyAlignment="1">
      <alignment horizontal="left"/>
    </xf>
    <xf numFmtId="164" fontId="0" fillId="42" borderId="10" xfId="0" applyNumberFormat="1" applyFill="1" applyBorder="1"/>
    <xf numFmtId="0" fontId="0" fillId="43" borderId="11" xfId="0" applyFill="1" applyBorder="1" applyAlignment="1">
      <alignment horizontal="right"/>
    </xf>
    <xf numFmtId="0" fontId="0" fillId="43" borderId="10" xfId="0" applyFill="1" applyBorder="1"/>
    <xf numFmtId="49" fontId="0" fillId="0" borderId="10" xfId="0" applyNumberFormat="1" applyBorder="1" applyAlignment="1">
      <alignment horizontal="left"/>
    </xf>
    <xf numFmtId="2" fontId="0" fillId="0" borderId="10" xfId="0" applyNumberFormat="1" applyBorder="1"/>
    <xf numFmtId="164" fontId="0" fillId="0" borderId="0" xfId="0" applyNumberFormat="1"/>
    <xf numFmtId="0" fontId="0" fillId="43" borderId="10" xfId="0" applyFill="1" applyBorder="1" applyAlignment="1">
      <alignment horizontal="right"/>
    </xf>
    <xf numFmtId="49" fontId="0" fillId="43" borderId="10" xfId="0" applyNumberFormat="1" applyFill="1" applyBorder="1" applyAlignment="1">
      <alignment horizontal="left"/>
    </xf>
    <xf numFmtId="2" fontId="0" fillId="43" borderId="10" xfId="0" applyNumberFormat="1" applyFill="1" applyBorder="1"/>
    <xf numFmtId="164" fontId="0" fillId="43" borderId="10" xfId="0" applyNumberFormat="1" applyFill="1" applyBorder="1"/>
    <xf numFmtId="0" fontId="0" fillId="37" borderId="10" xfId="0" applyFill="1" applyBorder="1"/>
    <xf numFmtId="0" fontId="0" fillId="37" borderId="10" xfId="0" applyFill="1" applyBorder="1" applyAlignment="1">
      <alignment horizontal="right"/>
    </xf>
    <xf numFmtId="49" fontId="0" fillId="37" borderId="10" xfId="0" applyNumberFormat="1" applyFill="1" applyBorder="1" applyAlignment="1">
      <alignment horizontal="left"/>
    </xf>
    <xf numFmtId="2" fontId="0" fillId="37" borderId="10" xfId="0" applyNumberFormat="1" applyFill="1" applyBorder="1"/>
    <xf numFmtId="14" fontId="0" fillId="37" borderId="10" xfId="0" applyNumberFormat="1" applyFill="1" applyBorder="1"/>
    <xf numFmtId="164" fontId="0" fillId="37" borderId="10" xfId="0" applyNumberFormat="1" applyFill="1" applyBorder="1"/>
    <xf numFmtId="0" fontId="0" fillId="43" borderId="11" xfId="0" applyFill="1" applyBorder="1"/>
    <xf numFmtId="49" fontId="0" fillId="43" borderId="11" xfId="0" applyNumberFormat="1" applyFill="1" applyBorder="1" applyAlignment="1">
      <alignment horizontal="left"/>
    </xf>
    <xf numFmtId="2" fontId="0" fillId="43" borderId="11" xfId="0" applyNumberFormat="1" applyFill="1" applyBorder="1"/>
    <xf numFmtId="164" fontId="0" fillId="43" borderId="11" xfId="0" applyNumberFormat="1" applyFill="1" applyBorder="1"/>
    <xf numFmtId="0" fontId="0" fillId="43" borderId="12" xfId="0" applyFill="1" applyBorder="1"/>
    <xf numFmtId="0" fontId="0" fillId="43" borderId="10" xfId="0" applyFill="1" applyBorder="1" applyAlignment="1">
      <alignment wrapText="1"/>
    </xf>
    <xf numFmtId="0" fontId="0" fillId="43" borderId="10" xfId="0" applyFill="1" applyBorder="1" applyAlignment="1">
      <alignment horizontal="left"/>
    </xf>
    <xf numFmtId="2" fontId="0" fillId="42" borderId="10" xfId="0" applyNumberFormat="1" applyFill="1" applyBorder="1"/>
    <xf numFmtId="49" fontId="0" fillId="43" borderId="13" xfId="0" applyNumberFormat="1" applyFill="1" applyBorder="1" applyAlignment="1">
      <alignment horizontal="left"/>
    </xf>
    <xf numFmtId="2" fontId="0" fillId="43" borderId="13" xfId="0" applyNumberFormat="1" applyFill="1" applyBorder="1"/>
    <xf numFmtId="164" fontId="0" fillId="43" borderId="0" xfId="0" applyNumberFormat="1" applyFill="1"/>
    <xf numFmtId="49" fontId="0" fillId="42" borderId="10" xfId="0" applyNumberFormat="1" applyFill="1" applyBorder="1" applyAlignment="1">
      <alignment horizontal="left"/>
    </xf>
    <xf numFmtId="0" fontId="0" fillId="37" borderId="10" xfId="0" applyFill="1" applyBorder="1" applyAlignment="1">
      <alignment horizontal="left"/>
    </xf>
    <xf numFmtId="2" fontId="0" fillId="40" borderId="10" xfId="0" applyNumberFormat="1" applyFill="1" applyBorder="1"/>
    <xf numFmtId="2" fontId="0" fillId="40" borderId="11" xfId="0" applyNumberFormat="1" applyFill="1" applyBorder="1"/>
    <xf numFmtId="1" fontId="0" fillId="0" borderId="10" xfId="0" applyNumberFormat="1" applyBorder="1" applyAlignment="1">
      <alignment horizontal="right"/>
    </xf>
    <xf numFmtId="1" fontId="0" fillId="0" borderId="10" xfId="0" applyNumberFormat="1" applyBorder="1" applyAlignment="1">
      <alignment horizontal="left"/>
    </xf>
    <xf numFmtId="165" fontId="0" fillId="0" borderId="10" xfId="0" applyNumberFormat="1" applyBorder="1"/>
    <xf numFmtId="49" fontId="0" fillId="0" borderId="1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right"/>
    </xf>
    <xf numFmtId="2" fontId="0" fillId="40" borderId="10" xfId="0" applyNumberFormat="1" applyFill="1" applyBorder="1" applyAlignment="1">
      <alignment horizontal="right"/>
    </xf>
    <xf numFmtId="49" fontId="0" fillId="40" borderId="14" xfId="0" applyNumberForma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40" borderId="14" xfId="0" applyFill="1" applyBorder="1" applyAlignment="1">
      <alignment horizontal="left"/>
    </xf>
    <xf numFmtId="0" fontId="0" fillId="0" borderId="12" xfId="0" applyBorder="1"/>
    <xf numFmtId="2" fontId="34" fillId="40" borderId="10" xfId="0" applyNumberFormat="1" applyFont="1" applyFill="1" applyBorder="1"/>
    <xf numFmtId="1" fontId="0" fillId="37" borderId="10" xfId="0" applyNumberFormat="1" applyFill="1" applyBorder="1"/>
    <xf numFmtId="0" fontId="0" fillId="41" borderId="11" xfId="0" applyFill="1" applyBorder="1" applyAlignment="1">
      <alignment horizontal="right"/>
    </xf>
    <xf numFmtId="0" fontId="0" fillId="35" borderId="10" xfId="0" applyFill="1" applyBorder="1"/>
    <xf numFmtId="0" fontId="0" fillId="35" borderId="10" xfId="0" applyFill="1" applyBorder="1" applyAlignment="1">
      <alignment horizontal="right"/>
    </xf>
    <xf numFmtId="0" fontId="0" fillId="35" borderId="10" xfId="0" applyFill="1" applyBorder="1" applyAlignment="1">
      <alignment horizontal="left"/>
    </xf>
    <xf numFmtId="2" fontId="0" fillId="35" borderId="10" xfId="0" applyNumberFormat="1" applyFill="1" applyBorder="1"/>
    <xf numFmtId="164" fontId="0" fillId="35" borderId="10" xfId="0" applyNumberFormat="1" applyFill="1" applyBorder="1"/>
    <xf numFmtId="0" fontId="0" fillId="43" borderId="11" xfId="0" applyFill="1" applyBorder="1" applyAlignment="1">
      <alignment horizontal="left"/>
    </xf>
    <xf numFmtId="17" fontId="0" fillId="43" borderId="10" xfId="0" applyNumberFormat="1" applyFill="1" applyBorder="1" applyAlignment="1">
      <alignment horizontal="left"/>
    </xf>
    <xf numFmtId="49" fontId="0" fillId="43" borderId="10" xfId="0" applyNumberFormat="1" applyFill="1" applyBorder="1" applyAlignment="1">
      <alignment horizontal="right"/>
    </xf>
    <xf numFmtId="17" fontId="0" fillId="42" borderId="10" xfId="0" applyNumberFormat="1" applyFill="1" applyBorder="1" applyAlignment="1">
      <alignment horizontal="left"/>
    </xf>
    <xf numFmtId="49" fontId="16" fillId="33" borderId="0" xfId="0" applyNumberFormat="1" applyFont="1" applyFill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4" fontId="16" fillId="0" borderId="0" xfId="0" applyNumberFormat="1" applyFont="1"/>
    <xf numFmtId="49" fontId="33" fillId="44" borderId="12" xfId="44" applyNumberFormat="1" applyFont="1" applyFill="1" applyBorder="1"/>
    <xf numFmtId="49" fontId="16" fillId="0" borderId="0" xfId="0" applyNumberFormat="1" applyFont="1"/>
    <xf numFmtId="0" fontId="16" fillId="43" borderId="11" xfId="0" applyFont="1" applyFill="1" applyBorder="1" applyAlignment="1">
      <alignment horizontal="right"/>
    </xf>
    <xf numFmtId="0" fontId="16" fillId="43" borderId="10" xfId="0" applyFont="1" applyFill="1" applyBorder="1"/>
    <xf numFmtId="0" fontId="16" fillId="43" borderId="10" xfId="0" applyFont="1" applyFill="1" applyBorder="1" applyAlignment="1">
      <alignment horizontal="right"/>
    </xf>
    <xf numFmtId="49" fontId="16" fillId="43" borderId="10" xfId="0" applyNumberFormat="1" applyFont="1" applyFill="1" applyBorder="1" applyAlignment="1">
      <alignment horizontal="left"/>
    </xf>
    <xf numFmtId="2" fontId="16" fillId="43" borderId="10" xfId="0" applyNumberFormat="1" applyFont="1" applyFill="1" applyBorder="1"/>
    <xf numFmtId="164" fontId="16" fillId="43" borderId="10" xfId="0" applyNumberFormat="1" applyFont="1" applyFill="1" applyBorder="1"/>
    <xf numFmtId="0" fontId="0" fillId="40" borderId="12" xfId="0" applyFill="1" applyBorder="1"/>
    <xf numFmtId="0" fontId="0" fillId="0" borderId="11" xfId="0" applyBorder="1"/>
    <xf numFmtId="17" fontId="0" fillId="0" borderId="10" xfId="0" applyNumberFormat="1" applyBorder="1" applyAlignment="1">
      <alignment horizontal="left"/>
    </xf>
    <xf numFmtId="17" fontId="0" fillId="41" borderId="10" xfId="0" applyNumberFormat="1" applyFill="1" applyBorder="1" applyAlignment="1">
      <alignment horizontal="left"/>
    </xf>
    <xf numFmtId="49" fontId="16" fillId="46" borderId="0" xfId="0" applyNumberFormat="1" applyFont="1" applyFill="1" applyProtection="1">
      <protection locked="0"/>
    </xf>
    <xf numFmtId="2" fontId="33" fillId="44" borderId="10" xfId="44" applyNumberFormat="1" applyFont="1" applyFill="1" applyBorder="1"/>
    <xf numFmtId="2" fontId="0" fillId="44" borderId="0" xfId="0" applyNumberFormat="1" applyFill="1"/>
    <xf numFmtId="2" fontId="0" fillId="44" borderId="10" xfId="0" applyNumberFormat="1" applyFill="1" applyBorder="1"/>
    <xf numFmtId="2" fontId="0" fillId="45" borderId="10" xfId="0" applyNumberFormat="1" applyFill="1" applyBorder="1"/>
    <xf numFmtId="2" fontId="34" fillId="45" borderId="10" xfId="0" applyNumberFormat="1" applyFont="1" applyFill="1" applyBorder="1"/>
    <xf numFmtId="2" fontId="16" fillId="0" borderId="0" xfId="0" applyNumberFormat="1" applyFont="1"/>
    <xf numFmtId="0" fontId="33" fillId="44" borderId="10" xfId="44" applyFont="1" applyFill="1" applyBorder="1" applyAlignment="1">
      <alignment horizontal="left" wrapText="1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Čiarka" xfId="43" builtinId="3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Normálna 2" xfId="44" xr:uid="{683DBC9F-08AC-41FD-BF46-AAE25AE05DAC}"/>
    <cellStyle name="Normálna 4" xfId="42" xr:uid="{00000000-0005-0000-0000-00001A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5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ZINOK_2021\HANKA\022021\sald.&#250;.022021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.ú.022021"/>
      <sheetName val="sald.ú.022021 (2)"/>
      <sheetName val="Hárok2"/>
    </sheetNames>
    <sheetDataSet>
      <sheetData sheetId="0"/>
      <sheetData sheetId="1"/>
      <sheetData sheetId="2">
        <row r="141">
          <cell r="I141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45BA54-E809-404A-A53E-26805F1A5F09}" name="Tabuľka22" displayName="Tabuľka22" ref="A3:L141" totalsRowShown="0" headerRowDxfId="52" dataDxfId="51">
  <tableColumns count="12">
    <tableColumn id="1" xr3:uid="{A957FEEF-DFF4-4C22-A99E-E51E0532454F}" name="Číslo " dataDxfId="50" totalsRowDxfId="49">
      <calculatedColumnFormula>'DFAakt.mes+fcie-podkl.preVYSTUP'!#REF!</calculatedColumnFormula>
    </tableColumn>
    <tableColumn id="2" xr3:uid="{C1A7AFDA-1397-4320-9C06-2C58BD926570}" name="Faktúra" dataDxfId="48" totalsRowDxfId="47">
      <calculatedColumnFormula>'DFAakt.mes+fcie-podkl.preVYSTUP'!#REF!</calculatedColumnFormula>
    </tableColumn>
    <tableColumn id="12" xr3:uid="{6C2C343F-DF2C-4A40-A652-D34FB45C6E8F}" name="zmluva, objednávka" dataDxfId="46" totalsRowDxfId="45">
      <calculatedColumnFormula>'DFAakt.mes+fcie-podkl.preVYSTUP'!C2</calculatedColumnFormula>
    </tableColumn>
    <tableColumn id="3" xr3:uid="{40E84B4B-FB23-44E4-81D4-694AD4E25DE0}" name="IČO" dataDxfId="44" totalsRowDxfId="43">
      <calculatedColumnFormula>'DFAakt.mes+fcie-podkl.preVYSTUP'!#REF!</calculatedColumnFormula>
    </tableColumn>
    <tableColumn id="4" xr3:uid="{9881D08B-907C-4B0B-9CEA-C8307AC423DF}" name="Dodávateľ" dataDxfId="42" totalsRowDxfId="41">
      <calculatedColumnFormula>'DFAakt.mes+fcie-podkl.preVYSTUP'!#REF!</calculatedColumnFormula>
    </tableColumn>
    <tableColumn id="5" xr3:uid="{EF7CA204-49D5-48D3-865A-A21E78211B5C}" name="Ulica" dataDxfId="40" totalsRowDxfId="39">
      <calculatedColumnFormula>'DFAakt.mes+fcie-podkl.preVYSTUP'!#REF!</calculatedColumnFormula>
    </tableColumn>
    <tableColumn id="6" xr3:uid="{47102D4B-3F0E-42C2-870F-E0685AA1DF7F}" name="PSČ" dataDxfId="38" totalsRowDxfId="37">
      <calculatedColumnFormula>'DFAakt.mes+fcie-podkl.preVYSTUP'!#REF!</calculatedColumnFormula>
    </tableColumn>
    <tableColumn id="7" xr3:uid="{7A606E1A-6DFE-4B6D-AE62-A706DB28EB3A}" name="Mesto" dataDxfId="36" totalsRowDxfId="35">
      <calculatedColumnFormula>'DFAakt.mes+fcie-podkl.preVYSTUP'!#REF!</calculatedColumnFormula>
    </tableColumn>
    <tableColumn id="8" xr3:uid="{885A7C5D-A1E9-4A4B-BAEE-9F38EB69514E}" name="Suma fatúry" dataDxfId="34" totalsRowDxfId="33">
      <calculatedColumnFormula>'DFAakt.mes+fcie-podkl.preVYSTUP'!L2</calculatedColumnFormula>
    </tableColumn>
    <tableColumn id="9" xr3:uid="{FB348B30-5BD3-4BA8-8647-B963D5FDD8A4}" name="Mena" dataDxfId="32" totalsRowDxfId="31">
      <calculatedColumnFormula>'DFAakt.mes+fcie-podkl.preVYSTUP'!#REF!</calculatedColumnFormula>
    </tableColumn>
    <tableColumn id="11" xr3:uid="{A60359ED-6AC9-4D49-942A-B14430092BDD}" name="Dátum úhrady" dataDxfId="30" totalsRowDxfId="29">
      <calculatedColumnFormula>'DFAakt.mes+fcie-podkl.preVYSTUP'!#REF!</calculatedColumnFormula>
    </tableColumn>
    <tableColumn id="10" xr3:uid="{88D59305-EB49-4CDF-A301-6BD88E4D56C2}" name="Poznámka" dataDxfId="28" totalsRowDxfId="27">
      <calculatedColumnFormula>'DFAakt.mes+fcie-podkl.preVYSTUP'!#REF!</calculatedColumnFormula>
    </tableColumn>
  </tableColumns>
  <tableStyleInfo name="TableStyleLight2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97F0A7-2339-4709-9C79-65857C2DFF7C}" name="Tabuľka225" displayName="Tabuľka225" ref="A3:L142" totalsRowCount="1" headerRowDxfId="26" dataDxfId="25">
  <tableColumns count="12">
    <tableColumn id="1" xr3:uid="{9FBDE924-E765-4BC9-A2A2-D9553467BCE8}" name="Číslo " dataDxfId="24" totalsRowDxfId="23">
      <calculatedColumnFormula>'DFAakt.mes+fcie-podkl.preVYSTUP'!A2:B2</calculatedColumnFormula>
    </tableColumn>
    <tableColumn id="2" xr3:uid="{34DBF6C0-C2D5-436F-BE23-E5FF7F75AC4A}" name="Faktúra" dataDxfId="22" totalsRowDxfId="21">
      <calculatedColumnFormula>'DFAakt.mes+fcie-podkl.preVYSTUP'!B2</calculatedColumnFormula>
    </tableColumn>
    <tableColumn id="13" xr3:uid="{3D7084C4-4611-48F9-98C2-CBD3B630AC0B}" name="zmluva, objednávka" dataDxfId="20" totalsRowDxfId="19">
      <calculatedColumnFormula>Tabuľka22[[#This Row],[zmluva, objednávka]]</calculatedColumnFormula>
    </tableColumn>
    <tableColumn id="3" xr3:uid="{C5BC9E8A-BB37-492E-B7BB-C5F9D19865AC}" name="IČO" dataDxfId="18" totalsRowDxfId="17">
      <calculatedColumnFormula>'DFAakt.mes+fcie-podkl.preVYSTUP'!F2</calculatedColumnFormula>
    </tableColumn>
    <tableColumn id="4" xr3:uid="{6FBA3D84-F6E1-4BBC-8B29-DA670A9D58D3}" name="Dodávateľ" dataDxfId="16" totalsRowDxfId="15">
      <calculatedColumnFormula>'DFAakt.mes+fcie-podkl.preVYSTUP'!E2</calculatedColumnFormula>
    </tableColumn>
    <tableColumn id="5" xr3:uid="{05A77DBA-97D2-40AA-88BC-F4ABFF463F51}" name="Ulica" dataDxfId="14" totalsRowDxfId="13">
      <calculatedColumnFormula>'DFAakt.mes+fcie-podkl.preVYSTUP'!AD2</calculatedColumnFormula>
    </tableColumn>
    <tableColumn id="6" xr3:uid="{8353E625-51AA-4D4E-A774-14A8EA242DAB}" name="PSČ" dataDxfId="12" totalsRowDxfId="11">
      <calculatedColumnFormula>'DFAakt.mes+fcie-podkl.preVYSTUP'!AE2</calculatedColumnFormula>
    </tableColumn>
    <tableColumn id="7" xr3:uid="{EF7B02C6-F408-460A-812D-26E2E003A036}" name="Mesto" dataDxfId="10" totalsRowDxfId="9">
      <calculatedColumnFormula>'DFAakt.mes+fcie-podkl.preVYSTUP'!AF2</calculatedColumnFormula>
    </tableColumn>
    <tableColumn id="8" xr3:uid="{07AA7A8F-72AC-4CFE-B9F6-78D7BDF5A52F}" name="Suma fatúry" dataDxfId="8" totalsRowDxfId="7">
      <calculatedColumnFormula>'DFAakt.mes+fcie-podkl.preVYSTUP'!L2</calculatedColumnFormula>
    </tableColumn>
    <tableColumn id="9" xr3:uid="{F552062E-ED1B-4FC5-80B1-FC5625BCA084}" name="Mena" dataDxfId="6" totalsRowDxfId="5">
      <calculatedColumnFormula>'DFAakt.mes+fcie-podkl.preVYSTUP'!T2</calculatedColumnFormula>
    </tableColumn>
    <tableColumn id="11" xr3:uid="{3EABD15C-57FD-42AB-B8DC-D189DF966C88}" name="Dátum úhrady" dataDxfId="4" totalsRowDxfId="3">
      <calculatedColumnFormula>'DFAakt.mes+fcie-podkl.preVYSTUP'!P2</calculatedColumnFormula>
    </tableColumn>
    <tableColumn id="10" xr3:uid="{4E468659-B0D9-4F99-87E3-D041EC5A392C}" name="Poznámka" dataDxfId="2" totalsRowDxfId="1">
      <calculatedColumnFormula>'DFAakt.mes+fcie-podkl.preVYSTUP'!K2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C2090"/>
  <sheetViews>
    <sheetView topLeftCell="A61" workbookViewId="0">
      <selection activeCell="A2" sqref="A2:AC1225"/>
    </sheetView>
  </sheetViews>
  <sheetFormatPr defaultRowHeight="15" x14ac:dyDescent="0.25"/>
  <cols>
    <col min="1" max="2" width="10.7109375" style="1" customWidth="1"/>
    <col min="3" max="3" width="16.140625" style="1" customWidth="1"/>
    <col min="4" max="4" width="18.7109375" style="1" customWidth="1"/>
    <col min="5" max="5" width="12.42578125" style="1" customWidth="1"/>
    <col min="6" max="6" width="8.7109375" style="1" customWidth="1"/>
    <col min="7" max="7" width="10.7109375" style="1" customWidth="1"/>
    <col min="8" max="8" width="4.7109375" style="1" customWidth="1"/>
    <col min="9" max="9" width="1.7109375" style="1" customWidth="1"/>
    <col min="10" max="10" width="6.7109375" style="1" customWidth="1"/>
    <col min="11" max="11" width="11.7109375" style="1" customWidth="1"/>
    <col min="12" max="12" width="14.7109375" style="2" customWidth="1"/>
    <col min="13" max="13" width="15" customWidth="1"/>
    <col min="14" max="14" width="10.85546875" style="1" customWidth="1"/>
    <col min="15" max="15" width="1.7109375" style="1" customWidth="1"/>
    <col min="16" max="16" width="15.42578125" style="38" customWidth="1"/>
    <col min="17" max="18" width="17.85546875" style="48" customWidth="1"/>
    <col min="19" max="19" width="14.7109375" style="1" customWidth="1"/>
    <col min="20" max="20" width="4.7109375" style="1" customWidth="1"/>
    <col min="21" max="21" width="14.7109375" style="2" customWidth="1"/>
    <col min="22" max="22" width="8.7109375" customWidth="1"/>
    <col min="23" max="23" width="6.7109375" style="1" customWidth="1"/>
    <col min="24" max="24" width="14.28515625" style="48" customWidth="1"/>
    <col min="25" max="25" width="6.7109375" style="1" customWidth="1"/>
    <col min="26" max="26" width="8.7109375" customWidth="1"/>
    <col min="27" max="27" width="15.7109375" style="1" customWidth="1"/>
    <col min="28" max="28" width="16.42578125" style="48" customWidth="1"/>
    <col min="29" max="29" width="14.7109375" style="2" customWidth="1"/>
  </cols>
  <sheetData>
    <row r="1" spans="1:29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5" t="s">
        <v>13</v>
      </c>
      <c r="O1" s="5" t="s">
        <v>14</v>
      </c>
      <c r="P1" s="36" t="s">
        <v>15</v>
      </c>
      <c r="Q1" s="49" t="s">
        <v>16</v>
      </c>
      <c r="R1" s="49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5" t="s">
        <v>22</v>
      </c>
      <c r="X1" s="49" t="s">
        <v>23</v>
      </c>
      <c r="Y1" s="5" t="s">
        <v>24</v>
      </c>
      <c r="Z1" s="7" t="s">
        <v>25</v>
      </c>
      <c r="AA1" s="5" t="s">
        <v>26</v>
      </c>
      <c r="AB1" s="49" t="s">
        <v>27</v>
      </c>
      <c r="AC1" s="6" t="s">
        <v>28</v>
      </c>
    </row>
    <row r="2" spans="1:29" s="34" customFormat="1" x14ac:dyDescent="0.25">
      <c r="A2" s="1">
        <v>20220991</v>
      </c>
      <c r="B2" s="1" t="s">
        <v>6679</v>
      </c>
      <c r="C2" s="1" t="s">
        <v>29</v>
      </c>
      <c r="D2" s="1" t="s">
        <v>77</v>
      </c>
      <c r="E2" s="1" t="s">
        <v>78</v>
      </c>
      <c r="F2" s="1" t="s">
        <v>79</v>
      </c>
      <c r="G2" s="1"/>
      <c r="H2" s="1"/>
      <c r="I2" s="1"/>
      <c r="J2" s="1" t="s">
        <v>50</v>
      </c>
      <c r="K2" s="1" t="s">
        <v>5773</v>
      </c>
      <c r="L2" s="2">
        <v>-27.22</v>
      </c>
      <c r="M2" s="48">
        <v>44927</v>
      </c>
      <c r="N2" s="1">
        <v>308</v>
      </c>
      <c r="O2" s="1">
        <v>3</v>
      </c>
      <c r="P2" s="48">
        <v>44951</v>
      </c>
      <c r="Q2" s="48">
        <v>44789</v>
      </c>
      <c r="R2" s="48">
        <v>44774</v>
      </c>
      <c r="S2" s="1" t="s">
        <v>81</v>
      </c>
      <c r="T2" s="1" t="s">
        <v>32</v>
      </c>
      <c r="U2" s="2">
        <v>0</v>
      </c>
      <c r="V2"/>
      <c r="W2" s="1" t="b">
        <v>0</v>
      </c>
      <c r="X2"/>
      <c r="Y2" s="1" t="b">
        <v>0</v>
      </c>
      <c r="Z2"/>
      <c r="AA2" s="1"/>
      <c r="AB2" s="48">
        <v>44774</v>
      </c>
      <c r="AC2" s="2">
        <v>0</v>
      </c>
    </row>
    <row r="3" spans="1:29" s="34" customFormat="1" x14ac:dyDescent="0.25">
      <c r="A3" s="1">
        <v>20221325</v>
      </c>
      <c r="B3" s="1" t="s">
        <v>6680</v>
      </c>
      <c r="C3" s="1" t="s">
        <v>29</v>
      </c>
      <c r="D3" s="1" t="s">
        <v>4776</v>
      </c>
      <c r="E3" s="1" t="s">
        <v>244</v>
      </c>
      <c r="F3" s="1" t="s">
        <v>243</v>
      </c>
      <c r="G3" s="1"/>
      <c r="H3" s="1"/>
      <c r="I3" s="1"/>
      <c r="J3" s="1" t="s">
        <v>40</v>
      </c>
      <c r="K3" s="1" t="s">
        <v>6681</v>
      </c>
      <c r="L3" s="2">
        <v>145.80000000000001</v>
      </c>
      <c r="M3" s="48">
        <v>44948</v>
      </c>
      <c r="N3" s="1">
        <v>308</v>
      </c>
      <c r="O3" s="1">
        <v>3</v>
      </c>
      <c r="P3" s="48">
        <v>44937</v>
      </c>
      <c r="Q3" s="48">
        <v>44865</v>
      </c>
      <c r="R3" s="48">
        <v>44835</v>
      </c>
      <c r="S3" s="1" t="s">
        <v>4777</v>
      </c>
      <c r="T3" s="1" t="s">
        <v>32</v>
      </c>
      <c r="U3" s="2">
        <v>0</v>
      </c>
      <c r="V3"/>
      <c r="W3" s="1" t="b">
        <v>0</v>
      </c>
      <c r="X3" s="48">
        <v>44937</v>
      </c>
      <c r="Y3" s="1" t="b">
        <v>0</v>
      </c>
      <c r="Z3"/>
      <c r="AA3" s="1"/>
      <c r="AB3" s="48">
        <v>44835</v>
      </c>
      <c r="AC3" s="2">
        <v>0</v>
      </c>
    </row>
    <row r="4" spans="1:29" s="34" customFormat="1" x14ac:dyDescent="0.25">
      <c r="A4" s="1">
        <v>20221376</v>
      </c>
      <c r="B4" s="1" t="s">
        <v>6682</v>
      </c>
      <c r="C4" s="1" t="s">
        <v>29</v>
      </c>
      <c r="D4" s="1" t="s">
        <v>41</v>
      </c>
      <c r="E4" s="1" t="s">
        <v>42</v>
      </c>
      <c r="F4" s="1" t="s">
        <v>43</v>
      </c>
      <c r="G4" s="1"/>
      <c r="H4" s="1"/>
      <c r="I4" s="1"/>
      <c r="J4" s="1" t="s">
        <v>40</v>
      </c>
      <c r="K4" s="1" t="s">
        <v>44</v>
      </c>
      <c r="L4" s="2">
        <v>115.2</v>
      </c>
      <c r="M4" s="48">
        <v>44946</v>
      </c>
      <c r="N4" s="1">
        <v>308</v>
      </c>
      <c r="O4" s="1">
        <v>3</v>
      </c>
      <c r="P4" s="48">
        <v>44937</v>
      </c>
      <c r="Q4" s="48">
        <v>44886</v>
      </c>
      <c r="R4" s="48">
        <v>44866</v>
      </c>
      <c r="S4" s="1" t="s">
        <v>45</v>
      </c>
      <c r="T4" s="1" t="s">
        <v>32</v>
      </c>
      <c r="U4" s="2">
        <v>0</v>
      </c>
      <c r="V4"/>
      <c r="W4" s="1" t="b">
        <v>0</v>
      </c>
      <c r="X4" s="48">
        <v>44937</v>
      </c>
      <c r="Y4" s="1" t="b">
        <v>0</v>
      </c>
      <c r="Z4"/>
      <c r="AA4" s="1"/>
      <c r="AB4" s="48">
        <v>44866</v>
      </c>
      <c r="AC4" s="2">
        <v>0</v>
      </c>
    </row>
    <row r="5" spans="1:29" s="34" customFormat="1" x14ac:dyDescent="0.25">
      <c r="A5" s="1">
        <v>20221449</v>
      </c>
      <c r="B5" s="1" t="s">
        <v>6683</v>
      </c>
      <c r="C5" s="1" t="s">
        <v>29</v>
      </c>
      <c r="D5" s="1" t="s">
        <v>427</v>
      </c>
      <c r="E5" s="1" t="s">
        <v>428</v>
      </c>
      <c r="F5" s="1" t="s">
        <v>429</v>
      </c>
      <c r="G5" s="1"/>
      <c r="H5" s="1"/>
      <c r="I5" s="1"/>
      <c r="J5" s="1" t="s">
        <v>35</v>
      </c>
      <c r="K5" s="1" t="s">
        <v>6684</v>
      </c>
      <c r="L5" s="2">
        <v>885.04</v>
      </c>
      <c r="M5" s="48">
        <v>44932</v>
      </c>
      <c r="N5" s="1">
        <v>308</v>
      </c>
      <c r="O5" s="1">
        <v>3</v>
      </c>
      <c r="P5" s="48">
        <v>44931</v>
      </c>
      <c r="Q5" s="48">
        <v>44872</v>
      </c>
      <c r="R5" s="48">
        <v>44866</v>
      </c>
      <c r="S5" s="1" t="s">
        <v>430</v>
      </c>
      <c r="T5" s="1" t="s">
        <v>32</v>
      </c>
      <c r="U5" s="2">
        <v>0</v>
      </c>
      <c r="V5"/>
      <c r="W5" s="1" t="b">
        <v>0</v>
      </c>
      <c r="X5" s="48">
        <v>44931</v>
      </c>
      <c r="Y5" s="1" t="b">
        <v>0</v>
      </c>
      <c r="Z5"/>
      <c r="AA5" s="1"/>
      <c r="AB5" s="48">
        <v>44866</v>
      </c>
      <c r="AC5" s="2">
        <v>0</v>
      </c>
    </row>
    <row r="6" spans="1:29" s="34" customFormat="1" x14ac:dyDescent="0.25">
      <c r="A6" s="1">
        <v>20221450</v>
      </c>
      <c r="B6" s="1" t="s">
        <v>6685</v>
      </c>
      <c r="C6" s="1" t="s">
        <v>29</v>
      </c>
      <c r="D6" s="1" t="s">
        <v>427</v>
      </c>
      <c r="E6" s="1" t="s">
        <v>428</v>
      </c>
      <c r="F6" s="1" t="s">
        <v>429</v>
      </c>
      <c r="G6" s="1"/>
      <c r="H6" s="1"/>
      <c r="I6" s="1"/>
      <c r="J6" s="1" t="s">
        <v>35</v>
      </c>
      <c r="K6" s="1" t="s">
        <v>36</v>
      </c>
      <c r="L6" s="2">
        <v>143.66</v>
      </c>
      <c r="M6" s="48">
        <v>44932</v>
      </c>
      <c r="N6" s="1">
        <v>308</v>
      </c>
      <c r="O6" s="1">
        <v>3</v>
      </c>
      <c r="P6" s="48">
        <v>44931</v>
      </c>
      <c r="Q6" s="48">
        <v>44872</v>
      </c>
      <c r="R6" s="48">
        <v>44866</v>
      </c>
      <c r="S6" s="1" t="s">
        <v>430</v>
      </c>
      <c r="T6" s="1" t="s">
        <v>32</v>
      </c>
      <c r="U6" s="2">
        <v>0</v>
      </c>
      <c r="V6"/>
      <c r="W6" s="1" t="b">
        <v>0</v>
      </c>
      <c r="X6" s="48">
        <v>44931</v>
      </c>
      <c r="Y6" s="1" t="b">
        <v>0</v>
      </c>
      <c r="Z6"/>
      <c r="AA6" s="1"/>
      <c r="AB6" s="48">
        <v>44866</v>
      </c>
      <c r="AC6" s="2">
        <v>0</v>
      </c>
    </row>
    <row r="7" spans="1:29" s="34" customFormat="1" x14ac:dyDescent="0.25">
      <c r="A7" s="1">
        <v>20221451</v>
      </c>
      <c r="B7" s="1" t="s">
        <v>6686</v>
      </c>
      <c r="C7" s="1" t="s">
        <v>29</v>
      </c>
      <c r="D7" s="1" t="s">
        <v>427</v>
      </c>
      <c r="E7" s="1" t="s">
        <v>428</v>
      </c>
      <c r="F7" s="1" t="s">
        <v>429</v>
      </c>
      <c r="G7" s="1"/>
      <c r="H7" s="1"/>
      <c r="I7" s="1"/>
      <c r="J7" s="1" t="s">
        <v>35</v>
      </c>
      <c r="K7" s="1" t="s">
        <v>5781</v>
      </c>
      <c r="L7" s="2">
        <v>1066.05</v>
      </c>
      <c r="M7" s="48">
        <v>44939</v>
      </c>
      <c r="N7" s="1">
        <v>308</v>
      </c>
      <c r="O7" s="1">
        <v>3</v>
      </c>
      <c r="P7" s="48">
        <v>44931</v>
      </c>
      <c r="Q7" s="48">
        <v>44879</v>
      </c>
      <c r="R7" s="48">
        <v>44866</v>
      </c>
      <c r="S7" s="1" t="s">
        <v>430</v>
      </c>
      <c r="T7" s="1" t="s">
        <v>32</v>
      </c>
      <c r="U7" s="2">
        <v>0</v>
      </c>
      <c r="V7"/>
      <c r="W7" s="1" t="b">
        <v>0</v>
      </c>
      <c r="X7" s="48">
        <v>44931</v>
      </c>
      <c r="Y7" s="1" t="b">
        <v>0</v>
      </c>
      <c r="Z7"/>
      <c r="AA7" s="1"/>
      <c r="AB7" s="48">
        <v>44866</v>
      </c>
      <c r="AC7" s="2">
        <v>0</v>
      </c>
    </row>
    <row r="8" spans="1:29" s="34" customFormat="1" x14ac:dyDescent="0.25">
      <c r="A8" s="1">
        <v>20221452</v>
      </c>
      <c r="B8" s="1" t="s">
        <v>6687</v>
      </c>
      <c r="C8" s="1" t="s">
        <v>29</v>
      </c>
      <c r="D8" s="1" t="s">
        <v>427</v>
      </c>
      <c r="E8" s="1" t="s">
        <v>428</v>
      </c>
      <c r="F8" s="1" t="s">
        <v>429</v>
      </c>
      <c r="G8" s="1"/>
      <c r="H8" s="1"/>
      <c r="I8" s="1"/>
      <c r="J8" s="1" t="s">
        <v>35</v>
      </c>
      <c r="K8" s="1" t="s">
        <v>36</v>
      </c>
      <c r="L8" s="2">
        <v>71.510000000000005</v>
      </c>
      <c r="M8" s="48">
        <v>44939</v>
      </c>
      <c r="N8" s="1">
        <v>308</v>
      </c>
      <c r="O8" s="1">
        <v>3</v>
      </c>
      <c r="P8" s="48">
        <v>44931</v>
      </c>
      <c r="Q8" s="48">
        <v>44879</v>
      </c>
      <c r="R8" s="48">
        <v>44866</v>
      </c>
      <c r="S8" s="1" t="s">
        <v>430</v>
      </c>
      <c r="T8" s="1" t="s">
        <v>32</v>
      </c>
      <c r="U8" s="2">
        <v>0</v>
      </c>
      <c r="V8"/>
      <c r="W8" s="1" t="b">
        <v>0</v>
      </c>
      <c r="X8" s="48">
        <v>44931</v>
      </c>
      <c r="Y8" s="1" t="b">
        <v>0</v>
      </c>
      <c r="Z8"/>
      <c r="AA8" s="1"/>
      <c r="AB8" s="48">
        <v>44866</v>
      </c>
      <c r="AC8" s="2">
        <v>0</v>
      </c>
    </row>
    <row r="9" spans="1:29" s="34" customFormat="1" x14ac:dyDescent="0.25">
      <c r="A9" s="1">
        <v>20221453</v>
      </c>
      <c r="B9" s="1" t="s">
        <v>6688</v>
      </c>
      <c r="C9" s="1" t="s">
        <v>29</v>
      </c>
      <c r="D9" s="1" t="s">
        <v>427</v>
      </c>
      <c r="E9" s="1" t="s">
        <v>428</v>
      </c>
      <c r="F9" s="1" t="s">
        <v>429</v>
      </c>
      <c r="G9" s="1"/>
      <c r="H9" s="1"/>
      <c r="I9" s="1"/>
      <c r="J9" s="1" t="s">
        <v>35</v>
      </c>
      <c r="K9" s="1" t="s">
        <v>5781</v>
      </c>
      <c r="L9" s="2">
        <v>971.21</v>
      </c>
      <c r="M9" s="48">
        <v>44946</v>
      </c>
      <c r="N9" s="1">
        <v>308</v>
      </c>
      <c r="O9" s="1">
        <v>3</v>
      </c>
      <c r="P9" s="48">
        <v>44931</v>
      </c>
      <c r="Q9" s="48">
        <v>44886</v>
      </c>
      <c r="R9" s="48">
        <v>44866</v>
      </c>
      <c r="S9" s="1" t="s">
        <v>430</v>
      </c>
      <c r="T9" s="1" t="s">
        <v>32</v>
      </c>
      <c r="U9" s="2">
        <v>0</v>
      </c>
      <c r="V9"/>
      <c r="W9" s="1" t="b">
        <v>0</v>
      </c>
      <c r="X9" s="48">
        <v>44931</v>
      </c>
      <c r="Y9" s="1" t="b">
        <v>0</v>
      </c>
      <c r="Z9"/>
      <c r="AA9" s="1"/>
      <c r="AB9" s="48">
        <v>44866</v>
      </c>
      <c r="AC9" s="2">
        <v>0</v>
      </c>
    </row>
    <row r="10" spans="1:29" s="34" customFormat="1" x14ac:dyDescent="0.25">
      <c r="A10" s="1">
        <v>20221454</v>
      </c>
      <c r="B10" s="1" t="s">
        <v>6689</v>
      </c>
      <c r="C10" s="1" t="s">
        <v>29</v>
      </c>
      <c r="D10" s="1" t="s">
        <v>427</v>
      </c>
      <c r="E10" s="1" t="s">
        <v>428</v>
      </c>
      <c r="F10" s="1" t="s">
        <v>429</v>
      </c>
      <c r="G10" s="1"/>
      <c r="H10" s="1"/>
      <c r="I10" s="1"/>
      <c r="J10" s="1" t="s">
        <v>35</v>
      </c>
      <c r="K10" s="1" t="s">
        <v>36</v>
      </c>
      <c r="L10" s="2">
        <v>111.17</v>
      </c>
      <c r="M10" s="48">
        <v>44946</v>
      </c>
      <c r="N10" s="1">
        <v>308</v>
      </c>
      <c r="O10" s="1">
        <v>3</v>
      </c>
      <c r="P10" s="48">
        <v>44931</v>
      </c>
      <c r="Q10" s="48">
        <v>44886</v>
      </c>
      <c r="R10" s="48">
        <v>44866</v>
      </c>
      <c r="S10" s="1" t="s">
        <v>430</v>
      </c>
      <c r="T10" s="1" t="s">
        <v>32</v>
      </c>
      <c r="U10" s="2">
        <v>0</v>
      </c>
      <c r="V10"/>
      <c r="W10" s="1" t="b">
        <v>0</v>
      </c>
      <c r="X10" s="48">
        <v>44931</v>
      </c>
      <c r="Y10" s="1" t="b">
        <v>0</v>
      </c>
      <c r="Z10"/>
      <c r="AA10" s="1"/>
      <c r="AB10" s="48">
        <v>44866</v>
      </c>
      <c r="AC10" s="2">
        <v>0</v>
      </c>
    </row>
    <row r="11" spans="1:29" s="34" customFormat="1" x14ac:dyDescent="0.25">
      <c r="A11" s="1">
        <v>20221456</v>
      </c>
      <c r="B11" s="1" t="s">
        <v>6690</v>
      </c>
      <c r="C11" s="1" t="s">
        <v>29</v>
      </c>
      <c r="D11" s="1" t="s">
        <v>4776</v>
      </c>
      <c r="E11" s="1" t="s">
        <v>244</v>
      </c>
      <c r="F11" s="1" t="s">
        <v>243</v>
      </c>
      <c r="G11" s="1"/>
      <c r="H11" s="1"/>
      <c r="I11" s="1"/>
      <c r="J11" s="1" t="s">
        <v>40</v>
      </c>
      <c r="K11" s="1" t="s">
        <v>6681</v>
      </c>
      <c r="L11" s="2">
        <v>194.4</v>
      </c>
      <c r="M11" s="48">
        <v>44965</v>
      </c>
      <c r="N11" s="1">
        <v>308</v>
      </c>
      <c r="O11" s="1">
        <v>3</v>
      </c>
      <c r="P11" s="48">
        <v>44963</v>
      </c>
      <c r="Q11" s="48">
        <v>44879</v>
      </c>
      <c r="R11" s="48">
        <v>44866</v>
      </c>
      <c r="S11" s="1" t="s">
        <v>4777</v>
      </c>
      <c r="T11" s="1" t="s">
        <v>32</v>
      </c>
      <c r="U11" s="2">
        <v>0</v>
      </c>
      <c r="V11"/>
      <c r="W11" s="1" t="b">
        <v>0</v>
      </c>
      <c r="X11" s="48">
        <v>44963</v>
      </c>
      <c r="Y11" s="1" t="b">
        <v>0</v>
      </c>
      <c r="Z11"/>
      <c r="AA11" s="1"/>
      <c r="AB11" s="48">
        <v>44866</v>
      </c>
      <c r="AC11" s="2">
        <v>0</v>
      </c>
    </row>
    <row r="12" spans="1:29" s="34" customFormat="1" x14ac:dyDescent="0.25">
      <c r="A12" s="1">
        <v>20221485</v>
      </c>
      <c r="B12" s="1" t="s">
        <v>6691</v>
      </c>
      <c r="C12" s="1" t="s">
        <v>29</v>
      </c>
      <c r="D12" s="1" t="s">
        <v>427</v>
      </c>
      <c r="E12" s="1" t="s">
        <v>428</v>
      </c>
      <c r="F12" s="1" t="s">
        <v>429</v>
      </c>
      <c r="G12" s="1"/>
      <c r="H12" s="1"/>
      <c r="I12" s="1"/>
      <c r="J12" s="1" t="s">
        <v>35</v>
      </c>
      <c r="K12" s="1" t="s">
        <v>36</v>
      </c>
      <c r="L12" s="2">
        <v>262.57</v>
      </c>
      <c r="M12" s="48">
        <v>44953</v>
      </c>
      <c r="N12" s="1">
        <v>308</v>
      </c>
      <c r="O12" s="1">
        <v>3</v>
      </c>
      <c r="P12" s="48">
        <v>44938</v>
      </c>
      <c r="Q12" s="48">
        <v>44893</v>
      </c>
      <c r="R12" s="48">
        <v>44866</v>
      </c>
      <c r="S12" s="1" t="s">
        <v>430</v>
      </c>
      <c r="T12" s="1" t="s">
        <v>32</v>
      </c>
      <c r="U12" s="2">
        <v>0</v>
      </c>
      <c r="V12"/>
      <c r="W12" s="1" t="b">
        <v>0</v>
      </c>
      <c r="X12" s="48">
        <v>44938</v>
      </c>
      <c r="Y12" s="1" t="b">
        <v>0</v>
      </c>
      <c r="Z12"/>
      <c r="AA12" s="1"/>
      <c r="AB12" s="48">
        <v>44866</v>
      </c>
      <c r="AC12" s="2">
        <v>0</v>
      </c>
    </row>
    <row r="13" spans="1:29" s="34" customFormat="1" x14ac:dyDescent="0.25">
      <c r="A13" s="1">
        <v>20221486</v>
      </c>
      <c r="B13" s="1" t="s">
        <v>6692</v>
      </c>
      <c r="C13" s="1" t="s">
        <v>29</v>
      </c>
      <c r="D13" s="1" t="s">
        <v>427</v>
      </c>
      <c r="E13" s="1" t="s">
        <v>428</v>
      </c>
      <c r="F13" s="1" t="s">
        <v>429</v>
      </c>
      <c r="G13" s="1"/>
      <c r="H13" s="1"/>
      <c r="I13" s="1"/>
      <c r="J13" s="1" t="s">
        <v>35</v>
      </c>
      <c r="K13" s="1" t="s">
        <v>5781</v>
      </c>
      <c r="L13" s="2">
        <v>777.75</v>
      </c>
      <c r="M13" s="48">
        <v>44953</v>
      </c>
      <c r="N13" s="1">
        <v>308</v>
      </c>
      <c r="O13" s="1">
        <v>3</v>
      </c>
      <c r="P13" s="48">
        <v>44938</v>
      </c>
      <c r="Q13" s="48">
        <v>44893</v>
      </c>
      <c r="R13" s="48">
        <v>44866</v>
      </c>
      <c r="S13" s="1" t="s">
        <v>430</v>
      </c>
      <c r="T13" s="1" t="s">
        <v>32</v>
      </c>
      <c r="U13" s="2">
        <v>0</v>
      </c>
      <c r="V13"/>
      <c r="W13" s="1" t="b">
        <v>0</v>
      </c>
      <c r="X13" s="48">
        <v>44938</v>
      </c>
      <c r="Y13" s="1" t="b">
        <v>0</v>
      </c>
      <c r="Z13"/>
      <c r="AA13" s="1"/>
      <c r="AB13" s="48">
        <v>44866</v>
      </c>
      <c r="AC13" s="2">
        <v>0</v>
      </c>
    </row>
    <row r="14" spans="1:29" s="34" customFormat="1" x14ac:dyDescent="0.25">
      <c r="A14" s="1">
        <v>20221500</v>
      </c>
      <c r="B14" s="1" t="s">
        <v>6693</v>
      </c>
      <c r="C14" s="1" t="s">
        <v>29</v>
      </c>
      <c r="D14" s="1" t="s">
        <v>5814</v>
      </c>
      <c r="E14" s="1" t="s">
        <v>6279</v>
      </c>
      <c r="F14" s="1" t="s">
        <v>64</v>
      </c>
      <c r="G14" s="1"/>
      <c r="H14" s="1"/>
      <c r="I14" s="1"/>
      <c r="J14" s="1" t="s">
        <v>40</v>
      </c>
      <c r="K14" s="1" t="s">
        <v>4787</v>
      </c>
      <c r="L14" s="2">
        <v>617.04999999999995</v>
      </c>
      <c r="M14" s="48">
        <v>44945</v>
      </c>
      <c r="N14" s="1">
        <v>308</v>
      </c>
      <c r="O14" s="1">
        <v>3</v>
      </c>
      <c r="P14" s="48">
        <v>44935</v>
      </c>
      <c r="Q14" s="48">
        <v>44902</v>
      </c>
      <c r="R14" s="48">
        <v>44866</v>
      </c>
      <c r="S14" s="1" t="s">
        <v>6694</v>
      </c>
      <c r="T14" s="1" t="s">
        <v>32</v>
      </c>
      <c r="U14" s="2">
        <v>0</v>
      </c>
      <c r="V14"/>
      <c r="W14" s="1" t="b">
        <v>0</v>
      </c>
      <c r="X14" s="48">
        <v>44935</v>
      </c>
      <c r="Y14" s="1" t="b">
        <v>0</v>
      </c>
      <c r="Z14"/>
      <c r="AA14" s="1"/>
      <c r="AB14" s="48">
        <v>44896</v>
      </c>
      <c r="AC14" s="2">
        <v>0</v>
      </c>
    </row>
    <row r="15" spans="1:29" s="34" customFormat="1" x14ac:dyDescent="0.25">
      <c r="A15" s="1">
        <v>20221503</v>
      </c>
      <c r="B15" s="1" t="s">
        <v>6695</v>
      </c>
      <c r="C15" s="1" t="s">
        <v>29</v>
      </c>
      <c r="D15" s="1" t="s">
        <v>427</v>
      </c>
      <c r="E15" s="1" t="s">
        <v>428</v>
      </c>
      <c r="F15" s="1" t="s">
        <v>429</v>
      </c>
      <c r="G15" s="1"/>
      <c r="H15" s="1"/>
      <c r="I15" s="1"/>
      <c r="J15" s="1" t="s">
        <v>35</v>
      </c>
      <c r="K15" s="1" t="s">
        <v>36</v>
      </c>
      <c r="L15" s="2">
        <v>214.06</v>
      </c>
      <c r="M15" s="48">
        <v>44955</v>
      </c>
      <c r="N15" s="1">
        <v>308</v>
      </c>
      <c r="O15" s="1">
        <v>3</v>
      </c>
      <c r="P15" s="48">
        <v>44938</v>
      </c>
      <c r="Q15" s="48">
        <v>44895</v>
      </c>
      <c r="R15" s="48">
        <v>44866</v>
      </c>
      <c r="S15" s="1" t="s">
        <v>430</v>
      </c>
      <c r="T15" s="1" t="s">
        <v>32</v>
      </c>
      <c r="U15" s="2">
        <v>0</v>
      </c>
      <c r="V15"/>
      <c r="W15" s="1" t="b">
        <v>0</v>
      </c>
      <c r="X15" s="48">
        <v>44938</v>
      </c>
      <c r="Y15" s="1" t="b">
        <v>0</v>
      </c>
      <c r="Z15"/>
      <c r="AA15" s="1"/>
      <c r="AB15" s="48">
        <v>44866</v>
      </c>
      <c r="AC15" s="2">
        <v>0</v>
      </c>
    </row>
    <row r="16" spans="1:29" s="34" customFormat="1" x14ac:dyDescent="0.25">
      <c r="A16" s="1">
        <v>20221504</v>
      </c>
      <c r="B16" s="1" t="s">
        <v>6696</v>
      </c>
      <c r="C16" s="1" t="s">
        <v>29</v>
      </c>
      <c r="D16" s="1" t="s">
        <v>427</v>
      </c>
      <c r="E16" s="1" t="s">
        <v>428</v>
      </c>
      <c r="F16" s="1" t="s">
        <v>429</v>
      </c>
      <c r="G16" s="1"/>
      <c r="H16" s="1"/>
      <c r="I16" s="1"/>
      <c r="J16" s="1" t="s">
        <v>35</v>
      </c>
      <c r="K16" s="1" t="s">
        <v>6697</v>
      </c>
      <c r="L16" s="2">
        <v>370.32</v>
      </c>
      <c r="M16" s="48">
        <v>44955</v>
      </c>
      <c r="N16" s="1">
        <v>308</v>
      </c>
      <c r="O16" s="1">
        <v>3</v>
      </c>
      <c r="P16" s="48">
        <v>44938</v>
      </c>
      <c r="Q16" s="48">
        <v>44895</v>
      </c>
      <c r="R16" s="48">
        <v>44866</v>
      </c>
      <c r="S16" s="1" t="s">
        <v>430</v>
      </c>
      <c r="T16" s="1" t="s">
        <v>32</v>
      </c>
      <c r="U16" s="2">
        <v>0</v>
      </c>
      <c r="V16"/>
      <c r="W16" s="1" t="b">
        <v>0</v>
      </c>
      <c r="X16" s="48">
        <v>44938</v>
      </c>
      <c r="Y16" s="1" t="b">
        <v>0</v>
      </c>
      <c r="Z16"/>
      <c r="AA16" s="1"/>
      <c r="AB16" s="48">
        <v>44866</v>
      </c>
      <c r="AC16" s="2">
        <v>0</v>
      </c>
    </row>
    <row r="17" spans="1:29" s="34" customFormat="1" x14ac:dyDescent="0.25">
      <c r="A17" s="1">
        <v>20221506</v>
      </c>
      <c r="B17" s="1" t="s">
        <v>6698</v>
      </c>
      <c r="C17" s="1" t="s">
        <v>29</v>
      </c>
      <c r="D17" s="1" t="s">
        <v>66</v>
      </c>
      <c r="E17" s="1" t="s">
        <v>67</v>
      </c>
      <c r="F17" s="1" t="s">
        <v>68</v>
      </c>
      <c r="G17" s="1"/>
      <c r="H17" s="1"/>
      <c r="I17" s="1"/>
      <c r="J17" s="1" t="s">
        <v>76</v>
      </c>
      <c r="K17" s="1" t="s">
        <v>6699</v>
      </c>
      <c r="L17" s="2">
        <v>6035.56</v>
      </c>
      <c r="M17" s="48">
        <v>44938</v>
      </c>
      <c r="N17" s="1">
        <v>308</v>
      </c>
      <c r="O17" s="1">
        <v>3</v>
      </c>
      <c r="P17" s="48">
        <v>44929</v>
      </c>
      <c r="Q17" s="48">
        <v>44901</v>
      </c>
      <c r="R17" s="48">
        <v>44866</v>
      </c>
      <c r="S17" s="1"/>
      <c r="T17" s="1" t="s">
        <v>32</v>
      </c>
      <c r="U17" s="2">
        <v>0</v>
      </c>
      <c r="V17"/>
      <c r="W17" s="1" t="b">
        <v>0</v>
      </c>
      <c r="X17" s="48">
        <v>44929</v>
      </c>
      <c r="Y17" s="1" t="b">
        <v>0</v>
      </c>
      <c r="Z17"/>
      <c r="AA17" s="1"/>
      <c r="AB17" s="48">
        <v>44896</v>
      </c>
      <c r="AC17" s="2">
        <v>0</v>
      </c>
    </row>
    <row r="18" spans="1:29" s="34" customFormat="1" x14ac:dyDescent="0.25">
      <c r="A18" s="1">
        <v>20221513</v>
      </c>
      <c r="B18" s="1" t="s">
        <v>6700</v>
      </c>
      <c r="C18" s="1" t="s">
        <v>29</v>
      </c>
      <c r="D18" s="1" t="s">
        <v>41</v>
      </c>
      <c r="E18" s="1" t="s">
        <v>42</v>
      </c>
      <c r="F18" s="1" t="s">
        <v>43</v>
      </c>
      <c r="G18" s="1"/>
      <c r="H18" s="1"/>
      <c r="I18" s="1"/>
      <c r="J18" s="1" t="s">
        <v>40</v>
      </c>
      <c r="K18" s="1" t="s">
        <v>44</v>
      </c>
      <c r="L18" s="2">
        <v>115.2</v>
      </c>
      <c r="M18" s="48">
        <v>44959</v>
      </c>
      <c r="N18" s="1">
        <v>308</v>
      </c>
      <c r="O18" s="1">
        <v>3</v>
      </c>
      <c r="P18" s="48">
        <v>44952</v>
      </c>
      <c r="Q18" s="48">
        <v>44901</v>
      </c>
      <c r="R18" s="48">
        <v>44866</v>
      </c>
      <c r="S18" s="1" t="s">
        <v>45</v>
      </c>
      <c r="T18" s="1" t="s">
        <v>32</v>
      </c>
      <c r="U18" s="2">
        <v>0</v>
      </c>
      <c r="V18"/>
      <c r="W18" s="1" t="b">
        <v>0</v>
      </c>
      <c r="X18" s="48">
        <v>44952</v>
      </c>
      <c r="Y18" s="1" t="b">
        <v>0</v>
      </c>
      <c r="Z18"/>
      <c r="AA18" s="1"/>
      <c r="AB18" s="48">
        <v>44896</v>
      </c>
      <c r="AC18" s="2">
        <v>0</v>
      </c>
    </row>
    <row r="19" spans="1:29" s="34" customFormat="1" x14ac:dyDescent="0.25">
      <c r="A19" s="1">
        <v>20221517</v>
      </c>
      <c r="B19" s="1" t="s">
        <v>6701</v>
      </c>
      <c r="C19" s="1" t="s">
        <v>29</v>
      </c>
      <c r="D19" s="1" t="s">
        <v>6702</v>
      </c>
      <c r="E19" s="1" t="s">
        <v>5646</v>
      </c>
      <c r="F19" s="1" t="s">
        <v>5647</v>
      </c>
      <c r="G19" s="1"/>
      <c r="H19" s="1"/>
      <c r="I19" s="1"/>
      <c r="J19" s="1" t="s">
        <v>5648</v>
      </c>
      <c r="K19" s="1" t="s">
        <v>4725</v>
      </c>
      <c r="L19" s="2">
        <v>61039.39</v>
      </c>
      <c r="M19" s="48">
        <v>44931</v>
      </c>
      <c r="N19" s="1">
        <v>308</v>
      </c>
      <c r="O19" s="1">
        <v>3</v>
      </c>
      <c r="P19" s="48">
        <v>44929</v>
      </c>
      <c r="Q19" s="48">
        <v>44901</v>
      </c>
      <c r="R19" s="48">
        <v>44866</v>
      </c>
      <c r="S19" s="1" t="s">
        <v>5649</v>
      </c>
      <c r="T19" s="1" t="s">
        <v>32</v>
      </c>
      <c r="U19" s="2">
        <v>0</v>
      </c>
      <c r="V19"/>
      <c r="W19" s="1" t="b">
        <v>0</v>
      </c>
      <c r="X19" s="48">
        <v>44929</v>
      </c>
      <c r="Y19" s="1" t="b">
        <v>0</v>
      </c>
      <c r="Z19"/>
      <c r="AA19" s="1"/>
      <c r="AB19" s="48">
        <v>44896</v>
      </c>
      <c r="AC19" s="2">
        <v>0</v>
      </c>
    </row>
    <row r="20" spans="1:29" s="34" customFormat="1" x14ac:dyDescent="0.25">
      <c r="A20" s="1">
        <v>20221521</v>
      </c>
      <c r="B20" s="1" t="s">
        <v>6703</v>
      </c>
      <c r="C20" s="1" t="s">
        <v>29</v>
      </c>
      <c r="D20" s="1" t="s">
        <v>69</v>
      </c>
      <c r="E20" s="1" t="s">
        <v>70</v>
      </c>
      <c r="F20" s="1" t="s">
        <v>71</v>
      </c>
      <c r="G20" s="1"/>
      <c r="H20" s="1"/>
      <c r="I20" s="1"/>
      <c r="J20" s="1" t="s">
        <v>40</v>
      </c>
      <c r="K20" s="1" t="s">
        <v>72</v>
      </c>
      <c r="L20" s="2">
        <v>1440.32</v>
      </c>
      <c r="M20" s="48">
        <v>44940</v>
      </c>
      <c r="N20" s="1">
        <v>308</v>
      </c>
      <c r="O20" s="1">
        <v>3</v>
      </c>
      <c r="P20" s="48">
        <v>44935</v>
      </c>
      <c r="Q20" s="48">
        <v>44903</v>
      </c>
      <c r="R20" s="48">
        <v>44866</v>
      </c>
      <c r="S20" s="1" t="s">
        <v>73</v>
      </c>
      <c r="T20" s="1" t="s">
        <v>32</v>
      </c>
      <c r="U20" s="2">
        <v>0</v>
      </c>
      <c r="V20"/>
      <c r="W20" s="1" t="b">
        <v>0</v>
      </c>
      <c r="X20" s="48">
        <v>44935</v>
      </c>
      <c r="Y20" s="1" t="b">
        <v>0</v>
      </c>
      <c r="Z20"/>
      <c r="AA20" s="1"/>
      <c r="AB20" s="48">
        <v>44896</v>
      </c>
      <c r="AC20" s="2">
        <v>0</v>
      </c>
    </row>
    <row r="21" spans="1:29" s="34" customFormat="1" x14ac:dyDescent="0.25">
      <c r="A21" s="1">
        <v>20221525</v>
      </c>
      <c r="B21" s="1" t="s">
        <v>6704</v>
      </c>
      <c r="C21" s="1" t="s">
        <v>29</v>
      </c>
      <c r="D21" s="1" t="s">
        <v>4696</v>
      </c>
      <c r="E21" s="1" t="s">
        <v>4697</v>
      </c>
      <c r="F21" s="1" t="s">
        <v>1224</v>
      </c>
      <c r="G21" s="1"/>
      <c r="H21" s="1"/>
      <c r="I21" s="1"/>
      <c r="J21" s="1" t="s">
        <v>40</v>
      </c>
      <c r="K21" s="1" t="s">
        <v>4698</v>
      </c>
      <c r="L21" s="2">
        <v>738.6</v>
      </c>
      <c r="M21" s="48">
        <v>44945</v>
      </c>
      <c r="N21" s="1">
        <v>308</v>
      </c>
      <c r="O21" s="1">
        <v>3</v>
      </c>
      <c r="P21" s="48">
        <v>44935</v>
      </c>
      <c r="Q21" s="48">
        <v>44908</v>
      </c>
      <c r="R21" s="48">
        <v>44866</v>
      </c>
      <c r="S21" s="1" t="s">
        <v>4699</v>
      </c>
      <c r="T21" s="1" t="s">
        <v>32</v>
      </c>
      <c r="U21" s="2">
        <v>0</v>
      </c>
      <c r="V21"/>
      <c r="W21" s="1" t="b">
        <v>0</v>
      </c>
      <c r="X21" s="48">
        <v>44935</v>
      </c>
      <c r="Y21" s="1" t="b">
        <v>0</v>
      </c>
      <c r="Z21"/>
      <c r="AA21" s="1"/>
      <c r="AB21" s="48">
        <v>44896</v>
      </c>
      <c r="AC21" s="2">
        <v>0</v>
      </c>
    </row>
    <row r="22" spans="1:29" s="34" customFormat="1" x14ac:dyDescent="0.25">
      <c r="A22" s="1">
        <v>20221532</v>
      </c>
      <c r="B22" s="1" t="s">
        <v>6705</v>
      </c>
      <c r="C22" s="1" t="s">
        <v>29</v>
      </c>
      <c r="D22" s="1" t="s">
        <v>5705</v>
      </c>
      <c r="E22" s="1" t="s">
        <v>5706</v>
      </c>
      <c r="F22" s="1" t="s">
        <v>138</v>
      </c>
      <c r="G22" s="1"/>
      <c r="H22" s="1"/>
      <c r="I22" s="1"/>
      <c r="J22" s="1" t="s">
        <v>139</v>
      </c>
      <c r="K22" s="1" t="s">
        <v>4766</v>
      </c>
      <c r="L22" s="2">
        <v>270</v>
      </c>
      <c r="M22" s="48">
        <v>44932</v>
      </c>
      <c r="N22" s="1">
        <v>308</v>
      </c>
      <c r="O22" s="1">
        <v>3</v>
      </c>
      <c r="P22" s="48">
        <v>44929</v>
      </c>
      <c r="Q22" s="48">
        <v>44907</v>
      </c>
      <c r="R22" s="48">
        <v>44866</v>
      </c>
      <c r="S22" s="1" t="s">
        <v>5707</v>
      </c>
      <c r="T22" s="1" t="s">
        <v>32</v>
      </c>
      <c r="U22" s="2">
        <v>0</v>
      </c>
      <c r="V22"/>
      <c r="W22" s="1" t="b">
        <v>0</v>
      </c>
      <c r="X22" s="48">
        <v>44929</v>
      </c>
      <c r="Y22" s="1" t="b">
        <v>0</v>
      </c>
      <c r="Z22"/>
      <c r="AA22" s="1"/>
      <c r="AB22" s="48">
        <v>44896</v>
      </c>
      <c r="AC22" s="2">
        <v>0</v>
      </c>
    </row>
    <row r="23" spans="1:29" s="34" customFormat="1" x14ac:dyDescent="0.25">
      <c r="A23" s="1">
        <v>20221555</v>
      </c>
      <c r="B23" s="1" t="s">
        <v>6706</v>
      </c>
      <c r="C23" s="1" t="s">
        <v>29</v>
      </c>
      <c r="D23" s="1" t="s">
        <v>4769</v>
      </c>
      <c r="E23" s="1" t="s">
        <v>259</v>
      </c>
      <c r="F23" s="1" t="s">
        <v>260</v>
      </c>
      <c r="G23" s="1"/>
      <c r="H23" s="1"/>
      <c r="I23" s="1"/>
      <c r="J23" s="1" t="s">
        <v>58</v>
      </c>
      <c r="K23" s="1" t="s">
        <v>4694</v>
      </c>
      <c r="L23" s="2">
        <v>478.2</v>
      </c>
      <c r="M23" s="48">
        <v>44931</v>
      </c>
      <c r="N23" s="1">
        <v>308</v>
      </c>
      <c r="O23" s="1">
        <v>3</v>
      </c>
      <c r="P23" s="48">
        <v>44935</v>
      </c>
      <c r="Q23" s="48">
        <v>44901</v>
      </c>
      <c r="R23" s="48">
        <v>44896</v>
      </c>
      <c r="S23" s="1" t="s">
        <v>4770</v>
      </c>
      <c r="T23" s="1" t="s">
        <v>32</v>
      </c>
      <c r="U23" s="2">
        <v>0</v>
      </c>
      <c r="V23"/>
      <c r="W23" s="1" t="b">
        <v>0</v>
      </c>
      <c r="X23" s="48">
        <v>44901</v>
      </c>
      <c r="Y23" s="1" t="b">
        <v>0</v>
      </c>
      <c r="Z23"/>
      <c r="AA23" s="1"/>
      <c r="AB23" s="48">
        <v>44896</v>
      </c>
      <c r="AC23" s="2">
        <v>0</v>
      </c>
    </row>
    <row r="24" spans="1:29" s="34" customFormat="1" x14ac:dyDescent="0.25">
      <c r="A24" s="1">
        <v>20221570</v>
      </c>
      <c r="B24" s="1" t="s">
        <v>6707</v>
      </c>
      <c r="C24" s="1" t="s">
        <v>29</v>
      </c>
      <c r="D24" s="1" t="s">
        <v>4715</v>
      </c>
      <c r="E24" s="1" t="s">
        <v>255</v>
      </c>
      <c r="F24" s="1" t="s">
        <v>256</v>
      </c>
      <c r="G24" s="1"/>
      <c r="H24" s="1"/>
      <c r="I24" s="1"/>
      <c r="J24" s="1" t="s">
        <v>50</v>
      </c>
      <c r="K24" s="1" t="s">
        <v>5773</v>
      </c>
      <c r="L24" s="2">
        <v>-14.58</v>
      </c>
      <c r="M24" s="48">
        <v>45047</v>
      </c>
      <c r="N24" s="1">
        <v>308</v>
      </c>
      <c r="O24" s="1">
        <v>3</v>
      </c>
      <c r="P24" s="48">
        <v>45070</v>
      </c>
      <c r="Q24" s="48">
        <v>44915</v>
      </c>
      <c r="R24" s="48">
        <v>44896</v>
      </c>
      <c r="S24" s="1" t="s">
        <v>4716</v>
      </c>
      <c r="T24" s="1" t="s">
        <v>32</v>
      </c>
      <c r="U24" s="2">
        <v>0</v>
      </c>
      <c r="V24"/>
      <c r="W24" s="1" t="b">
        <v>0</v>
      </c>
      <c r="X24"/>
      <c r="Y24" s="1" t="b">
        <v>0</v>
      </c>
      <c r="Z24"/>
      <c r="AA24" s="1"/>
      <c r="AB24" s="48">
        <v>44896</v>
      </c>
      <c r="AC24" s="2">
        <v>0</v>
      </c>
    </row>
    <row r="25" spans="1:29" s="34" customFormat="1" x14ac:dyDescent="0.25">
      <c r="A25" s="1">
        <v>20221594</v>
      </c>
      <c r="B25" s="1" t="s">
        <v>6708</v>
      </c>
      <c r="C25" s="1" t="s">
        <v>29</v>
      </c>
      <c r="D25" s="1" t="s">
        <v>6709</v>
      </c>
      <c r="E25" s="1" t="s">
        <v>6211</v>
      </c>
      <c r="F25" s="1" t="s">
        <v>55</v>
      </c>
      <c r="G25" s="1"/>
      <c r="H25" s="1"/>
      <c r="I25" s="1"/>
      <c r="J25" s="1" t="s">
        <v>50</v>
      </c>
      <c r="K25" s="1" t="s">
        <v>51</v>
      </c>
      <c r="L25" s="2">
        <v>710.4</v>
      </c>
      <c r="M25" s="48">
        <v>44957</v>
      </c>
      <c r="N25" s="1">
        <v>308</v>
      </c>
      <c r="O25" s="1">
        <v>3</v>
      </c>
      <c r="P25" s="48">
        <v>44938</v>
      </c>
      <c r="Q25" s="48">
        <v>44897</v>
      </c>
      <c r="R25" s="48">
        <v>44896</v>
      </c>
      <c r="S25" s="1" t="s">
        <v>4726</v>
      </c>
      <c r="T25" s="1" t="s">
        <v>32</v>
      </c>
      <c r="U25" s="2">
        <v>0</v>
      </c>
      <c r="V25"/>
      <c r="W25" s="1" t="b">
        <v>0</v>
      </c>
      <c r="X25" s="48">
        <v>44938</v>
      </c>
      <c r="Y25" s="1" t="b">
        <v>0</v>
      </c>
      <c r="Z25"/>
      <c r="AA25" s="1"/>
      <c r="AB25" s="48">
        <v>44896</v>
      </c>
      <c r="AC25" s="2">
        <v>0</v>
      </c>
    </row>
    <row r="26" spans="1:29" s="34" customFormat="1" x14ac:dyDescent="0.25">
      <c r="A26" s="1">
        <v>20221595</v>
      </c>
      <c r="B26" s="1" t="s">
        <v>6710</v>
      </c>
      <c r="C26" s="1" t="s">
        <v>29</v>
      </c>
      <c r="D26" s="1" t="s">
        <v>427</v>
      </c>
      <c r="E26" s="1" t="s">
        <v>428</v>
      </c>
      <c r="F26" s="1" t="s">
        <v>429</v>
      </c>
      <c r="G26" s="1"/>
      <c r="H26" s="1"/>
      <c r="I26" s="1"/>
      <c r="J26" s="1" t="s">
        <v>35</v>
      </c>
      <c r="K26" s="1" t="s">
        <v>4724</v>
      </c>
      <c r="L26" s="2">
        <v>566.08000000000004</v>
      </c>
      <c r="M26" s="48">
        <v>44960</v>
      </c>
      <c r="N26" s="1">
        <v>308</v>
      </c>
      <c r="O26" s="1">
        <v>3</v>
      </c>
      <c r="P26" s="48">
        <v>44958</v>
      </c>
      <c r="Q26" s="48">
        <v>44900</v>
      </c>
      <c r="R26" s="48">
        <v>44896</v>
      </c>
      <c r="S26" s="1" t="s">
        <v>430</v>
      </c>
      <c r="T26" s="1" t="s">
        <v>32</v>
      </c>
      <c r="U26" s="2">
        <v>0</v>
      </c>
      <c r="V26"/>
      <c r="W26" s="1" t="b">
        <v>0</v>
      </c>
      <c r="X26" s="48">
        <v>44958</v>
      </c>
      <c r="Y26" s="1" t="b">
        <v>0</v>
      </c>
      <c r="Z26"/>
      <c r="AA26" s="1"/>
      <c r="AB26" s="48">
        <v>44896</v>
      </c>
      <c r="AC26" s="2">
        <v>0</v>
      </c>
    </row>
    <row r="27" spans="1:29" s="34" customFormat="1" x14ac:dyDescent="0.25">
      <c r="A27" s="1">
        <v>20221596</v>
      </c>
      <c r="B27" s="1" t="s">
        <v>6711</v>
      </c>
      <c r="C27" s="1" t="s">
        <v>29</v>
      </c>
      <c r="D27" s="1" t="s">
        <v>427</v>
      </c>
      <c r="E27" s="1" t="s">
        <v>428</v>
      </c>
      <c r="F27" s="1" t="s">
        <v>429</v>
      </c>
      <c r="G27" s="1"/>
      <c r="H27" s="1"/>
      <c r="I27" s="1"/>
      <c r="J27" s="1" t="s">
        <v>35</v>
      </c>
      <c r="K27" s="1" t="s">
        <v>36</v>
      </c>
      <c r="L27" s="2">
        <v>18.579999999999998</v>
      </c>
      <c r="M27" s="48">
        <v>44960</v>
      </c>
      <c r="N27" s="1">
        <v>308</v>
      </c>
      <c r="O27" s="1">
        <v>3</v>
      </c>
      <c r="P27" s="48">
        <v>44958</v>
      </c>
      <c r="Q27" s="48">
        <v>44900</v>
      </c>
      <c r="R27" s="48">
        <v>44896</v>
      </c>
      <c r="S27" s="1" t="s">
        <v>430</v>
      </c>
      <c r="T27" s="1" t="s">
        <v>32</v>
      </c>
      <c r="U27" s="2">
        <v>0</v>
      </c>
      <c r="V27"/>
      <c r="W27" s="1" t="b">
        <v>0</v>
      </c>
      <c r="X27" s="48">
        <v>44958</v>
      </c>
      <c r="Y27" s="1" t="b">
        <v>0</v>
      </c>
      <c r="Z27"/>
      <c r="AA27" s="1"/>
      <c r="AB27" s="48">
        <v>44896</v>
      </c>
      <c r="AC27" s="2">
        <v>0</v>
      </c>
    </row>
    <row r="28" spans="1:29" s="34" customFormat="1" x14ac:dyDescent="0.25">
      <c r="A28" s="1">
        <v>20221597</v>
      </c>
      <c r="B28" s="1" t="s">
        <v>6712</v>
      </c>
      <c r="C28" s="1" t="s">
        <v>29</v>
      </c>
      <c r="D28" s="1" t="s">
        <v>427</v>
      </c>
      <c r="E28" s="1" t="s">
        <v>428</v>
      </c>
      <c r="F28" s="1" t="s">
        <v>429</v>
      </c>
      <c r="G28" s="1"/>
      <c r="H28" s="1"/>
      <c r="I28" s="1"/>
      <c r="J28" s="1" t="s">
        <v>35</v>
      </c>
      <c r="K28" s="1" t="s">
        <v>36</v>
      </c>
      <c r="L28" s="2">
        <v>12.54</v>
      </c>
      <c r="M28" s="48">
        <v>44960</v>
      </c>
      <c r="N28" s="1">
        <v>308</v>
      </c>
      <c r="O28" s="1">
        <v>3</v>
      </c>
      <c r="P28" s="48">
        <v>44958</v>
      </c>
      <c r="Q28" s="48">
        <v>44900</v>
      </c>
      <c r="R28" s="48">
        <v>44896</v>
      </c>
      <c r="S28" s="1" t="s">
        <v>430</v>
      </c>
      <c r="T28" s="1" t="s">
        <v>32</v>
      </c>
      <c r="U28" s="2">
        <v>0</v>
      </c>
      <c r="V28"/>
      <c r="W28" s="1" t="b">
        <v>0</v>
      </c>
      <c r="X28" s="48">
        <v>44958</v>
      </c>
      <c r="Y28" s="1" t="b">
        <v>0</v>
      </c>
      <c r="Z28"/>
      <c r="AA28" s="1"/>
      <c r="AB28" s="48">
        <v>44896</v>
      </c>
      <c r="AC28" s="2">
        <v>0</v>
      </c>
    </row>
    <row r="29" spans="1:29" s="34" customFormat="1" x14ac:dyDescent="0.25">
      <c r="A29" s="1">
        <v>20221598</v>
      </c>
      <c r="B29" s="1" t="s">
        <v>6713</v>
      </c>
      <c r="C29" s="1" t="s">
        <v>29</v>
      </c>
      <c r="D29" s="1" t="s">
        <v>4776</v>
      </c>
      <c r="E29" s="1" t="s">
        <v>244</v>
      </c>
      <c r="F29" s="1" t="s">
        <v>243</v>
      </c>
      <c r="G29" s="1"/>
      <c r="H29" s="1"/>
      <c r="I29" s="1"/>
      <c r="J29" s="1" t="s">
        <v>40</v>
      </c>
      <c r="K29" s="1" t="s">
        <v>6714</v>
      </c>
      <c r="L29" s="2">
        <v>50.82</v>
      </c>
      <c r="M29" s="48">
        <v>44991</v>
      </c>
      <c r="N29" s="1">
        <v>308</v>
      </c>
      <c r="O29" s="1">
        <v>3</v>
      </c>
      <c r="P29" s="48">
        <v>44985</v>
      </c>
      <c r="Q29" s="48">
        <v>44910</v>
      </c>
      <c r="R29" s="48">
        <v>44896</v>
      </c>
      <c r="S29" s="1" t="s">
        <v>4777</v>
      </c>
      <c r="T29" s="1" t="s">
        <v>32</v>
      </c>
      <c r="U29" s="2">
        <v>0</v>
      </c>
      <c r="V29"/>
      <c r="W29" s="1" t="b">
        <v>0</v>
      </c>
      <c r="X29" s="48">
        <v>44985</v>
      </c>
      <c r="Y29" s="1" t="b">
        <v>0</v>
      </c>
      <c r="Z29"/>
      <c r="AA29" s="1"/>
      <c r="AB29" s="48">
        <v>44896</v>
      </c>
      <c r="AC29" s="2">
        <v>0</v>
      </c>
    </row>
    <row r="30" spans="1:29" s="34" customFormat="1" x14ac:dyDescent="0.25">
      <c r="A30" s="1">
        <v>20221601</v>
      </c>
      <c r="B30" s="1" t="s">
        <v>6715</v>
      </c>
      <c r="C30" s="1" t="s">
        <v>29</v>
      </c>
      <c r="D30" s="1" t="s">
        <v>427</v>
      </c>
      <c r="E30" s="1" t="s">
        <v>428</v>
      </c>
      <c r="F30" s="1" t="s">
        <v>429</v>
      </c>
      <c r="G30" s="1"/>
      <c r="H30" s="1"/>
      <c r="I30" s="1"/>
      <c r="J30" s="1" t="s">
        <v>35</v>
      </c>
      <c r="K30" s="1" t="s">
        <v>36</v>
      </c>
      <c r="L30" s="2">
        <v>33.36</v>
      </c>
      <c r="M30" s="48">
        <v>44967</v>
      </c>
      <c r="N30" s="1">
        <v>308</v>
      </c>
      <c r="O30" s="1">
        <v>3</v>
      </c>
      <c r="P30" s="48">
        <v>44958</v>
      </c>
      <c r="Q30" s="48">
        <v>44907</v>
      </c>
      <c r="R30" s="48">
        <v>44896</v>
      </c>
      <c r="S30" s="1" t="s">
        <v>430</v>
      </c>
      <c r="T30" s="1" t="s">
        <v>32</v>
      </c>
      <c r="U30" s="2">
        <v>0</v>
      </c>
      <c r="V30"/>
      <c r="W30" s="1" t="b">
        <v>0</v>
      </c>
      <c r="X30" s="48">
        <v>44958</v>
      </c>
      <c r="Y30" s="1" t="b">
        <v>0</v>
      </c>
      <c r="Z30"/>
      <c r="AA30" s="1"/>
      <c r="AB30" s="48">
        <v>44896</v>
      </c>
      <c r="AC30" s="2">
        <v>0</v>
      </c>
    </row>
    <row r="31" spans="1:29" s="34" customFormat="1" x14ac:dyDescent="0.25">
      <c r="A31" s="1">
        <v>20221602</v>
      </c>
      <c r="B31" s="1" t="s">
        <v>6716</v>
      </c>
      <c r="C31" s="1" t="s">
        <v>29</v>
      </c>
      <c r="D31" s="1" t="s">
        <v>427</v>
      </c>
      <c r="E31" s="1" t="s">
        <v>428</v>
      </c>
      <c r="F31" s="1" t="s">
        <v>429</v>
      </c>
      <c r="G31" s="1"/>
      <c r="H31" s="1"/>
      <c r="I31" s="1"/>
      <c r="J31" s="1" t="s">
        <v>35</v>
      </c>
      <c r="K31" s="1" t="s">
        <v>5797</v>
      </c>
      <c r="L31" s="2">
        <v>1062.1300000000001</v>
      </c>
      <c r="M31" s="48">
        <v>44967</v>
      </c>
      <c r="N31" s="1">
        <v>308</v>
      </c>
      <c r="O31" s="1">
        <v>3</v>
      </c>
      <c r="P31" s="48">
        <v>44958</v>
      </c>
      <c r="Q31" s="48">
        <v>44907</v>
      </c>
      <c r="R31" s="48">
        <v>44896</v>
      </c>
      <c r="S31" s="1" t="s">
        <v>430</v>
      </c>
      <c r="T31" s="1" t="s">
        <v>32</v>
      </c>
      <c r="U31" s="2">
        <v>0</v>
      </c>
      <c r="V31"/>
      <c r="W31" s="1" t="b">
        <v>0</v>
      </c>
      <c r="X31" s="48">
        <v>44958</v>
      </c>
      <c r="Y31" s="1" t="b">
        <v>0</v>
      </c>
      <c r="Z31"/>
      <c r="AA31" s="1"/>
      <c r="AB31" s="48">
        <v>44896</v>
      </c>
      <c r="AC31" s="2">
        <v>0</v>
      </c>
    </row>
    <row r="32" spans="1:29" s="34" customFormat="1" x14ac:dyDescent="0.25">
      <c r="A32" s="1">
        <v>20221603</v>
      </c>
      <c r="B32" s="1" t="s">
        <v>6717</v>
      </c>
      <c r="C32" s="1" t="s">
        <v>29</v>
      </c>
      <c r="D32" s="1" t="s">
        <v>4753</v>
      </c>
      <c r="E32" s="1" t="s">
        <v>116</v>
      </c>
      <c r="F32" s="1" t="s">
        <v>117</v>
      </c>
      <c r="G32" s="1"/>
      <c r="H32" s="1"/>
      <c r="I32" s="1"/>
      <c r="J32" s="1" t="s">
        <v>58</v>
      </c>
      <c r="K32" s="1" t="s">
        <v>6718</v>
      </c>
      <c r="L32" s="2">
        <v>36.04</v>
      </c>
      <c r="M32" s="48">
        <v>44938</v>
      </c>
      <c r="N32" s="1">
        <v>308</v>
      </c>
      <c r="O32" s="1">
        <v>3</v>
      </c>
      <c r="P32" s="48">
        <v>44935</v>
      </c>
      <c r="Q32" s="48">
        <v>44910</v>
      </c>
      <c r="R32" s="48">
        <v>44896</v>
      </c>
      <c r="S32" s="1" t="s">
        <v>4754</v>
      </c>
      <c r="T32" s="1" t="s">
        <v>32</v>
      </c>
      <c r="U32" s="2">
        <v>0</v>
      </c>
      <c r="V32"/>
      <c r="W32" s="1" t="b">
        <v>0</v>
      </c>
      <c r="X32" s="48">
        <v>44935</v>
      </c>
      <c r="Y32" s="1" t="b">
        <v>0</v>
      </c>
      <c r="Z32"/>
      <c r="AA32" s="1"/>
      <c r="AB32" s="48">
        <v>44896</v>
      </c>
      <c r="AC32" s="2">
        <v>0</v>
      </c>
    </row>
    <row r="33" spans="1:29" s="34" customFormat="1" x14ac:dyDescent="0.25">
      <c r="A33" s="1">
        <v>20221604</v>
      </c>
      <c r="B33" s="1" t="s">
        <v>6719</v>
      </c>
      <c r="C33" s="1" t="s">
        <v>29</v>
      </c>
      <c r="D33" s="1" t="s">
        <v>5910</v>
      </c>
      <c r="E33" s="1" t="s">
        <v>5911</v>
      </c>
      <c r="F33" s="1" t="s">
        <v>312</v>
      </c>
      <c r="G33" s="1"/>
      <c r="H33" s="1"/>
      <c r="I33" s="1"/>
      <c r="J33" s="1" t="s">
        <v>58</v>
      </c>
      <c r="K33" s="1" t="s">
        <v>6720</v>
      </c>
      <c r="L33" s="2">
        <v>399</v>
      </c>
      <c r="M33" s="48">
        <v>44938</v>
      </c>
      <c r="N33" s="1">
        <v>308</v>
      </c>
      <c r="O33" s="1">
        <v>3</v>
      </c>
      <c r="P33" s="48">
        <v>44930</v>
      </c>
      <c r="Q33" s="48">
        <v>44915</v>
      </c>
      <c r="R33" s="48">
        <v>44896</v>
      </c>
      <c r="S33" s="1" t="s">
        <v>4675</v>
      </c>
      <c r="T33" s="1" t="s">
        <v>32</v>
      </c>
      <c r="U33" s="2">
        <v>0</v>
      </c>
      <c r="V33"/>
      <c r="W33" s="1" t="b">
        <v>0</v>
      </c>
      <c r="X33" s="48">
        <v>44915</v>
      </c>
      <c r="Y33" s="1" t="b">
        <v>0</v>
      </c>
      <c r="Z33"/>
      <c r="AA33" s="1"/>
      <c r="AB33" s="48">
        <v>44896</v>
      </c>
      <c r="AC33" s="2">
        <v>0</v>
      </c>
    </row>
    <row r="34" spans="1:29" s="34" customFormat="1" x14ac:dyDescent="0.25">
      <c r="A34" s="1">
        <v>20221605</v>
      </c>
      <c r="B34" s="1" t="s">
        <v>6721</v>
      </c>
      <c r="C34" s="1" t="s">
        <v>29</v>
      </c>
      <c r="D34" s="1" t="s">
        <v>427</v>
      </c>
      <c r="E34" s="1" t="s">
        <v>428</v>
      </c>
      <c r="F34" s="1" t="s">
        <v>429</v>
      </c>
      <c r="G34" s="1"/>
      <c r="H34" s="1"/>
      <c r="I34" s="1"/>
      <c r="J34" s="1" t="s">
        <v>35</v>
      </c>
      <c r="K34" s="1" t="s">
        <v>5779</v>
      </c>
      <c r="L34" s="2">
        <v>1160.04</v>
      </c>
      <c r="M34" s="48">
        <v>44974</v>
      </c>
      <c r="N34" s="1">
        <v>308</v>
      </c>
      <c r="O34" s="1">
        <v>3</v>
      </c>
      <c r="P34" s="48">
        <v>44965</v>
      </c>
      <c r="Q34" s="48">
        <v>44914</v>
      </c>
      <c r="R34" s="48">
        <v>44896</v>
      </c>
      <c r="S34" s="1" t="s">
        <v>430</v>
      </c>
      <c r="T34" s="1" t="s">
        <v>32</v>
      </c>
      <c r="U34" s="2">
        <v>0</v>
      </c>
      <c r="V34"/>
      <c r="W34" s="1" t="b">
        <v>0</v>
      </c>
      <c r="X34" s="48">
        <v>44965</v>
      </c>
      <c r="Y34" s="1" t="b">
        <v>0</v>
      </c>
      <c r="Z34"/>
      <c r="AA34" s="1"/>
      <c r="AB34" s="48">
        <v>44896</v>
      </c>
      <c r="AC34" s="2">
        <v>0</v>
      </c>
    </row>
    <row r="35" spans="1:29" s="34" customFormat="1" x14ac:dyDescent="0.25">
      <c r="A35" s="1">
        <v>20221606</v>
      </c>
      <c r="B35" s="1" t="s">
        <v>6722</v>
      </c>
      <c r="C35" s="1" t="s">
        <v>29</v>
      </c>
      <c r="D35" s="1" t="s">
        <v>427</v>
      </c>
      <c r="E35" s="1" t="s">
        <v>428</v>
      </c>
      <c r="F35" s="1" t="s">
        <v>429</v>
      </c>
      <c r="G35" s="1"/>
      <c r="H35" s="1"/>
      <c r="I35" s="1"/>
      <c r="J35" s="1" t="s">
        <v>35</v>
      </c>
      <c r="K35" s="1" t="s">
        <v>36</v>
      </c>
      <c r="L35" s="2">
        <v>481.99</v>
      </c>
      <c r="M35" s="48">
        <v>44974</v>
      </c>
      <c r="N35" s="1">
        <v>308</v>
      </c>
      <c r="O35" s="1">
        <v>3</v>
      </c>
      <c r="P35" s="48">
        <v>44965</v>
      </c>
      <c r="Q35" s="48">
        <v>44914</v>
      </c>
      <c r="R35" s="48">
        <v>44896</v>
      </c>
      <c r="S35" s="1" t="s">
        <v>430</v>
      </c>
      <c r="T35" s="1" t="s">
        <v>32</v>
      </c>
      <c r="U35" s="2">
        <v>0</v>
      </c>
      <c r="V35"/>
      <c r="W35" s="1" t="b">
        <v>0</v>
      </c>
      <c r="X35" s="48">
        <v>44965</v>
      </c>
      <c r="Y35" s="1" t="b">
        <v>0</v>
      </c>
      <c r="Z35"/>
      <c r="AA35" s="1"/>
      <c r="AB35" s="48">
        <v>44896</v>
      </c>
      <c r="AC35" s="2">
        <v>0</v>
      </c>
    </row>
    <row r="36" spans="1:29" s="34" customFormat="1" x14ac:dyDescent="0.25">
      <c r="A36" s="1">
        <v>20221607</v>
      </c>
      <c r="B36" s="1" t="s">
        <v>6723</v>
      </c>
      <c r="C36" s="1" t="s">
        <v>29</v>
      </c>
      <c r="D36" s="1" t="s">
        <v>5782</v>
      </c>
      <c r="E36" s="1" t="s">
        <v>6724</v>
      </c>
      <c r="F36" s="1" t="s">
        <v>282</v>
      </c>
      <c r="G36" s="1"/>
      <c r="H36" s="1"/>
      <c r="I36" s="1"/>
      <c r="J36" s="1" t="s">
        <v>50</v>
      </c>
      <c r="K36" s="1" t="s">
        <v>51</v>
      </c>
      <c r="L36" s="2">
        <v>8.76</v>
      </c>
      <c r="M36" s="48">
        <v>44945</v>
      </c>
      <c r="N36" s="1">
        <v>308</v>
      </c>
      <c r="O36" s="1">
        <v>3</v>
      </c>
      <c r="P36" s="48">
        <v>44935</v>
      </c>
      <c r="Q36" s="48">
        <v>44915</v>
      </c>
      <c r="R36" s="48">
        <v>44896</v>
      </c>
      <c r="S36" s="1" t="s">
        <v>5783</v>
      </c>
      <c r="T36" s="1" t="s">
        <v>32</v>
      </c>
      <c r="U36" s="2">
        <v>0</v>
      </c>
      <c r="V36"/>
      <c r="W36" s="1" t="b">
        <v>0</v>
      </c>
      <c r="X36" s="48">
        <v>44935</v>
      </c>
      <c r="Y36" s="1" t="b">
        <v>0</v>
      </c>
      <c r="Z36"/>
      <c r="AA36" s="1"/>
      <c r="AB36" s="48">
        <v>44896</v>
      </c>
      <c r="AC36" s="2">
        <v>0</v>
      </c>
    </row>
    <row r="37" spans="1:29" s="34" customFormat="1" x14ac:dyDescent="0.25">
      <c r="A37" s="1">
        <v>20221608</v>
      </c>
      <c r="B37" s="1" t="s">
        <v>6725</v>
      </c>
      <c r="C37" s="1" t="s">
        <v>29</v>
      </c>
      <c r="D37" s="1" t="s">
        <v>41</v>
      </c>
      <c r="E37" s="1" t="s">
        <v>42</v>
      </c>
      <c r="F37" s="1" t="s">
        <v>43</v>
      </c>
      <c r="G37" s="1"/>
      <c r="H37" s="1"/>
      <c r="I37" s="1"/>
      <c r="J37" s="1" t="s">
        <v>40</v>
      </c>
      <c r="K37" s="1" t="s">
        <v>5482</v>
      </c>
      <c r="L37" s="2">
        <v>231.36</v>
      </c>
      <c r="M37" s="48">
        <v>44975</v>
      </c>
      <c r="N37" s="1">
        <v>308</v>
      </c>
      <c r="O37" s="1">
        <v>3</v>
      </c>
      <c r="P37" s="48">
        <v>44964</v>
      </c>
      <c r="Q37" s="48">
        <v>44916</v>
      </c>
      <c r="R37" s="48">
        <v>44896</v>
      </c>
      <c r="S37" s="1" t="s">
        <v>45</v>
      </c>
      <c r="T37" s="1" t="s">
        <v>32</v>
      </c>
      <c r="U37" s="2">
        <v>0</v>
      </c>
      <c r="V37"/>
      <c r="W37" s="1" t="b">
        <v>0</v>
      </c>
      <c r="X37" s="48">
        <v>44964</v>
      </c>
      <c r="Y37" s="1" t="b">
        <v>0</v>
      </c>
      <c r="Z37"/>
      <c r="AA37" s="1"/>
      <c r="AB37" s="48">
        <v>44896</v>
      </c>
      <c r="AC37" s="2">
        <v>0</v>
      </c>
    </row>
    <row r="38" spans="1:29" s="34" customFormat="1" x14ac:dyDescent="0.25">
      <c r="A38" s="1">
        <v>20221609</v>
      </c>
      <c r="B38" s="1" t="s">
        <v>6726</v>
      </c>
      <c r="C38" s="1" t="s">
        <v>29</v>
      </c>
      <c r="D38" s="1" t="s">
        <v>97</v>
      </c>
      <c r="E38" s="1" t="s">
        <v>98</v>
      </c>
      <c r="F38" s="1" t="s">
        <v>99</v>
      </c>
      <c r="G38" s="1"/>
      <c r="H38" s="1"/>
      <c r="I38" s="1"/>
      <c r="J38" s="1" t="s">
        <v>85</v>
      </c>
      <c r="K38" s="1" t="s">
        <v>86</v>
      </c>
      <c r="L38" s="2">
        <v>2195.27</v>
      </c>
      <c r="M38" s="48">
        <v>44947</v>
      </c>
      <c r="N38" s="1">
        <v>308</v>
      </c>
      <c r="O38" s="1">
        <v>3</v>
      </c>
      <c r="P38" s="48">
        <v>44938</v>
      </c>
      <c r="Q38" s="48">
        <v>44918</v>
      </c>
      <c r="R38" s="48">
        <v>44896</v>
      </c>
      <c r="S38" s="1"/>
      <c r="T38" s="1" t="s">
        <v>32</v>
      </c>
      <c r="U38" s="2">
        <v>0</v>
      </c>
      <c r="V38"/>
      <c r="W38" s="1" t="b">
        <v>0</v>
      </c>
      <c r="X38" s="48">
        <v>44938</v>
      </c>
      <c r="Y38" s="1" t="b">
        <v>0</v>
      </c>
      <c r="Z38"/>
      <c r="AA38" s="1"/>
      <c r="AB38" s="48">
        <v>44896</v>
      </c>
      <c r="AC38" s="2">
        <v>0</v>
      </c>
    </row>
    <row r="39" spans="1:29" s="34" customFormat="1" x14ac:dyDescent="0.25">
      <c r="A39" s="1">
        <v>20221610</v>
      </c>
      <c r="B39" s="1" t="s">
        <v>6727</v>
      </c>
      <c r="C39" s="1" t="s">
        <v>29</v>
      </c>
      <c r="D39" s="1" t="s">
        <v>427</v>
      </c>
      <c r="E39" s="1" t="s">
        <v>428</v>
      </c>
      <c r="F39" s="1" t="s">
        <v>429</v>
      </c>
      <c r="G39" s="1"/>
      <c r="H39" s="1"/>
      <c r="I39" s="1"/>
      <c r="J39" s="1" t="s">
        <v>35</v>
      </c>
      <c r="K39" s="1" t="s">
        <v>37</v>
      </c>
      <c r="L39" s="2">
        <v>-38.56</v>
      </c>
      <c r="M39" s="48">
        <v>44977</v>
      </c>
      <c r="N39" s="1">
        <v>308</v>
      </c>
      <c r="O39" s="1">
        <v>3</v>
      </c>
      <c r="P39" s="48">
        <v>44979</v>
      </c>
      <c r="Q39" s="48">
        <v>44917</v>
      </c>
      <c r="R39" s="48">
        <v>44896</v>
      </c>
      <c r="S39" s="1" t="s">
        <v>430</v>
      </c>
      <c r="T39" s="1" t="s">
        <v>32</v>
      </c>
      <c r="U39" s="2">
        <v>0</v>
      </c>
      <c r="V39"/>
      <c r="W39" s="1" t="b">
        <v>0</v>
      </c>
      <c r="X39"/>
      <c r="Y39" s="1" t="b">
        <v>0</v>
      </c>
      <c r="Z39"/>
      <c r="AA39" s="1"/>
      <c r="AB39" s="48">
        <v>44896</v>
      </c>
      <c r="AC39" s="2">
        <v>0</v>
      </c>
    </row>
    <row r="40" spans="1:29" s="34" customFormat="1" x14ac:dyDescent="0.25">
      <c r="A40" s="1">
        <v>20221611</v>
      </c>
      <c r="B40" s="1" t="s">
        <v>6728</v>
      </c>
      <c r="C40" s="1" t="s">
        <v>29</v>
      </c>
      <c r="D40" s="1" t="s">
        <v>97</v>
      </c>
      <c r="E40" s="1" t="s">
        <v>98</v>
      </c>
      <c r="F40" s="1" t="s">
        <v>99</v>
      </c>
      <c r="G40" s="1"/>
      <c r="H40" s="1"/>
      <c r="I40" s="1"/>
      <c r="J40" s="1" t="s">
        <v>85</v>
      </c>
      <c r="K40" s="1" t="s">
        <v>86</v>
      </c>
      <c r="L40" s="2">
        <v>4622.47</v>
      </c>
      <c r="M40" s="48">
        <v>44947</v>
      </c>
      <c r="N40" s="1">
        <v>308</v>
      </c>
      <c r="O40" s="1">
        <v>3</v>
      </c>
      <c r="P40" s="48">
        <v>44938</v>
      </c>
      <c r="Q40" s="48">
        <v>44918</v>
      </c>
      <c r="R40" s="48">
        <v>44896</v>
      </c>
      <c r="S40" s="1"/>
      <c r="T40" s="1" t="s">
        <v>32</v>
      </c>
      <c r="U40" s="2">
        <v>0</v>
      </c>
      <c r="V40"/>
      <c r="W40" s="1" t="b">
        <v>0</v>
      </c>
      <c r="X40" s="48">
        <v>44938</v>
      </c>
      <c r="Y40" s="1" t="b">
        <v>0</v>
      </c>
      <c r="Z40"/>
      <c r="AA40" s="1"/>
      <c r="AB40" s="48">
        <v>44896</v>
      </c>
      <c r="AC40" s="2">
        <v>0</v>
      </c>
    </row>
    <row r="41" spans="1:29" s="34" customFormat="1" x14ac:dyDescent="0.25">
      <c r="A41" s="1">
        <v>20221615</v>
      </c>
      <c r="B41" s="1" t="s">
        <v>6729</v>
      </c>
      <c r="C41" s="1" t="s">
        <v>29</v>
      </c>
      <c r="D41" s="1" t="s">
        <v>4753</v>
      </c>
      <c r="E41" s="1" t="s">
        <v>116</v>
      </c>
      <c r="F41" s="1" t="s">
        <v>117</v>
      </c>
      <c r="G41" s="1"/>
      <c r="H41" s="1"/>
      <c r="I41" s="1"/>
      <c r="J41" s="1" t="s">
        <v>58</v>
      </c>
      <c r="K41" s="1" t="s">
        <v>6730</v>
      </c>
      <c r="L41" s="2">
        <v>318.48</v>
      </c>
      <c r="M41" s="48">
        <v>44945</v>
      </c>
      <c r="N41" s="1">
        <v>308</v>
      </c>
      <c r="O41" s="1">
        <v>3</v>
      </c>
      <c r="P41" s="48">
        <v>44930</v>
      </c>
      <c r="Q41" s="48">
        <v>44922</v>
      </c>
      <c r="R41" s="48">
        <v>44896</v>
      </c>
      <c r="S41" s="1" t="s">
        <v>4754</v>
      </c>
      <c r="T41" s="1" t="s">
        <v>32</v>
      </c>
      <c r="U41" s="2">
        <v>0</v>
      </c>
      <c r="V41"/>
      <c r="W41" s="1" t="b">
        <v>0</v>
      </c>
      <c r="X41" s="48">
        <v>44922</v>
      </c>
      <c r="Y41" s="1" t="b">
        <v>0</v>
      </c>
      <c r="Z41"/>
      <c r="AA41" s="1"/>
      <c r="AB41" s="48">
        <v>44896</v>
      </c>
      <c r="AC41" s="2">
        <v>0</v>
      </c>
    </row>
    <row r="42" spans="1:29" s="34" customFormat="1" x14ac:dyDescent="0.25">
      <c r="A42" s="1">
        <v>20221617</v>
      </c>
      <c r="B42" s="1" t="s">
        <v>6731</v>
      </c>
      <c r="C42" s="1" t="s">
        <v>29</v>
      </c>
      <c r="D42" s="1" t="s">
        <v>6732</v>
      </c>
      <c r="E42" s="1" t="s">
        <v>6590</v>
      </c>
      <c r="F42" s="1" t="s">
        <v>6592</v>
      </c>
      <c r="G42" s="1"/>
      <c r="H42" s="1"/>
      <c r="I42" s="1"/>
      <c r="J42" s="1" t="s">
        <v>58</v>
      </c>
      <c r="K42" s="1" t="s">
        <v>6733</v>
      </c>
      <c r="L42" s="2">
        <v>991.8</v>
      </c>
      <c r="M42" s="48">
        <v>44934</v>
      </c>
      <c r="N42" s="1">
        <v>308</v>
      </c>
      <c r="O42" s="1">
        <v>3</v>
      </c>
      <c r="P42" s="48">
        <v>44930</v>
      </c>
      <c r="Q42" s="48">
        <v>44922</v>
      </c>
      <c r="R42" s="48">
        <v>44896</v>
      </c>
      <c r="S42" s="1" t="s">
        <v>6734</v>
      </c>
      <c r="T42" s="1" t="s">
        <v>32</v>
      </c>
      <c r="U42" s="2">
        <v>0</v>
      </c>
      <c r="V42"/>
      <c r="W42" s="1" t="b">
        <v>0</v>
      </c>
      <c r="X42" s="48">
        <v>44922</v>
      </c>
      <c r="Y42" s="1" t="b">
        <v>0</v>
      </c>
      <c r="Z42"/>
      <c r="AA42" s="1"/>
      <c r="AB42" s="48">
        <v>44896</v>
      </c>
      <c r="AC42" s="2">
        <v>0</v>
      </c>
    </row>
    <row r="43" spans="1:29" s="34" customFormat="1" x14ac:dyDescent="0.25">
      <c r="A43" s="1">
        <v>20221618</v>
      </c>
      <c r="B43" s="1" t="s">
        <v>6735</v>
      </c>
      <c r="C43" s="1" t="s">
        <v>29</v>
      </c>
      <c r="D43" s="1" t="s">
        <v>4769</v>
      </c>
      <c r="E43" s="1" t="s">
        <v>259</v>
      </c>
      <c r="F43" s="1" t="s">
        <v>260</v>
      </c>
      <c r="G43" s="1"/>
      <c r="H43" s="1"/>
      <c r="I43" s="1"/>
      <c r="J43" s="1" t="s">
        <v>58</v>
      </c>
      <c r="K43" s="1" t="s">
        <v>4694</v>
      </c>
      <c r="L43" s="2">
        <v>396.67</v>
      </c>
      <c r="M43" s="48">
        <v>44944</v>
      </c>
      <c r="N43" s="1">
        <v>308</v>
      </c>
      <c r="O43" s="1">
        <v>3</v>
      </c>
      <c r="P43" s="48">
        <v>44930</v>
      </c>
      <c r="Q43" s="48">
        <v>44922</v>
      </c>
      <c r="R43" s="48">
        <v>44896</v>
      </c>
      <c r="S43" s="1" t="s">
        <v>4770</v>
      </c>
      <c r="T43" s="1" t="s">
        <v>32</v>
      </c>
      <c r="U43" s="2">
        <v>0</v>
      </c>
      <c r="V43"/>
      <c r="W43" s="1" t="b">
        <v>0</v>
      </c>
      <c r="X43" s="48">
        <v>44922</v>
      </c>
      <c r="Y43" s="1" t="b">
        <v>0</v>
      </c>
      <c r="Z43"/>
      <c r="AA43" s="1"/>
      <c r="AB43" s="48">
        <v>44896</v>
      </c>
      <c r="AC43" s="2">
        <v>0</v>
      </c>
    </row>
    <row r="44" spans="1:29" s="34" customFormat="1" x14ac:dyDescent="0.25">
      <c r="A44" s="1">
        <v>20221619</v>
      </c>
      <c r="B44" s="1" t="s">
        <v>6736</v>
      </c>
      <c r="C44" s="1" t="s">
        <v>29</v>
      </c>
      <c r="D44" s="1" t="s">
        <v>5910</v>
      </c>
      <c r="E44" s="1" t="s">
        <v>5911</v>
      </c>
      <c r="F44" s="1" t="s">
        <v>312</v>
      </c>
      <c r="G44" s="1"/>
      <c r="H44" s="1"/>
      <c r="I44" s="1"/>
      <c r="J44" s="1" t="s">
        <v>58</v>
      </c>
      <c r="K44" s="1" t="s">
        <v>6737</v>
      </c>
      <c r="L44" s="2">
        <v>439.5</v>
      </c>
      <c r="M44" s="48">
        <v>44938</v>
      </c>
      <c r="N44" s="1">
        <v>308</v>
      </c>
      <c r="O44" s="1">
        <v>3</v>
      </c>
      <c r="P44" s="48">
        <v>44930</v>
      </c>
      <c r="Q44" s="48">
        <v>44922</v>
      </c>
      <c r="R44" s="48">
        <v>44896</v>
      </c>
      <c r="S44" s="1" t="s">
        <v>4675</v>
      </c>
      <c r="T44" s="1" t="s">
        <v>32</v>
      </c>
      <c r="U44" s="2">
        <v>0</v>
      </c>
      <c r="V44"/>
      <c r="W44" s="1" t="b">
        <v>0</v>
      </c>
      <c r="X44" s="48">
        <v>44922</v>
      </c>
      <c r="Y44" s="1" t="b">
        <v>0</v>
      </c>
      <c r="Z44"/>
      <c r="AA44" s="1"/>
      <c r="AB44" s="48">
        <v>44896</v>
      </c>
      <c r="AC44" s="2">
        <v>0</v>
      </c>
    </row>
    <row r="45" spans="1:29" s="34" customFormat="1" x14ac:dyDescent="0.25">
      <c r="A45" s="1">
        <v>20221620</v>
      </c>
      <c r="B45" s="1" t="s">
        <v>6738</v>
      </c>
      <c r="C45" s="1" t="s">
        <v>29</v>
      </c>
      <c r="D45" s="1" t="s">
        <v>4769</v>
      </c>
      <c r="E45" s="1" t="s">
        <v>259</v>
      </c>
      <c r="F45" s="1" t="s">
        <v>260</v>
      </c>
      <c r="G45" s="1"/>
      <c r="H45" s="1"/>
      <c r="I45" s="1"/>
      <c r="J45" s="1" t="s">
        <v>58</v>
      </c>
      <c r="K45" s="1" t="s">
        <v>4694</v>
      </c>
      <c r="L45" s="2">
        <v>62.4</v>
      </c>
      <c r="M45" s="48">
        <v>44945</v>
      </c>
      <c r="N45" s="1">
        <v>308</v>
      </c>
      <c r="O45" s="1">
        <v>3</v>
      </c>
      <c r="P45" s="48">
        <v>44930</v>
      </c>
      <c r="Q45" s="48">
        <v>44922</v>
      </c>
      <c r="R45" s="48">
        <v>44896</v>
      </c>
      <c r="S45" s="1" t="s">
        <v>4770</v>
      </c>
      <c r="T45" s="1" t="s">
        <v>32</v>
      </c>
      <c r="U45" s="2">
        <v>0</v>
      </c>
      <c r="V45"/>
      <c r="W45" s="1" t="b">
        <v>0</v>
      </c>
      <c r="X45" s="48">
        <v>44922</v>
      </c>
      <c r="Y45" s="1" t="b">
        <v>0</v>
      </c>
      <c r="Z45"/>
      <c r="AA45" s="1"/>
      <c r="AB45" s="48">
        <v>44896</v>
      </c>
      <c r="AC45" s="2">
        <v>0</v>
      </c>
    </row>
    <row r="46" spans="1:29" s="34" customFormat="1" x14ac:dyDescent="0.25">
      <c r="A46" s="1">
        <v>20221621</v>
      </c>
      <c r="B46" s="1" t="s">
        <v>6739</v>
      </c>
      <c r="C46" s="1" t="s">
        <v>29</v>
      </c>
      <c r="D46" s="1" t="s">
        <v>4769</v>
      </c>
      <c r="E46" s="1" t="s">
        <v>259</v>
      </c>
      <c r="F46" s="1" t="s">
        <v>260</v>
      </c>
      <c r="G46" s="1"/>
      <c r="H46" s="1"/>
      <c r="I46" s="1"/>
      <c r="J46" s="1" t="s">
        <v>58</v>
      </c>
      <c r="K46" s="1" t="s">
        <v>4694</v>
      </c>
      <c r="L46" s="2">
        <v>93.6</v>
      </c>
      <c r="M46" s="48">
        <v>44938</v>
      </c>
      <c r="N46" s="1">
        <v>308</v>
      </c>
      <c r="O46" s="1">
        <v>3</v>
      </c>
      <c r="P46" s="48">
        <v>44930</v>
      </c>
      <c r="Q46" s="48">
        <v>44923</v>
      </c>
      <c r="R46" s="48">
        <v>44896</v>
      </c>
      <c r="S46" s="1" t="s">
        <v>4770</v>
      </c>
      <c r="T46" s="1" t="s">
        <v>32</v>
      </c>
      <c r="U46" s="2">
        <v>0</v>
      </c>
      <c r="V46"/>
      <c r="W46" s="1" t="b">
        <v>0</v>
      </c>
      <c r="X46" s="48">
        <v>44923</v>
      </c>
      <c r="Y46" s="1" t="b">
        <v>0</v>
      </c>
      <c r="Z46"/>
      <c r="AA46" s="1"/>
      <c r="AB46" s="48">
        <v>44896</v>
      </c>
      <c r="AC46" s="2">
        <v>0</v>
      </c>
    </row>
    <row r="47" spans="1:29" s="34" customFormat="1" x14ac:dyDescent="0.25">
      <c r="A47" s="1">
        <v>20221622</v>
      </c>
      <c r="B47" s="1" t="s">
        <v>6740</v>
      </c>
      <c r="C47" s="1" t="s">
        <v>29</v>
      </c>
      <c r="D47" s="1" t="s">
        <v>5910</v>
      </c>
      <c r="E47" s="1" t="s">
        <v>5911</v>
      </c>
      <c r="F47" s="1" t="s">
        <v>312</v>
      </c>
      <c r="G47" s="1"/>
      <c r="H47" s="1"/>
      <c r="I47" s="1"/>
      <c r="J47" s="1" t="s">
        <v>58</v>
      </c>
      <c r="K47" s="1" t="s">
        <v>6737</v>
      </c>
      <c r="L47" s="2">
        <v>319.89999999999998</v>
      </c>
      <c r="M47" s="48">
        <v>44944</v>
      </c>
      <c r="N47" s="1">
        <v>308</v>
      </c>
      <c r="O47" s="1">
        <v>3</v>
      </c>
      <c r="P47" s="48">
        <v>44930</v>
      </c>
      <c r="Q47" s="48">
        <v>44923</v>
      </c>
      <c r="R47" s="48">
        <v>44896</v>
      </c>
      <c r="S47" s="1" t="s">
        <v>4675</v>
      </c>
      <c r="T47" s="1" t="s">
        <v>32</v>
      </c>
      <c r="U47" s="2">
        <v>0</v>
      </c>
      <c r="V47"/>
      <c r="W47" s="1" t="b">
        <v>0</v>
      </c>
      <c r="X47" s="48">
        <v>44923</v>
      </c>
      <c r="Y47" s="1" t="b">
        <v>0</v>
      </c>
      <c r="Z47"/>
      <c r="AA47" s="1"/>
      <c r="AB47" s="48">
        <v>44896</v>
      </c>
      <c r="AC47" s="2">
        <v>0</v>
      </c>
    </row>
    <row r="48" spans="1:29" s="34" customFormat="1" x14ac:dyDescent="0.25">
      <c r="A48" s="1">
        <v>20221624</v>
      </c>
      <c r="B48" s="1" t="s">
        <v>6741</v>
      </c>
      <c r="C48" s="1" t="s">
        <v>29</v>
      </c>
      <c r="D48" s="1" t="s">
        <v>4769</v>
      </c>
      <c r="E48" s="1" t="s">
        <v>259</v>
      </c>
      <c r="F48" s="1" t="s">
        <v>260</v>
      </c>
      <c r="G48" s="1"/>
      <c r="H48" s="1"/>
      <c r="I48" s="1"/>
      <c r="J48" s="1" t="s">
        <v>58</v>
      </c>
      <c r="K48" s="1" t="s">
        <v>4694</v>
      </c>
      <c r="L48" s="2">
        <v>84.12</v>
      </c>
      <c r="M48" s="48">
        <v>44948</v>
      </c>
      <c r="N48" s="1">
        <v>308</v>
      </c>
      <c r="O48" s="1">
        <v>3</v>
      </c>
      <c r="P48" s="48">
        <v>44930</v>
      </c>
      <c r="Q48" s="48">
        <v>44923</v>
      </c>
      <c r="R48" s="48">
        <v>44896</v>
      </c>
      <c r="S48" s="1" t="s">
        <v>4770</v>
      </c>
      <c r="T48" s="1" t="s">
        <v>32</v>
      </c>
      <c r="U48" s="2">
        <v>0</v>
      </c>
      <c r="V48"/>
      <c r="W48" s="1" t="b">
        <v>0</v>
      </c>
      <c r="X48" s="48">
        <v>44923</v>
      </c>
      <c r="Y48" s="1" t="b">
        <v>0</v>
      </c>
      <c r="Z48"/>
      <c r="AA48" s="1"/>
      <c r="AB48" s="48">
        <v>44896</v>
      </c>
      <c r="AC48" s="2">
        <v>0</v>
      </c>
    </row>
    <row r="49" spans="1:29" s="34" customFormat="1" x14ac:dyDescent="0.25">
      <c r="A49" s="1">
        <v>20221625</v>
      </c>
      <c r="B49" s="1" t="s">
        <v>6742</v>
      </c>
      <c r="C49" s="1" t="s">
        <v>29</v>
      </c>
      <c r="D49" s="1" t="s">
        <v>5910</v>
      </c>
      <c r="E49" s="1" t="s">
        <v>5911</v>
      </c>
      <c r="F49" s="1" t="s">
        <v>312</v>
      </c>
      <c r="G49" s="1"/>
      <c r="H49" s="1"/>
      <c r="I49" s="1"/>
      <c r="J49" s="1" t="s">
        <v>58</v>
      </c>
      <c r="K49" s="1" t="s">
        <v>6743</v>
      </c>
      <c r="L49" s="2">
        <v>134.19999999999999</v>
      </c>
      <c r="M49" s="48">
        <v>44952</v>
      </c>
      <c r="N49" s="1">
        <v>308</v>
      </c>
      <c r="O49" s="1">
        <v>3</v>
      </c>
      <c r="P49" s="48">
        <v>44930</v>
      </c>
      <c r="Q49" s="48">
        <v>44923</v>
      </c>
      <c r="R49" s="48">
        <v>44896</v>
      </c>
      <c r="S49" s="1" t="s">
        <v>4675</v>
      </c>
      <c r="T49" s="1" t="s">
        <v>32</v>
      </c>
      <c r="U49" s="2">
        <v>0</v>
      </c>
      <c r="V49"/>
      <c r="W49" s="1" t="b">
        <v>0</v>
      </c>
      <c r="X49" s="48">
        <v>44923</v>
      </c>
      <c r="Y49" s="1" t="b">
        <v>0</v>
      </c>
      <c r="Z49"/>
      <c r="AA49" s="1"/>
      <c r="AB49" s="48">
        <v>44896</v>
      </c>
      <c r="AC49" s="2">
        <v>0</v>
      </c>
    </row>
    <row r="50" spans="1:29" s="34" customFormat="1" x14ac:dyDescent="0.25">
      <c r="A50" s="1">
        <v>20221628</v>
      </c>
      <c r="B50" s="1" t="s">
        <v>6744</v>
      </c>
      <c r="C50" s="1" t="s">
        <v>29</v>
      </c>
      <c r="D50" s="1" t="s">
        <v>4773</v>
      </c>
      <c r="E50" s="1" t="s">
        <v>148</v>
      </c>
      <c r="F50" s="1" t="s">
        <v>149</v>
      </c>
      <c r="G50" s="1"/>
      <c r="H50" s="1"/>
      <c r="I50" s="1"/>
      <c r="J50" s="1" t="s">
        <v>40</v>
      </c>
      <c r="K50" s="1" t="s">
        <v>4774</v>
      </c>
      <c r="L50" s="2">
        <v>13.6</v>
      </c>
      <c r="M50" s="48">
        <v>44936</v>
      </c>
      <c r="N50" s="1">
        <v>308</v>
      </c>
      <c r="O50" s="1">
        <v>3</v>
      </c>
      <c r="P50" s="48">
        <v>44935</v>
      </c>
      <c r="Q50" s="48">
        <v>44924</v>
      </c>
      <c r="R50" s="48">
        <v>44896</v>
      </c>
      <c r="S50" s="1" t="s">
        <v>4775</v>
      </c>
      <c r="T50" s="1" t="s">
        <v>32</v>
      </c>
      <c r="U50" s="2">
        <v>0</v>
      </c>
      <c r="V50"/>
      <c r="W50" s="1" t="b">
        <v>0</v>
      </c>
      <c r="X50" s="48">
        <v>44924</v>
      </c>
      <c r="Y50" s="1" t="b">
        <v>0</v>
      </c>
      <c r="Z50"/>
      <c r="AA50" s="1"/>
      <c r="AB50" s="48">
        <v>44896</v>
      </c>
      <c r="AC50" s="2">
        <v>0</v>
      </c>
    </row>
    <row r="51" spans="1:29" s="34" customFormat="1" x14ac:dyDescent="0.25">
      <c r="A51" s="1">
        <v>20221629</v>
      </c>
      <c r="B51" s="1" t="s">
        <v>6745</v>
      </c>
      <c r="C51" s="1" t="s">
        <v>29</v>
      </c>
      <c r="D51" s="1" t="s">
        <v>128</v>
      </c>
      <c r="E51" s="1" t="s">
        <v>129</v>
      </c>
      <c r="F51" s="1" t="s">
        <v>130</v>
      </c>
      <c r="G51" s="1"/>
      <c r="H51" s="1"/>
      <c r="I51" s="1"/>
      <c r="J51" s="1" t="s">
        <v>35</v>
      </c>
      <c r="K51" s="1" t="s">
        <v>5745</v>
      </c>
      <c r="L51" s="2">
        <v>6118.55</v>
      </c>
      <c r="M51" s="48">
        <v>44932</v>
      </c>
      <c r="N51" s="1">
        <v>308</v>
      </c>
      <c r="O51" s="1">
        <v>3</v>
      </c>
      <c r="P51" s="48">
        <v>44935</v>
      </c>
      <c r="Q51" s="48">
        <v>44918</v>
      </c>
      <c r="R51" s="48">
        <v>44896</v>
      </c>
      <c r="S51" s="1" t="s">
        <v>131</v>
      </c>
      <c r="T51" s="1" t="s">
        <v>32</v>
      </c>
      <c r="U51" s="2">
        <v>0</v>
      </c>
      <c r="V51"/>
      <c r="W51" s="1" t="b">
        <v>0</v>
      </c>
      <c r="X51" s="48">
        <v>44932</v>
      </c>
      <c r="Y51" s="1" t="b">
        <v>0</v>
      </c>
      <c r="Z51"/>
      <c r="AA51" s="1"/>
      <c r="AB51" s="48">
        <v>44896</v>
      </c>
      <c r="AC51" s="2">
        <v>0</v>
      </c>
    </row>
    <row r="52" spans="1:29" s="34" customFormat="1" x14ac:dyDescent="0.25">
      <c r="A52" s="1">
        <v>20221630</v>
      </c>
      <c r="B52" s="1" t="s">
        <v>6746</v>
      </c>
      <c r="C52" s="1" t="s">
        <v>29</v>
      </c>
      <c r="D52" s="1" t="s">
        <v>5860</v>
      </c>
      <c r="E52" s="1" t="s">
        <v>142</v>
      </c>
      <c r="F52" s="1" t="s">
        <v>143</v>
      </c>
      <c r="G52" s="1"/>
      <c r="H52" s="1"/>
      <c r="I52" s="1"/>
      <c r="J52" s="1" t="s">
        <v>58</v>
      </c>
      <c r="K52" s="1" t="s">
        <v>4695</v>
      </c>
      <c r="L52" s="2">
        <v>205.61</v>
      </c>
      <c r="M52" s="48">
        <v>44937</v>
      </c>
      <c r="N52" s="1">
        <v>308</v>
      </c>
      <c r="O52" s="1">
        <v>3</v>
      </c>
      <c r="P52" s="48">
        <v>44935</v>
      </c>
      <c r="Q52" s="48">
        <v>44924</v>
      </c>
      <c r="R52" s="48">
        <v>44896</v>
      </c>
      <c r="S52" s="1" t="s">
        <v>5861</v>
      </c>
      <c r="T52" s="1" t="s">
        <v>32</v>
      </c>
      <c r="U52" s="2">
        <v>0</v>
      </c>
      <c r="V52"/>
      <c r="W52" s="1" t="b">
        <v>0</v>
      </c>
      <c r="X52" s="48">
        <v>44932</v>
      </c>
      <c r="Y52" s="1" t="b">
        <v>0</v>
      </c>
      <c r="Z52"/>
      <c r="AA52" s="1"/>
      <c r="AB52" s="48">
        <v>44896</v>
      </c>
      <c r="AC52" s="2">
        <v>0</v>
      </c>
    </row>
    <row r="53" spans="1:29" s="34" customFormat="1" x14ac:dyDescent="0.25">
      <c r="A53" s="1">
        <v>20221631</v>
      </c>
      <c r="B53" s="1" t="s">
        <v>6747</v>
      </c>
      <c r="C53" s="1" t="s">
        <v>29</v>
      </c>
      <c r="D53" s="1" t="s">
        <v>4755</v>
      </c>
      <c r="E53" s="1" t="s">
        <v>134</v>
      </c>
      <c r="F53" s="1" t="s">
        <v>135</v>
      </c>
      <c r="G53" s="1"/>
      <c r="H53" s="1"/>
      <c r="I53" s="1"/>
      <c r="J53" s="1" t="s">
        <v>58</v>
      </c>
      <c r="K53" s="1" t="s">
        <v>4756</v>
      </c>
      <c r="L53" s="2">
        <v>600.92999999999995</v>
      </c>
      <c r="M53" s="48">
        <v>44937</v>
      </c>
      <c r="N53" s="1">
        <v>308</v>
      </c>
      <c r="O53" s="1">
        <v>3</v>
      </c>
      <c r="P53" s="48">
        <v>44935</v>
      </c>
      <c r="Q53" s="48">
        <v>44924</v>
      </c>
      <c r="R53" s="48">
        <v>44896</v>
      </c>
      <c r="S53" s="1" t="s">
        <v>4757</v>
      </c>
      <c r="T53" s="1" t="s">
        <v>32</v>
      </c>
      <c r="U53" s="2">
        <v>0</v>
      </c>
      <c r="V53"/>
      <c r="W53" s="1" t="b">
        <v>0</v>
      </c>
      <c r="X53" s="48">
        <v>44932</v>
      </c>
      <c r="Y53" s="1" t="b">
        <v>0</v>
      </c>
      <c r="Z53"/>
      <c r="AA53" s="1"/>
      <c r="AB53" s="48">
        <v>44896</v>
      </c>
      <c r="AC53" s="2">
        <v>0</v>
      </c>
    </row>
    <row r="54" spans="1:29" s="34" customFormat="1" x14ac:dyDescent="0.25">
      <c r="A54" s="1">
        <v>20221632</v>
      </c>
      <c r="B54" s="1" t="s">
        <v>6748</v>
      </c>
      <c r="C54" s="1" t="s">
        <v>29</v>
      </c>
      <c r="D54" s="1" t="s">
        <v>128</v>
      </c>
      <c r="E54" s="1" t="s">
        <v>129</v>
      </c>
      <c r="F54" s="1" t="s">
        <v>130</v>
      </c>
      <c r="G54" s="1"/>
      <c r="H54" s="1"/>
      <c r="I54" s="1"/>
      <c r="J54" s="1" t="s">
        <v>35</v>
      </c>
      <c r="K54" s="1" t="s">
        <v>36</v>
      </c>
      <c r="L54" s="2">
        <v>1186.92</v>
      </c>
      <c r="M54" s="48">
        <v>44938</v>
      </c>
      <c r="N54" s="1">
        <v>308</v>
      </c>
      <c r="O54" s="1">
        <v>3</v>
      </c>
      <c r="P54" s="48">
        <v>44935</v>
      </c>
      <c r="Q54" s="48">
        <v>44924</v>
      </c>
      <c r="R54" s="48">
        <v>44896</v>
      </c>
      <c r="S54" s="1" t="s">
        <v>131</v>
      </c>
      <c r="T54" s="1" t="s">
        <v>32</v>
      </c>
      <c r="U54" s="2">
        <v>0</v>
      </c>
      <c r="V54"/>
      <c r="W54" s="1" t="b">
        <v>0</v>
      </c>
      <c r="X54" s="48">
        <v>44924</v>
      </c>
      <c r="Y54" s="1" t="b">
        <v>0</v>
      </c>
      <c r="Z54"/>
      <c r="AA54" s="1"/>
      <c r="AB54" s="48">
        <v>44896</v>
      </c>
      <c r="AC54" s="2">
        <v>0</v>
      </c>
    </row>
    <row r="55" spans="1:29" s="34" customFormat="1" x14ac:dyDescent="0.25">
      <c r="A55" s="1">
        <v>20221633</v>
      </c>
      <c r="B55" s="1" t="s">
        <v>6749</v>
      </c>
      <c r="C55" s="1" t="s">
        <v>29</v>
      </c>
      <c r="D55" s="1" t="s">
        <v>181</v>
      </c>
      <c r="E55" s="1" t="s">
        <v>182</v>
      </c>
      <c r="F55" s="1" t="s">
        <v>183</v>
      </c>
      <c r="G55" s="1"/>
      <c r="H55" s="1"/>
      <c r="I55" s="1"/>
      <c r="J55" s="1" t="s">
        <v>40</v>
      </c>
      <c r="K55" s="1" t="s">
        <v>270</v>
      </c>
      <c r="L55" s="2">
        <v>583.44000000000005</v>
      </c>
      <c r="M55" s="48">
        <v>44940</v>
      </c>
      <c r="N55" s="1">
        <v>308</v>
      </c>
      <c r="O55" s="1">
        <v>3</v>
      </c>
      <c r="P55" s="48">
        <v>44935</v>
      </c>
      <c r="Q55" s="48">
        <v>44928</v>
      </c>
      <c r="R55" s="48">
        <v>44896</v>
      </c>
      <c r="S55" s="1" t="s">
        <v>184</v>
      </c>
      <c r="T55" s="1" t="s">
        <v>32</v>
      </c>
      <c r="U55" s="2">
        <v>0</v>
      </c>
      <c r="V55"/>
      <c r="W55" s="1" t="b">
        <v>0</v>
      </c>
      <c r="X55" s="48">
        <v>44932</v>
      </c>
      <c r="Y55" s="1" t="b">
        <v>0</v>
      </c>
      <c r="Z55"/>
      <c r="AA55" s="1"/>
      <c r="AB55" s="48">
        <v>44927</v>
      </c>
      <c r="AC55" s="2">
        <v>0</v>
      </c>
    </row>
    <row r="56" spans="1:29" s="34" customFormat="1" x14ac:dyDescent="0.25">
      <c r="A56" s="1">
        <v>20221634</v>
      </c>
      <c r="B56" s="1" t="s">
        <v>6750</v>
      </c>
      <c r="C56" s="1" t="s">
        <v>29</v>
      </c>
      <c r="D56" s="1" t="s">
        <v>6702</v>
      </c>
      <c r="E56" s="1" t="s">
        <v>5646</v>
      </c>
      <c r="F56" s="1" t="s">
        <v>5647</v>
      </c>
      <c r="G56" s="1"/>
      <c r="H56" s="1"/>
      <c r="I56" s="1"/>
      <c r="J56" s="1" t="s">
        <v>5648</v>
      </c>
      <c r="K56" s="1" t="s">
        <v>4725</v>
      </c>
      <c r="L56" s="2">
        <v>100810.08</v>
      </c>
      <c r="M56" s="48">
        <v>44959</v>
      </c>
      <c r="N56" s="1">
        <v>308</v>
      </c>
      <c r="O56" s="1">
        <v>3</v>
      </c>
      <c r="P56" s="48">
        <v>44957</v>
      </c>
      <c r="Q56" s="48">
        <v>44930</v>
      </c>
      <c r="R56" s="48">
        <v>44896</v>
      </c>
      <c r="S56" s="1" t="s">
        <v>5649</v>
      </c>
      <c r="T56" s="1" t="s">
        <v>32</v>
      </c>
      <c r="U56" s="2">
        <v>0</v>
      </c>
      <c r="V56"/>
      <c r="W56" s="1" t="b">
        <v>0</v>
      </c>
      <c r="X56" s="48">
        <v>44957</v>
      </c>
      <c r="Y56" s="1" t="b">
        <v>0</v>
      </c>
      <c r="Z56"/>
      <c r="AA56" s="1"/>
      <c r="AB56" s="48">
        <v>44927</v>
      </c>
      <c r="AC56" s="2">
        <v>0</v>
      </c>
    </row>
    <row r="57" spans="1:29" s="34" customFormat="1" x14ac:dyDescent="0.25">
      <c r="A57" s="1">
        <v>20221635</v>
      </c>
      <c r="B57" s="1" t="s">
        <v>6751</v>
      </c>
      <c r="C57" s="1" t="s">
        <v>29</v>
      </c>
      <c r="D57" s="1" t="s">
        <v>6702</v>
      </c>
      <c r="E57" s="1" t="s">
        <v>5646</v>
      </c>
      <c r="F57" s="1" t="s">
        <v>5647</v>
      </c>
      <c r="G57" s="1"/>
      <c r="H57" s="1"/>
      <c r="I57" s="1"/>
      <c r="J57" s="1" t="s">
        <v>5648</v>
      </c>
      <c r="K57" s="1" t="s">
        <v>4725</v>
      </c>
      <c r="L57" s="2">
        <v>6390.58</v>
      </c>
      <c r="M57" s="48">
        <v>44956</v>
      </c>
      <c r="N57" s="1">
        <v>308</v>
      </c>
      <c r="O57" s="1">
        <v>3</v>
      </c>
      <c r="P57" s="48">
        <v>44939</v>
      </c>
      <c r="Q57" s="48">
        <v>44563</v>
      </c>
      <c r="R57" s="48">
        <v>44896</v>
      </c>
      <c r="S57" s="1" t="s">
        <v>5649</v>
      </c>
      <c r="T57" s="1" t="s">
        <v>32</v>
      </c>
      <c r="U57" s="2">
        <v>0</v>
      </c>
      <c r="V57"/>
      <c r="W57" s="1" t="b">
        <v>0</v>
      </c>
      <c r="X57" s="48">
        <v>44939</v>
      </c>
      <c r="Y57" s="1" t="b">
        <v>0</v>
      </c>
      <c r="Z57"/>
      <c r="AA57" s="1"/>
      <c r="AB57" s="48">
        <v>44562</v>
      </c>
      <c r="AC57" s="2">
        <v>0</v>
      </c>
    </row>
    <row r="58" spans="1:29" s="34" customFormat="1" x14ac:dyDescent="0.25">
      <c r="A58" s="1">
        <v>20221636</v>
      </c>
      <c r="B58" s="1" t="s">
        <v>6752</v>
      </c>
      <c r="C58" s="1" t="s">
        <v>29</v>
      </c>
      <c r="D58" s="1" t="s">
        <v>5927</v>
      </c>
      <c r="E58" s="1" t="s">
        <v>202</v>
      </c>
      <c r="F58" s="1" t="s">
        <v>203</v>
      </c>
      <c r="G58" s="1"/>
      <c r="H58" s="1"/>
      <c r="I58" s="1"/>
      <c r="J58" s="1" t="s">
        <v>204</v>
      </c>
      <c r="K58" s="1" t="s">
        <v>205</v>
      </c>
      <c r="L58" s="2">
        <v>5409.98</v>
      </c>
      <c r="M58" s="48">
        <v>44958</v>
      </c>
      <c r="N58" s="1">
        <v>308</v>
      </c>
      <c r="O58" s="1">
        <v>3</v>
      </c>
      <c r="P58" s="48">
        <v>44939</v>
      </c>
      <c r="Q58" s="48">
        <v>44929</v>
      </c>
      <c r="R58" s="48">
        <v>44896</v>
      </c>
      <c r="S58" s="1" t="s">
        <v>206</v>
      </c>
      <c r="T58" s="1" t="s">
        <v>32</v>
      </c>
      <c r="U58" s="2">
        <v>0</v>
      </c>
      <c r="V58"/>
      <c r="W58" s="1" t="b">
        <v>0</v>
      </c>
      <c r="X58" s="48">
        <v>44939</v>
      </c>
      <c r="Y58" s="1" t="b">
        <v>0</v>
      </c>
      <c r="Z58"/>
      <c r="AA58" s="1"/>
      <c r="AB58" s="48">
        <v>44927</v>
      </c>
      <c r="AC58" s="2">
        <v>0</v>
      </c>
    </row>
    <row r="59" spans="1:29" s="34" customFormat="1" x14ac:dyDescent="0.25">
      <c r="A59" s="1">
        <v>20221637</v>
      </c>
      <c r="B59" s="1" t="s">
        <v>6753</v>
      </c>
      <c r="C59" s="1" t="s">
        <v>29</v>
      </c>
      <c r="D59" s="1" t="s">
        <v>6754</v>
      </c>
      <c r="E59" s="1" t="s">
        <v>6568</v>
      </c>
      <c r="F59" s="1" t="s">
        <v>5922</v>
      </c>
      <c r="G59" s="1"/>
      <c r="H59" s="1"/>
      <c r="I59" s="1"/>
      <c r="J59" s="1" t="s">
        <v>40</v>
      </c>
      <c r="K59" s="1" t="s">
        <v>6755</v>
      </c>
      <c r="L59" s="2">
        <v>235.2</v>
      </c>
      <c r="M59" s="48">
        <v>44940</v>
      </c>
      <c r="N59" s="1">
        <v>308</v>
      </c>
      <c r="O59" s="1">
        <v>3</v>
      </c>
      <c r="P59" s="48">
        <v>44937</v>
      </c>
      <c r="Q59" s="48">
        <v>44930</v>
      </c>
      <c r="R59" s="48">
        <v>44896</v>
      </c>
      <c r="S59" s="1" t="s">
        <v>5923</v>
      </c>
      <c r="T59" s="1" t="s">
        <v>32</v>
      </c>
      <c r="U59" s="2">
        <v>0</v>
      </c>
      <c r="V59"/>
      <c r="W59" s="1" t="b">
        <v>0</v>
      </c>
      <c r="X59" s="48">
        <v>44937</v>
      </c>
      <c r="Y59" s="1" t="b">
        <v>0</v>
      </c>
      <c r="Z59"/>
      <c r="AA59" s="1"/>
      <c r="AB59" s="48">
        <v>44927</v>
      </c>
      <c r="AC59" s="2">
        <v>0</v>
      </c>
    </row>
    <row r="60" spans="1:29" s="34" customFormat="1" x14ac:dyDescent="0.25">
      <c r="A60" s="1">
        <v>20221638</v>
      </c>
      <c r="B60" s="1" t="s">
        <v>6756</v>
      </c>
      <c r="C60" s="1" t="s">
        <v>29</v>
      </c>
      <c r="D60" s="1" t="s">
        <v>4749</v>
      </c>
      <c r="E60" s="1" t="s">
        <v>146</v>
      </c>
      <c r="F60" s="1" t="s">
        <v>147</v>
      </c>
      <c r="G60" s="1"/>
      <c r="H60" s="1"/>
      <c r="I60" s="1"/>
      <c r="J60" s="1" t="s">
        <v>92</v>
      </c>
      <c r="K60" s="1" t="s">
        <v>5336</v>
      </c>
      <c r="L60" s="2">
        <v>120</v>
      </c>
      <c r="M60" s="48">
        <v>44931</v>
      </c>
      <c r="N60" s="1">
        <v>308</v>
      </c>
      <c r="O60" s="1">
        <v>3</v>
      </c>
      <c r="P60" s="48">
        <v>44937</v>
      </c>
      <c r="Q60" s="48">
        <v>44917</v>
      </c>
      <c r="R60" s="48">
        <v>44896</v>
      </c>
      <c r="S60" s="1" t="s">
        <v>4750</v>
      </c>
      <c r="T60" s="1" t="s">
        <v>32</v>
      </c>
      <c r="U60" s="2">
        <v>0</v>
      </c>
      <c r="V60"/>
      <c r="W60" s="1" t="b">
        <v>0</v>
      </c>
      <c r="X60" s="48">
        <v>44937</v>
      </c>
      <c r="Y60" s="1" t="b">
        <v>0</v>
      </c>
      <c r="Z60"/>
      <c r="AA60" s="1"/>
      <c r="AB60" s="48">
        <v>44896</v>
      </c>
      <c r="AC60" s="2">
        <v>0</v>
      </c>
    </row>
    <row r="61" spans="1:29" s="34" customFormat="1" x14ac:dyDescent="0.25">
      <c r="A61" s="1">
        <v>20221639</v>
      </c>
      <c r="B61" s="1" t="s">
        <v>6757</v>
      </c>
      <c r="C61" s="1" t="s">
        <v>29</v>
      </c>
      <c r="D61" s="1" t="s">
        <v>197</v>
      </c>
      <c r="E61" s="1" t="s">
        <v>4135</v>
      </c>
      <c r="F61" s="1" t="s">
        <v>199</v>
      </c>
      <c r="G61" s="1"/>
      <c r="H61" s="1"/>
      <c r="I61" s="1"/>
      <c r="J61" s="1" t="s">
        <v>65</v>
      </c>
      <c r="K61" s="1" t="s">
        <v>5652</v>
      </c>
      <c r="L61" s="2">
        <v>1</v>
      </c>
      <c r="M61" s="48">
        <v>44931</v>
      </c>
      <c r="N61" s="1">
        <v>308</v>
      </c>
      <c r="O61" s="1">
        <v>3</v>
      </c>
      <c r="P61" s="48">
        <v>44931</v>
      </c>
      <c r="Q61" s="48">
        <v>44930</v>
      </c>
      <c r="R61" s="48">
        <v>44896</v>
      </c>
      <c r="S61" s="1" t="s">
        <v>201</v>
      </c>
      <c r="T61" s="1" t="s">
        <v>32</v>
      </c>
      <c r="U61" s="2">
        <v>0</v>
      </c>
      <c r="V61"/>
      <c r="W61" s="1" t="b">
        <v>0</v>
      </c>
      <c r="X61" s="48">
        <v>44931</v>
      </c>
      <c r="Y61" s="1" t="b">
        <v>0</v>
      </c>
      <c r="Z61"/>
      <c r="AA61" s="1"/>
      <c r="AB61" s="48">
        <v>44896</v>
      </c>
      <c r="AC61" s="2">
        <v>0</v>
      </c>
    </row>
    <row r="62" spans="1:29" s="34" customFormat="1" x14ac:dyDescent="0.25">
      <c r="A62" s="1">
        <v>20221642</v>
      </c>
      <c r="B62" s="1" t="s">
        <v>6758</v>
      </c>
      <c r="C62" s="1" t="s">
        <v>29</v>
      </c>
      <c r="D62" s="1" t="s">
        <v>427</v>
      </c>
      <c r="E62" s="1" t="s">
        <v>428</v>
      </c>
      <c r="F62" s="1" t="s">
        <v>429</v>
      </c>
      <c r="G62" s="1"/>
      <c r="H62" s="1"/>
      <c r="I62" s="1"/>
      <c r="J62" s="1" t="s">
        <v>35</v>
      </c>
      <c r="K62" s="1" t="s">
        <v>36</v>
      </c>
      <c r="L62" s="2">
        <v>33.9</v>
      </c>
      <c r="M62" s="48">
        <v>44978</v>
      </c>
      <c r="N62" s="1">
        <v>308</v>
      </c>
      <c r="O62" s="1">
        <v>3</v>
      </c>
      <c r="P62" s="48">
        <v>44965</v>
      </c>
      <c r="Q62" s="48">
        <v>44918</v>
      </c>
      <c r="R62" s="48">
        <v>44896</v>
      </c>
      <c r="S62" s="1" t="s">
        <v>430</v>
      </c>
      <c r="T62" s="1" t="s">
        <v>32</v>
      </c>
      <c r="U62" s="2">
        <v>0</v>
      </c>
      <c r="V62"/>
      <c r="W62" s="1" t="b">
        <v>0</v>
      </c>
      <c r="X62" s="48">
        <v>44965</v>
      </c>
      <c r="Y62" s="1" t="b">
        <v>0</v>
      </c>
      <c r="Z62"/>
      <c r="AA62" s="1"/>
      <c r="AB62" s="48">
        <v>44896</v>
      </c>
      <c r="AC62" s="2">
        <v>0</v>
      </c>
    </row>
    <row r="63" spans="1:29" s="34" customFormat="1" x14ac:dyDescent="0.25">
      <c r="A63" s="1">
        <v>20221643</v>
      </c>
      <c r="B63" s="1" t="s">
        <v>6759</v>
      </c>
      <c r="C63" s="1" t="s">
        <v>29</v>
      </c>
      <c r="D63" s="1" t="s">
        <v>427</v>
      </c>
      <c r="E63" s="1" t="s">
        <v>428</v>
      </c>
      <c r="F63" s="1" t="s">
        <v>429</v>
      </c>
      <c r="G63" s="1"/>
      <c r="H63" s="1"/>
      <c r="I63" s="1"/>
      <c r="J63" s="1" t="s">
        <v>35</v>
      </c>
      <c r="K63" s="1" t="s">
        <v>4724</v>
      </c>
      <c r="L63" s="2">
        <v>255.13</v>
      </c>
      <c r="M63" s="48">
        <v>44985</v>
      </c>
      <c r="N63" s="1">
        <v>308</v>
      </c>
      <c r="O63" s="1">
        <v>3</v>
      </c>
      <c r="P63" s="48">
        <v>44965</v>
      </c>
      <c r="Q63" s="48">
        <v>44925</v>
      </c>
      <c r="R63" s="48">
        <v>44896</v>
      </c>
      <c r="S63" s="1" t="s">
        <v>430</v>
      </c>
      <c r="T63" s="1" t="s">
        <v>32</v>
      </c>
      <c r="U63" s="2">
        <v>0</v>
      </c>
      <c r="V63"/>
      <c r="W63" s="1" t="b">
        <v>0</v>
      </c>
      <c r="X63" s="48">
        <v>44965</v>
      </c>
      <c r="Y63" s="1" t="b">
        <v>0</v>
      </c>
      <c r="Z63"/>
      <c r="AA63" s="1"/>
      <c r="AB63" s="48">
        <v>44896</v>
      </c>
      <c r="AC63" s="2">
        <v>0</v>
      </c>
    </row>
    <row r="64" spans="1:29" s="34" customFormat="1" x14ac:dyDescent="0.25">
      <c r="A64" s="1">
        <v>20221644</v>
      </c>
      <c r="B64" s="1" t="s">
        <v>6760</v>
      </c>
      <c r="C64" s="1" t="s">
        <v>29</v>
      </c>
      <c r="D64" s="1" t="s">
        <v>427</v>
      </c>
      <c r="E64" s="1" t="s">
        <v>428</v>
      </c>
      <c r="F64" s="1" t="s">
        <v>429</v>
      </c>
      <c r="G64" s="1"/>
      <c r="H64" s="1"/>
      <c r="I64" s="1"/>
      <c r="J64" s="1" t="s">
        <v>35</v>
      </c>
      <c r="K64" s="1" t="s">
        <v>6761</v>
      </c>
      <c r="L64" s="2">
        <v>1432.05</v>
      </c>
      <c r="M64" s="48">
        <v>44978</v>
      </c>
      <c r="N64" s="1">
        <v>308</v>
      </c>
      <c r="O64" s="1">
        <v>3</v>
      </c>
      <c r="P64" s="48">
        <v>44965</v>
      </c>
      <c r="Q64" s="48">
        <v>44918</v>
      </c>
      <c r="R64" s="48">
        <v>44896</v>
      </c>
      <c r="S64" s="1" t="s">
        <v>430</v>
      </c>
      <c r="T64" s="1" t="s">
        <v>32</v>
      </c>
      <c r="U64" s="2">
        <v>0</v>
      </c>
      <c r="V64"/>
      <c r="W64" s="1" t="b">
        <v>0</v>
      </c>
      <c r="X64" s="48">
        <v>44965</v>
      </c>
      <c r="Y64" s="1" t="b">
        <v>0</v>
      </c>
      <c r="Z64"/>
      <c r="AA64" s="1"/>
      <c r="AB64" s="48">
        <v>44896</v>
      </c>
      <c r="AC64" s="2">
        <v>0</v>
      </c>
    </row>
    <row r="65" spans="1:29" s="34" customFormat="1" x14ac:dyDescent="0.25">
      <c r="A65" s="1">
        <v>20221645</v>
      </c>
      <c r="B65" s="1" t="s">
        <v>6762</v>
      </c>
      <c r="C65" s="1" t="s">
        <v>29</v>
      </c>
      <c r="D65" s="1" t="s">
        <v>427</v>
      </c>
      <c r="E65" s="1" t="s">
        <v>428</v>
      </c>
      <c r="F65" s="1" t="s">
        <v>429</v>
      </c>
      <c r="G65" s="1"/>
      <c r="H65" s="1"/>
      <c r="I65" s="1"/>
      <c r="J65" s="1" t="s">
        <v>35</v>
      </c>
      <c r="K65" s="1" t="s">
        <v>37</v>
      </c>
      <c r="L65" s="2">
        <v>-33.020000000000003</v>
      </c>
      <c r="M65" s="48">
        <v>44984</v>
      </c>
      <c r="N65" s="1">
        <v>308</v>
      </c>
      <c r="O65" s="1">
        <v>3</v>
      </c>
      <c r="P65" s="48">
        <v>44979</v>
      </c>
      <c r="Q65" s="48">
        <v>44924</v>
      </c>
      <c r="R65" s="48">
        <v>44896</v>
      </c>
      <c r="S65" s="1" t="s">
        <v>430</v>
      </c>
      <c r="T65" s="1" t="s">
        <v>32</v>
      </c>
      <c r="U65" s="2">
        <v>0</v>
      </c>
      <c r="V65"/>
      <c r="W65" s="1" t="b">
        <v>0</v>
      </c>
      <c r="X65"/>
      <c r="Y65" s="1" t="b">
        <v>0</v>
      </c>
      <c r="Z65"/>
      <c r="AA65" s="1"/>
      <c r="AB65" s="48">
        <v>44896</v>
      </c>
      <c r="AC65" s="2">
        <v>0</v>
      </c>
    </row>
    <row r="66" spans="1:29" s="34" customFormat="1" x14ac:dyDescent="0.25">
      <c r="A66" s="1">
        <v>20221646</v>
      </c>
      <c r="B66" s="1" t="s">
        <v>6763</v>
      </c>
      <c r="C66" s="1" t="s">
        <v>29</v>
      </c>
      <c r="D66" s="1" t="s">
        <v>6764</v>
      </c>
      <c r="E66" s="1" t="s">
        <v>230</v>
      </c>
      <c r="F66" s="1" t="s">
        <v>231</v>
      </c>
      <c r="G66" s="1"/>
      <c r="H66" s="1"/>
      <c r="I66" s="1"/>
      <c r="J66" s="1" t="s">
        <v>40</v>
      </c>
      <c r="K66" s="1" t="s">
        <v>6765</v>
      </c>
      <c r="L66" s="2">
        <v>77.5</v>
      </c>
      <c r="M66" s="48">
        <v>44927</v>
      </c>
      <c r="N66" s="1">
        <v>308</v>
      </c>
      <c r="O66" s="1">
        <v>3</v>
      </c>
      <c r="P66" s="48">
        <v>44942</v>
      </c>
      <c r="Q66" s="48">
        <v>44923</v>
      </c>
      <c r="R66" s="48">
        <v>44896</v>
      </c>
      <c r="S66" s="1" t="s">
        <v>6766</v>
      </c>
      <c r="T66" s="1" t="s">
        <v>32</v>
      </c>
      <c r="U66" s="2">
        <v>0</v>
      </c>
      <c r="V66"/>
      <c r="W66" s="1" t="b">
        <v>0</v>
      </c>
      <c r="X66" s="48">
        <v>44950</v>
      </c>
      <c r="Y66" s="1" t="b">
        <v>0</v>
      </c>
      <c r="Z66"/>
      <c r="AA66" s="1"/>
      <c r="AB66" s="48">
        <v>44896</v>
      </c>
      <c r="AC66" s="2">
        <v>0</v>
      </c>
    </row>
    <row r="67" spans="1:29" s="34" customFormat="1" x14ac:dyDescent="0.25">
      <c r="A67" s="1">
        <v>20221647</v>
      </c>
      <c r="B67" s="1" t="s">
        <v>6767</v>
      </c>
      <c r="C67" s="1" t="s">
        <v>29</v>
      </c>
      <c r="D67" s="1" t="s">
        <v>112</v>
      </c>
      <c r="E67" s="1" t="s">
        <v>113</v>
      </c>
      <c r="F67" s="1" t="s">
        <v>114</v>
      </c>
      <c r="G67" s="1"/>
      <c r="H67" s="1"/>
      <c r="I67" s="1"/>
      <c r="J67" s="1" t="s">
        <v>85</v>
      </c>
      <c r="K67" s="1" t="s">
        <v>86</v>
      </c>
      <c r="L67" s="2">
        <v>5552.74</v>
      </c>
      <c r="M67" s="48">
        <v>44946</v>
      </c>
      <c r="N67" s="1">
        <v>308</v>
      </c>
      <c r="O67" s="1">
        <v>3</v>
      </c>
      <c r="P67" s="48">
        <v>44943</v>
      </c>
      <c r="Q67" s="48">
        <v>44929</v>
      </c>
      <c r="R67" s="48">
        <v>44896</v>
      </c>
      <c r="S67" s="1" t="s">
        <v>115</v>
      </c>
      <c r="T67" s="1" t="s">
        <v>32</v>
      </c>
      <c r="U67" s="2">
        <v>0</v>
      </c>
      <c r="V67"/>
      <c r="W67" s="1" t="b">
        <v>0</v>
      </c>
      <c r="X67" s="48">
        <v>44943</v>
      </c>
      <c r="Y67" s="1" t="b">
        <v>0</v>
      </c>
      <c r="Z67"/>
      <c r="AA67" s="1"/>
      <c r="AB67" s="48">
        <v>44927</v>
      </c>
      <c r="AC67" s="2">
        <v>0</v>
      </c>
    </row>
    <row r="68" spans="1:29" s="34" customFormat="1" x14ac:dyDescent="0.25">
      <c r="A68" s="1">
        <v>20221648</v>
      </c>
      <c r="B68" s="1" t="s">
        <v>6768</v>
      </c>
      <c r="C68" s="1" t="s">
        <v>29</v>
      </c>
      <c r="D68" s="1" t="s">
        <v>93</v>
      </c>
      <c r="E68" s="1" t="s">
        <v>94</v>
      </c>
      <c r="F68" s="1" t="s">
        <v>95</v>
      </c>
      <c r="G68" s="1"/>
      <c r="H68" s="1"/>
      <c r="I68" s="1"/>
      <c r="J68" s="1" t="s">
        <v>85</v>
      </c>
      <c r="K68" s="1" t="s">
        <v>86</v>
      </c>
      <c r="L68" s="2">
        <v>864</v>
      </c>
      <c r="M68" s="48">
        <v>44956</v>
      </c>
      <c r="N68" s="1">
        <v>308</v>
      </c>
      <c r="O68" s="1">
        <v>3</v>
      </c>
      <c r="P68" s="48">
        <v>44943</v>
      </c>
      <c r="Q68" s="48">
        <v>44928</v>
      </c>
      <c r="R68" s="48">
        <v>44896</v>
      </c>
      <c r="S68" s="1" t="s">
        <v>96</v>
      </c>
      <c r="T68" s="1" t="s">
        <v>32</v>
      </c>
      <c r="U68" s="2">
        <v>0</v>
      </c>
      <c r="V68"/>
      <c r="W68" s="1" t="b">
        <v>0</v>
      </c>
      <c r="X68" s="48">
        <v>44943</v>
      </c>
      <c r="Y68" s="1" t="b">
        <v>0</v>
      </c>
      <c r="Z68"/>
      <c r="AA68" s="1"/>
      <c r="AB68" s="48">
        <v>44927</v>
      </c>
      <c r="AC68" s="2">
        <v>0</v>
      </c>
    </row>
    <row r="69" spans="1:29" s="34" customFormat="1" x14ac:dyDescent="0.25">
      <c r="A69" s="1">
        <v>20221649</v>
      </c>
      <c r="B69" s="1" t="s">
        <v>6769</v>
      </c>
      <c r="C69" s="1" t="s">
        <v>29</v>
      </c>
      <c r="D69" s="1" t="s">
        <v>4660</v>
      </c>
      <c r="E69" s="1" t="s">
        <v>4661</v>
      </c>
      <c r="F69" s="1" t="s">
        <v>4662</v>
      </c>
      <c r="G69" s="1"/>
      <c r="H69" s="1"/>
      <c r="I69" s="1"/>
      <c r="J69" s="1" t="s">
        <v>85</v>
      </c>
      <c r="K69" s="1" t="s">
        <v>86</v>
      </c>
      <c r="L69" s="2">
        <v>7483.98</v>
      </c>
      <c r="M69" s="48">
        <v>44955</v>
      </c>
      <c r="N69" s="1">
        <v>308</v>
      </c>
      <c r="O69" s="1">
        <v>3</v>
      </c>
      <c r="P69" s="48">
        <v>44943</v>
      </c>
      <c r="Q69" s="48">
        <v>44928</v>
      </c>
      <c r="R69" s="48">
        <v>44896</v>
      </c>
      <c r="S69" s="1" t="s">
        <v>4663</v>
      </c>
      <c r="T69" s="1" t="s">
        <v>32</v>
      </c>
      <c r="U69" s="2">
        <v>0</v>
      </c>
      <c r="V69"/>
      <c r="W69" s="1" t="b">
        <v>0</v>
      </c>
      <c r="X69" s="48">
        <v>44943</v>
      </c>
      <c r="Y69" s="1" t="b">
        <v>0</v>
      </c>
      <c r="Z69"/>
      <c r="AA69" s="1"/>
      <c r="AB69" s="48">
        <v>44927</v>
      </c>
      <c r="AC69" s="2">
        <v>0</v>
      </c>
    </row>
    <row r="70" spans="1:29" s="34" customFormat="1" x14ac:dyDescent="0.25">
      <c r="A70" s="1">
        <v>20221650</v>
      </c>
      <c r="B70" s="1" t="s">
        <v>6770</v>
      </c>
      <c r="C70" s="1" t="s">
        <v>29</v>
      </c>
      <c r="D70" s="1" t="s">
        <v>4689</v>
      </c>
      <c r="E70" s="1" t="s">
        <v>4690</v>
      </c>
      <c r="F70" s="1" t="s">
        <v>4691</v>
      </c>
      <c r="G70" s="1"/>
      <c r="H70" s="1"/>
      <c r="I70" s="1"/>
      <c r="J70" s="1" t="s">
        <v>85</v>
      </c>
      <c r="K70" s="1" t="s">
        <v>86</v>
      </c>
      <c r="L70" s="2">
        <v>61.38</v>
      </c>
      <c r="M70" s="48">
        <v>44954</v>
      </c>
      <c r="N70" s="1">
        <v>308</v>
      </c>
      <c r="O70" s="1">
        <v>3</v>
      </c>
      <c r="P70" s="48">
        <v>44943</v>
      </c>
      <c r="Q70" s="48">
        <v>44928</v>
      </c>
      <c r="R70" s="48">
        <v>44896</v>
      </c>
      <c r="S70" s="1" t="s">
        <v>4692</v>
      </c>
      <c r="T70" s="1" t="s">
        <v>32</v>
      </c>
      <c r="U70" s="2">
        <v>0</v>
      </c>
      <c r="V70"/>
      <c r="W70" s="1" t="b">
        <v>0</v>
      </c>
      <c r="X70" s="48">
        <v>44943</v>
      </c>
      <c r="Y70" s="1" t="b">
        <v>0</v>
      </c>
      <c r="Z70"/>
      <c r="AA70" s="1"/>
      <c r="AB70" s="48">
        <v>44927</v>
      </c>
      <c r="AC70" s="2">
        <v>0</v>
      </c>
    </row>
    <row r="71" spans="1:29" s="34" customFormat="1" x14ac:dyDescent="0.25">
      <c r="A71" s="1">
        <v>20221651</v>
      </c>
      <c r="B71" s="1" t="s">
        <v>6771</v>
      </c>
      <c r="C71" s="1" t="s">
        <v>29</v>
      </c>
      <c r="D71" s="1" t="s">
        <v>4689</v>
      </c>
      <c r="E71" s="1" t="s">
        <v>4690</v>
      </c>
      <c r="F71" s="1" t="s">
        <v>4691</v>
      </c>
      <c r="G71" s="1"/>
      <c r="H71" s="1"/>
      <c r="I71" s="1"/>
      <c r="J71" s="1" t="s">
        <v>85</v>
      </c>
      <c r="K71" s="1" t="s">
        <v>86</v>
      </c>
      <c r="L71" s="2">
        <v>3627</v>
      </c>
      <c r="M71" s="48">
        <v>44954</v>
      </c>
      <c r="N71" s="1">
        <v>308</v>
      </c>
      <c r="O71" s="1">
        <v>3</v>
      </c>
      <c r="P71" s="48">
        <v>44943</v>
      </c>
      <c r="Q71" s="48">
        <v>44928</v>
      </c>
      <c r="R71" s="48">
        <v>44896</v>
      </c>
      <c r="S71" s="1" t="s">
        <v>4692</v>
      </c>
      <c r="T71" s="1" t="s">
        <v>32</v>
      </c>
      <c r="U71" s="2">
        <v>0</v>
      </c>
      <c r="V71"/>
      <c r="W71" s="1" t="b">
        <v>0</v>
      </c>
      <c r="X71" s="48">
        <v>44943</v>
      </c>
      <c r="Y71" s="1" t="b">
        <v>0</v>
      </c>
      <c r="Z71"/>
      <c r="AA71" s="1"/>
      <c r="AB71" s="48">
        <v>44927</v>
      </c>
      <c r="AC71" s="2">
        <v>0</v>
      </c>
    </row>
    <row r="72" spans="1:29" s="34" customFormat="1" x14ac:dyDescent="0.25">
      <c r="A72" s="1">
        <v>20221652</v>
      </c>
      <c r="B72" s="1" t="s">
        <v>6772</v>
      </c>
      <c r="C72" s="1" t="s">
        <v>29</v>
      </c>
      <c r="D72" s="1" t="s">
        <v>5888</v>
      </c>
      <c r="E72" s="1" t="s">
        <v>5889</v>
      </c>
      <c r="F72" s="1" t="s">
        <v>4161</v>
      </c>
      <c r="G72" s="1"/>
      <c r="H72" s="1"/>
      <c r="I72" s="1"/>
      <c r="J72" s="1" t="s">
        <v>85</v>
      </c>
      <c r="K72" s="1" t="s">
        <v>86</v>
      </c>
      <c r="L72" s="2">
        <v>5611.61</v>
      </c>
      <c r="M72" s="48">
        <v>44954</v>
      </c>
      <c r="N72" s="1">
        <v>308</v>
      </c>
      <c r="O72" s="1">
        <v>3</v>
      </c>
      <c r="P72" s="48">
        <v>44943</v>
      </c>
      <c r="Q72" s="48">
        <v>44928</v>
      </c>
      <c r="R72" s="48">
        <v>44896</v>
      </c>
      <c r="S72" s="1" t="s">
        <v>4664</v>
      </c>
      <c r="T72" s="1" t="s">
        <v>32</v>
      </c>
      <c r="U72" s="2">
        <v>0</v>
      </c>
      <c r="V72"/>
      <c r="W72" s="1" t="b">
        <v>0</v>
      </c>
      <c r="X72" s="48">
        <v>44943</v>
      </c>
      <c r="Y72" s="1" t="b">
        <v>0</v>
      </c>
      <c r="Z72"/>
      <c r="AA72" s="1"/>
      <c r="AB72" s="48">
        <v>44896</v>
      </c>
      <c r="AC72" s="2">
        <v>0</v>
      </c>
    </row>
    <row r="73" spans="1:29" s="34" customFormat="1" x14ac:dyDescent="0.25">
      <c r="A73" s="1">
        <v>20221653</v>
      </c>
      <c r="B73" s="1" t="s">
        <v>6773</v>
      </c>
      <c r="C73" s="1" t="s">
        <v>29</v>
      </c>
      <c r="D73" s="1" t="s">
        <v>82</v>
      </c>
      <c r="E73" s="1" t="s">
        <v>83</v>
      </c>
      <c r="F73" s="1" t="s">
        <v>84</v>
      </c>
      <c r="G73" s="1"/>
      <c r="H73" s="1"/>
      <c r="I73" s="1"/>
      <c r="J73" s="1" t="s">
        <v>85</v>
      </c>
      <c r="K73" s="1" t="s">
        <v>86</v>
      </c>
      <c r="L73" s="2">
        <v>6099.1</v>
      </c>
      <c r="M73" s="48">
        <v>44956</v>
      </c>
      <c r="N73" s="1">
        <v>308</v>
      </c>
      <c r="O73" s="1">
        <v>3</v>
      </c>
      <c r="P73" s="48">
        <v>44943</v>
      </c>
      <c r="Q73" s="48">
        <v>44928</v>
      </c>
      <c r="R73" s="48">
        <v>44896</v>
      </c>
      <c r="S73" s="1" t="s">
        <v>87</v>
      </c>
      <c r="T73" s="1" t="s">
        <v>32</v>
      </c>
      <c r="U73" s="2">
        <v>0</v>
      </c>
      <c r="V73"/>
      <c r="W73" s="1" t="b">
        <v>0</v>
      </c>
      <c r="X73" s="48">
        <v>44943</v>
      </c>
      <c r="Y73" s="1" t="b">
        <v>0</v>
      </c>
      <c r="Z73"/>
      <c r="AA73" s="1"/>
      <c r="AB73" s="48">
        <v>44927</v>
      </c>
      <c r="AC73" s="2">
        <v>0</v>
      </c>
    </row>
    <row r="74" spans="1:29" s="34" customFormat="1" x14ac:dyDescent="0.25">
      <c r="A74" s="1">
        <v>20221654</v>
      </c>
      <c r="B74" s="1" t="s">
        <v>6774</v>
      </c>
      <c r="C74" s="1" t="s">
        <v>29</v>
      </c>
      <c r="D74" s="1" t="s">
        <v>128</v>
      </c>
      <c r="E74" s="1" t="s">
        <v>129</v>
      </c>
      <c r="F74" s="1" t="s">
        <v>130</v>
      </c>
      <c r="G74" s="1"/>
      <c r="H74" s="1"/>
      <c r="I74" s="1"/>
      <c r="J74" s="1" t="s">
        <v>35</v>
      </c>
      <c r="K74" s="1" t="s">
        <v>37</v>
      </c>
      <c r="L74" s="2">
        <v>-81.599999999999994</v>
      </c>
      <c r="M74" s="48">
        <v>44954</v>
      </c>
      <c r="N74" s="1">
        <v>308</v>
      </c>
      <c r="O74" s="1">
        <v>3</v>
      </c>
      <c r="P74" s="48">
        <v>44953</v>
      </c>
      <c r="Q74" s="48">
        <v>44924</v>
      </c>
      <c r="R74" s="48">
        <v>44896</v>
      </c>
      <c r="S74" s="1" t="s">
        <v>131</v>
      </c>
      <c r="T74" s="1" t="s">
        <v>32</v>
      </c>
      <c r="U74" s="2">
        <v>0</v>
      </c>
      <c r="V74"/>
      <c r="W74" s="1" t="b">
        <v>0</v>
      </c>
      <c r="X74"/>
      <c r="Y74" s="1" t="b">
        <v>0</v>
      </c>
      <c r="Z74"/>
      <c r="AA74" s="1"/>
      <c r="AB74" s="48">
        <v>44896</v>
      </c>
      <c r="AC74" s="2">
        <v>0</v>
      </c>
    </row>
    <row r="75" spans="1:29" s="34" customFormat="1" x14ac:dyDescent="0.25">
      <c r="A75" s="1">
        <v>20221655</v>
      </c>
      <c r="B75" s="1" t="s">
        <v>6775</v>
      </c>
      <c r="C75" s="1" t="s">
        <v>29</v>
      </c>
      <c r="D75" s="1" t="s">
        <v>5463</v>
      </c>
      <c r="E75" s="1" t="s">
        <v>5464</v>
      </c>
      <c r="F75" s="1" t="s">
        <v>2800</v>
      </c>
      <c r="G75" s="1"/>
      <c r="H75" s="1"/>
      <c r="I75" s="1"/>
      <c r="J75" s="1" t="s">
        <v>58</v>
      </c>
      <c r="K75" s="1" t="s">
        <v>6776</v>
      </c>
      <c r="L75" s="2">
        <v>864.45</v>
      </c>
      <c r="M75" s="48">
        <v>44931</v>
      </c>
      <c r="N75" s="1">
        <v>308</v>
      </c>
      <c r="O75" s="1">
        <v>3</v>
      </c>
      <c r="P75" s="48">
        <v>44937</v>
      </c>
      <c r="Q75" s="48">
        <v>44928</v>
      </c>
      <c r="R75" s="48">
        <v>44896</v>
      </c>
      <c r="S75" s="1" t="s">
        <v>5337</v>
      </c>
      <c r="T75" s="1" t="s">
        <v>32</v>
      </c>
      <c r="U75" s="2">
        <v>0</v>
      </c>
      <c r="V75"/>
      <c r="W75" s="1" t="b">
        <v>0</v>
      </c>
      <c r="X75" s="48">
        <v>44939</v>
      </c>
      <c r="Y75" s="1" t="b">
        <v>0</v>
      </c>
      <c r="Z75"/>
      <c r="AA75" s="1"/>
      <c r="AB75" s="48">
        <v>44927</v>
      </c>
      <c r="AC75" s="2">
        <v>0</v>
      </c>
    </row>
    <row r="76" spans="1:29" s="34" customFormat="1" x14ac:dyDescent="0.25">
      <c r="A76" s="1">
        <v>20221656</v>
      </c>
      <c r="B76" s="1" t="s">
        <v>6777</v>
      </c>
      <c r="C76" s="1" t="s">
        <v>29</v>
      </c>
      <c r="D76" s="1" t="s">
        <v>5751</v>
      </c>
      <c r="E76" s="1" t="s">
        <v>6596</v>
      </c>
      <c r="F76" s="1" t="s">
        <v>5562</v>
      </c>
      <c r="G76" s="1"/>
      <c r="H76" s="1"/>
      <c r="I76" s="1"/>
      <c r="J76" s="1" t="s">
        <v>92</v>
      </c>
      <c r="K76" s="1" t="s">
        <v>6778</v>
      </c>
      <c r="L76" s="2">
        <v>180</v>
      </c>
      <c r="M76" s="48">
        <v>44939</v>
      </c>
      <c r="N76" s="1">
        <v>308</v>
      </c>
      <c r="O76" s="1">
        <v>3</v>
      </c>
      <c r="P76" s="48">
        <v>44942</v>
      </c>
      <c r="Q76" s="48">
        <v>44929</v>
      </c>
      <c r="R76" s="48">
        <v>44896</v>
      </c>
      <c r="S76" s="1" t="s">
        <v>5752</v>
      </c>
      <c r="T76" s="1" t="s">
        <v>32</v>
      </c>
      <c r="U76" s="2">
        <v>0</v>
      </c>
      <c r="V76"/>
      <c r="W76" s="1" t="b">
        <v>0</v>
      </c>
      <c r="X76" s="48">
        <v>44942</v>
      </c>
      <c r="Y76" s="1" t="b">
        <v>0</v>
      </c>
      <c r="Z76"/>
      <c r="AA76" s="1"/>
      <c r="AB76" s="48">
        <v>44896</v>
      </c>
      <c r="AC76" s="2">
        <v>0</v>
      </c>
    </row>
    <row r="77" spans="1:29" s="34" customFormat="1" x14ac:dyDescent="0.25">
      <c r="A77" s="1">
        <v>20221657</v>
      </c>
      <c r="B77" s="1" t="s">
        <v>6779</v>
      </c>
      <c r="C77" s="1" t="s">
        <v>29</v>
      </c>
      <c r="D77" s="1" t="s">
        <v>69</v>
      </c>
      <c r="E77" s="1" t="s">
        <v>70</v>
      </c>
      <c r="F77" s="1" t="s">
        <v>71</v>
      </c>
      <c r="G77" s="1"/>
      <c r="H77" s="1"/>
      <c r="I77" s="1"/>
      <c r="J77" s="1" t="s">
        <v>40</v>
      </c>
      <c r="K77" s="1" t="s">
        <v>72</v>
      </c>
      <c r="L77" s="2">
        <v>1440.32</v>
      </c>
      <c r="M77" s="48">
        <v>44971</v>
      </c>
      <c r="N77" s="1">
        <v>308</v>
      </c>
      <c r="O77" s="1">
        <v>3</v>
      </c>
      <c r="P77" s="48">
        <v>44963</v>
      </c>
      <c r="Q77" s="48">
        <v>44935</v>
      </c>
      <c r="R77" s="48">
        <v>44896</v>
      </c>
      <c r="S77" s="1" t="s">
        <v>73</v>
      </c>
      <c r="T77" s="1" t="s">
        <v>32</v>
      </c>
      <c r="U77" s="2">
        <v>0</v>
      </c>
      <c r="V77"/>
      <c r="W77" s="1" t="b">
        <v>0</v>
      </c>
      <c r="X77" s="48">
        <v>44963</v>
      </c>
      <c r="Y77" s="1" t="b">
        <v>0</v>
      </c>
      <c r="Z77"/>
      <c r="AA77" s="1"/>
      <c r="AB77" s="48">
        <v>44927</v>
      </c>
      <c r="AC77" s="2">
        <v>0</v>
      </c>
    </row>
    <row r="78" spans="1:29" s="34" customFormat="1" x14ac:dyDescent="0.25">
      <c r="A78" s="1">
        <v>20221658</v>
      </c>
      <c r="B78" s="1" t="s">
        <v>6780</v>
      </c>
      <c r="C78" s="1" t="s">
        <v>29</v>
      </c>
      <c r="D78" s="1" t="s">
        <v>176</v>
      </c>
      <c r="E78" s="1" t="s">
        <v>267</v>
      </c>
      <c r="F78" s="1" t="s">
        <v>178</v>
      </c>
      <c r="G78" s="1"/>
      <c r="H78" s="1"/>
      <c r="I78" s="1"/>
      <c r="J78" s="1" t="s">
        <v>40</v>
      </c>
      <c r="K78" s="1" t="s">
        <v>179</v>
      </c>
      <c r="L78" s="2">
        <v>978.47</v>
      </c>
      <c r="M78" s="48">
        <v>44943</v>
      </c>
      <c r="N78" s="1">
        <v>308</v>
      </c>
      <c r="O78" s="1">
        <v>3</v>
      </c>
      <c r="P78" s="48">
        <v>44942</v>
      </c>
      <c r="Q78" s="48">
        <v>44935</v>
      </c>
      <c r="R78" s="48">
        <v>44896</v>
      </c>
      <c r="S78" s="1" t="s">
        <v>180</v>
      </c>
      <c r="T78" s="1" t="s">
        <v>32</v>
      </c>
      <c r="U78" s="2">
        <v>0</v>
      </c>
      <c r="V78"/>
      <c r="W78" s="1" t="b">
        <v>0</v>
      </c>
      <c r="X78" s="48">
        <v>44942</v>
      </c>
      <c r="Y78" s="1" t="b">
        <v>0</v>
      </c>
      <c r="Z78"/>
      <c r="AA78" s="1"/>
      <c r="AB78" s="48">
        <v>44927</v>
      </c>
      <c r="AC78" s="2">
        <v>0</v>
      </c>
    </row>
    <row r="79" spans="1:29" s="34" customFormat="1" x14ac:dyDescent="0.25">
      <c r="A79" s="1">
        <v>20221659</v>
      </c>
      <c r="B79" s="1" t="s">
        <v>6781</v>
      </c>
      <c r="C79" s="1" t="s">
        <v>29</v>
      </c>
      <c r="D79" s="1" t="s">
        <v>41</v>
      </c>
      <c r="E79" s="1" t="s">
        <v>42</v>
      </c>
      <c r="F79" s="1" t="s">
        <v>43</v>
      </c>
      <c r="G79" s="1"/>
      <c r="H79" s="1"/>
      <c r="I79" s="1"/>
      <c r="J79" s="1" t="s">
        <v>40</v>
      </c>
      <c r="K79" s="1" t="s">
        <v>44</v>
      </c>
      <c r="L79" s="2">
        <v>135.58000000000001</v>
      </c>
      <c r="M79" s="48">
        <v>44991</v>
      </c>
      <c r="N79" s="1">
        <v>308</v>
      </c>
      <c r="O79" s="1">
        <v>3</v>
      </c>
      <c r="P79" s="48">
        <v>44985</v>
      </c>
      <c r="Q79" s="48">
        <v>44935</v>
      </c>
      <c r="R79" s="48">
        <v>44896</v>
      </c>
      <c r="S79" s="1" t="s">
        <v>45</v>
      </c>
      <c r="T79" s="1" t="s">
        <v>32</v>
      </c>
      <c r="U79" s="2">
        <v>0</v>
      </c>
      <c r="V79"/>
      <c r="W79" s="1" t="b">
        <v>0</v>
      </c>
      <c r="X79" s="48">
        <v>44985</v>
      </c>
      <c r="Y79" s="1" t="b">
        <v>0</v>
      </c>
      <c r="Z79"/>
      <c r="AA79" s="1"/>
      <c r="AB79" s="48">
        <v>44927</v>
      </c>
      <c r="AC79" s="2">
        <v>0</v>
      </c>
    </row>
    <row r="80" spans="1:29" s="34" customFormat="1" x14ac:dyDescent="0.25">
      <c r="A80" s="1">
        <v>20221660</v>
      </c>
      <c r="B80" s="1" t="s">
        <v>6782</v>
      </c>
      <c r="C80" s="1" t="s">
        <v>29</v>
      </c>
      <c r="D80" s="1" t="s">
        <v>6783</v>
      </c>
      <c r="E80" s="1" t="s">
        <v>6586</v>
      </c>
      <c r="F80" s="1" t="s">
        <v>5686</v>
      </c>
      <c r="G80" s="1"/>
      <c r="H80" s="1"/>
      <c r="I80" s="1"/>
      <c r="J80" s="1" t="s">
        <v>40</v>
      </c>
      <c r="K80" s="1" t="s">
        <v>6784</v>
      </c>
      <c r="L80" s="2">
        <v>128.04</v>
      </c>
      <c r="M80" s="48">
        <v>44940</v>
      </c>
      <c r="N80" s="1">
        <v>308</v>
      </c>
      <c r="O80" s="1">
        <v>3</v>
      </c>
      <c r="P80" s="48">
        <v>44942</v>
      </c>
      <c r="Q80" s="48">
        <v>44935</v>
      </c>
      <c r="R80" s="48">
        <v>44896</v>
      </c>
      <c r="S80" s="1" t="s">
        <v>5687</v>
      </c>
      <c r="T80" s="1" t="s">
        <v>32</v>
      </c>
      <c r="U80" s="2">
        <v>0</v>
      </c>
      <c r="V80"/>
      <c r="W80" s="1" t="b">
        <v>0</v>
      </c>
      <c r="X80" s="48">
        <v>44942</v>
      </c>
      <c r="Y80" s="1" t="b">
        <v>0</v>
      </c>
      <c r="Z80"/>
      <c r="AA80" s="1"/>
      <c r="AB80" s="48">
        <v>44896</v>
      </c>
      <c r="AC80" s="2">
        <v>0</v>
      </c>
    </row>
    <row r="81" spans="1:29" s="34" customFormat="1" x14ac:dyDescent="0.25">
      <c r="A81" s="1">
        <v>20221661</v>
      </c>
      <c r="B81" s="1" t="s">
        <v>6785</v>
      </c>
      <c r="C81" s="1" t="s">
        <v>29</v>
      </c>
      <c r="D81" s="1" t="s">
        <v>6786</v>
      </c>
      <c r="E81" s="1" t="s">
        <v>6229</v>
      </c>
      <c r="F81" s="1" t="s">
        <v>6231</v>
      </c>
      <c r="G81" s="1"/>
      <c r="H81" s="1"/>
      <c r="I81" s="1"/>
      <c r="J81" s="1" t="s">
        <v>92</v>
      </c>
      <c r="K81" s="1" t="s">
        <v>6755</v>
      </c>
      <c r="L81" s="2">
        <v>68.400000000000006</v>
      </c>
      <c r="M81" s="48">
        <v>44945</v>
      </c>
      <c r="N81" s="1">
        <v>308</v>
      </c>
      <c r="O81" s="1">
        <v>3</v>
      </c>
      <c r="P81" s="48">
        <v>44942</v>
      </c>
      <c r="Q81" s="48">
        <v>44935</v>
      </c>
      <c r="R81" s="48">
        <v>44896</v>
      </c>
      <c r="S81" s="1" t="s">
        <v>6787</v>
      </c>
      <c r="T81" s="1" t="s">
        <v>32</v>
      </c>
      <c r="U81" s="2">
        <v>0</v>
      </c>
      <c r="V81"/>
      <c r="W81" s="1" t="b">
        <v>0</v>
      </c>
      <c r="X81" s="48">
        <v>44942</v>
      </c>
      <c r="Y81" s="1" t="b">
        <v>0</v>
      </c>
      <c r="Z81"/>
      <c r="AA81" s="1"/>
      <c r="AB81" s="48">
        <v>44927</v>
      </c>
      <c r="AC81" s="2">
        <v>0</v>
      </c>
    </row>
    <row r="82" spans="1:29" s="34" customFormat="1" x14ac:dyDescent="0.25">
      <c r="A82" s="1">
        <v>20221662</v>
      </c>
      <c r="B82" s="1" t="s">
        <v>6788</v>
      </c>
      <c r="C82" s="1" t="s">
        <v>29</v>
      </c>
      <c r="D82" s="1" t="s">
        <v>6789</v>
      </c>
      <c r="E82" s="1" t="s">
        <v>6337</v>
      </c>
      <c r="F82" s="1" t="s">
        <v>6339</v>
      </c>
      <c r="G82" s="1"/>
      <c r="H82" s="1"/>
      <c r="I82" s="1"/>
      <c r="J82" s="1" t="s">
        <v>6790</v>
      </c>
      <c r="K82" s="1" t="s">
        <v>4693</v>
      </c>
      <c r="L82" s="2">
        <v>6567.76</v>
      </c>
      <c r="M82" s="48">
        <v>44959</v>
      </c>
      <c r="N82" s="1">
        <v>308</v>
      </c>
      <c r="O82" s="1">
        <v>3</v>
      </c>
      <c r="P82" s="48">
        <v>44957</v>
      </c>
      <c r="Q82" s="48">
        <v>44935</v>
      </c>
      <c r="R82" s="48">
        <v>44896</v>
      </c>
      <c r="S82" s="1" t="s">
        <v>6791</v>
      </c>
      <c r="T82" s="1" t="s">
        <v>32</v>
      </c>
      <c r="U82" s="2">
        <v>0</v>
      </c>
      <c r="V82"/>
      <c r="W82" s="1" t="b">
        <v>0</v>
      </c>
      <c r="X82" s="48">
        <v>44957</v>
      </c>
      <c r="Y82" s="1" t="b">
        <v>0</v>
      </c>
      <c r="Z82"/>
      <c r="AA82" s="1"/>
      <c r="AB82" s="48">
        <v>44927</v>
      </c>
      <c r="AC82" s="2">
        <v>0</v>
      </c>
    </row>
    <row r="83" spans="1:29" s="34" customFormat="1" x14ac:dyDescent="0.25">
      <c r="A83" s="1">
        <v>20221663</v>
      </c>
      <c r="B83" s="1" t="s">
        <v>6792</v>
      </c>
      <c r="C83" s="1" t="s">
        <v>29</v>
      </c>
      <c r="D83" s="1" t="s">
        <v>5814</v>
      </c>
      <c r="E83" s="1" t="s">
        <v>6279</v>
      </c>
      <c r="F83" s="1" t="s">
        <v>64</v>
      </c>
      <c r="G83" s="1"/>
      <c r="H83" s="1"/>
      <c r="I83" s="1"/>
      <c r="J83" s="1" t="s">
        <v>40</v>
      </c>
      <c r="K83" s="1" t="s">
        <v>4787</v>
      </c>
      <c r="L83" s="2">
        <v>618.79</v>
      </c>
      <c r="M83" s="48">
        <v>44975</v>
      </c>
      <c r="N83" s="1">
        <v>308</v>
      </c>
      <c r="O83" s="1">
        <v>3</v>
      </c>
      <c r="P83" s="48">
        <v>44964</v>
      </c>
      <c r="Q83" s="48">
        <v>44936</v>
      </c>
      <c r="R83" s="48">
        <v>44896</v>
      </c>
      <c r="S83" s="1" t="s">
        <v>6694</v>
      </c>
      <c r="T83" s="1" t="s">
        <v>32</v>
      </c>
      <c r="U83" s="2">
        <v>0</v>
      </c>
      <c r="V83"/>
      <c r="W83" s="1" t="b">
        <v>0</v>
      </c>
      <c r="X83" s="48">
        <v>44964</v>
      </c>
      <c r="Y83" s="1" t="b">
        <v>0</v>
      </c>
      <c r="Z83"/>
      <c r="AA83" s="1"/>
      <c r="AB83" s="48">
        <v>44927</v>
      </c>
      <c r="AC83" s="2">
        <v>0</v>
      </c>
    </row>
    <row r="84" spans="1:29" s="34" customFormat="1" x14ac:dyDescent="0.25">
      <c r="A84" s="1">
        <v>20221664</v>
      </c>
      <c r="B84" s="1" t="s">
        <v>6793</v>
      </c>
      <c r="C84" s="1" t="s">
        <v>29</v>
      </c>
      <c r="D84" s="1" t="s">
        <v>6794</v>
      </c>
      <c r="E84" s="1" t="s">
        <v>6569</v>
      </c>
      <c r="F84" s="1" t="s">
        <v>6570</v>
      </c>
      <c r="G84" s="1"/>
      <c r="H84" s="1"/>
      <c r="I84" s="1"/>
      <c r="J84" s="1" t="s">
        <v>40</v>
      </c>
      <c r="K84" s="1" t="s">
        <v>6795</v>
      </c>
      <c r="L84" s="2">
        <v>1700.9</v>
      </c>
      <c r="M84" s="48">
        <v>44952</v>
      </c>
      <c r="N84" s="1">
        <v>308</v>
      </c>
      <c r="O84" s="1">
        <v>3</v>
      </c>
      <c r="P84" s="48">
        <v>44950</v>
      </c>
      <c r="Q84" s="48">
        <v>44936</v>
      </c>
      <c r="R84" s="48">
        <v>44896</v>
      </c>
      <c r="S84" s="1"/>
      <c r="T84" s="1" t="s">
        <v>32</v>
      </c>
      <c r="U84" s="2">
        <v>0</v>
      </c>
      <c r="V84"/>
      <c r="W84" s="1" t="b">
        <v>0</v>
      </c>
      <c r="X84" s="48">
        <v>44950</v>
      </c>
      <c r="Y84" s="1" t="b">
        <v>0</v>
      </c>
      <c r="Z84"/>
      <c r="AA84" s="1"/>
      <c r="AB84" s="48">
        <v>44927</v>
      </c>
      <c r="AC84" s="2">
        <v>0</v>
      </c>
    </row>
    <row r="85" spans="1:29" s="34" customFormat="1" x14ac:dyDescent="0.25">
      <c r="A85" s="1">
        <v>20221665</v>
      </c>
      <c r="B85" s="1" t="s">
        <v>6796</v>
      </c>
      <c r="C85" s="1" t="s">
        <v>29</v>
      </c>
      <c r="D85" s="1" t="s">
        <v>66</v>
      </c>
      <c r="E85" s="1" t="s">
        <v>67</v>
      </c>
      <c r="F85" s="1" t="s">
        <v>68</v>
      </c>
      <c r="G85" s="1"/>
      <c r="H85" s="1"/>
      <c r="I85" s="1"/>
      <c r="J85" s="1" t="s">
        <v>76</v>
      </c>
      <c r="K85" s="1" t="s">
        <v>6699</v>
      </c>
      <c r="L85" s="2">
        <v>6273.52</v>
      </c>
      <c r="M85" s="48">
        <v>44969</v>
      </c>
      <c r="N85" s="1">
        <v>308</v>
      </c>
      <c r="O85" s="1">
        <v>3</v>
      </c>
      <c r="P85" s="48">
        <v>44963</v>
      </c>
      <c r="Q85" s="48">
        <v>44935</v>
      </c>
      <c r="R85" s="48">
        <v>44896</v>
      </c>
      <c r="S85" s="1"/>
      <c r="T85" s="1" t="s">
        <v>32</v>
      </c>
      <c r="U85" s="2">
        <v>0</v>
      </c>
      <c r="V85"/>
      <c r="W85" s="1" t="b">
        <v>0</v>
      </c>
      <c r="X85" s="48">
        <v>44963</v>
      </c>
      <c r="Y85" s="1" t="b">
        <v>0</v>
      </c>
      <c r="Z85"/>
      <c r="AA85" s="1"/>
      <c r="AB85" s="48">
        <v>44927</v>
      </c>
      <c r="AC85" s="2">
        <v>0</v>
      </c>
    </row>
    <row r="86" spans="1:29" s="34" customFormat="1" x14ac:dyDescent="0.25">
      <c r="A86" s="1">
        <v>20221667</v>
      </c>
      <c r="B86" s="1" t="s">
        <v>6797</v>
      </c>
      <c r="C86" s="1" t="s">
        <v>29</v>
      </c>
      <c r="D86" s="1" t="s">
        <v>171</v>
      </c>
      <c r="E86" s="1" t="s">
        <v>172</v>
      </c>
      <c r="F86" s="1" t="s">
        <v>173</v>
      </c>
      <c r="G86" s="1"/>
      <c r="H86" s="1"/>
      <c r="I86" s="1"/>
      <c r="J86" s="1" t="s">
        <v>40</v>
      </c>
      <c r="K86" s="1" t="s">
        <v>174</v>
      </c>
      <c r="L86" s="2">
        <v>199.16</v>
      </c>
      <c r="M86" s="48">
        <v>44939</v>
      </c>
      <c r="N86" s="1">
        <v>308</v>
      </c>
      <c r="O86" s="1">
        <v>3</v>
      </c>
      <c r="P86" s="48">
        <v>44942</v>
      </c>
      <c r="Q86" s="48">
        <v>44937</v>
      </c>
      <c r="R86" s="48">
        <v>44896</v>
      </c>
      <c r="S86" s="1" t="s">
        <v>175</v>
      </c>
      <c r="T86" s="1" t="s">
        <v>32</v>
      </c>
      <c r="U86" s="2">
        <v>0</v>
      </c>
      <c r="V86"/>
      <c r="W86" s="1" t="b">
        <v>0</v>
      </c>
      <c r="X86" s="48">
        <v>44942</v>
      </c>
      <c r="Y86" s="1" t="b">
        <v>0</v>
      </c>
      <c r="Z86"/>
      <c r="AA86" s="1"/>
      <c r="AB86" s="48">
        <v>44927</v>
      </c>
      <c r="AC86" s="2">
        <v>0</v>
      </c>
    </row>
    <row r="87" spans="1:29" s="34" customFormat="1" x14ac:dyDescent="0.25">
      <c r="A87" s="1">
        <v>20221668</v>
      </c>
      <c r="B87" s="1" t="s">
        <v>6798</v>
      </c>
      <c r="C87" s="1" t="s">
        <v>29</v>
      </c>
      <c r="D87" s="1" t="s">
        <v>197</v>
      </c>
      <c r="E87" s="1" t="s">
        <v>4135</v>
      </c>
      <c r="F87" s="1" t="s">
        <v>199</v>
      </c>
      <c r="G87" s="1"/>
      <c r="H87" s="1"/>
      <c r="I87" s="1"/>
      <c r="J87" s="1" t="s">
        <v>65</v>
      </c>
      <c r="K87" s="1" t="s">
        <v>200</v>
      </c>
      <c r="L87" s="2">
        <v>1059.29</v>
      </c>
      <c r="M87" s="48">
        <v>44944</v>
      </c>
      <c r="N87" s="1">
        <v>308</v>
      </c>
      <c r="O87" s="1">
        <v>3</v>
      </c>
      <c r="P87" s="48">
        <v>44942</v>
      </c>
      <c r="Q87" s="48">
        <v>44936</v>
      </c>
      <c r="R87" s="48">
        <v>44896</v>
      </c>
      <c r="S87" s="1" t="s">
        <v>201</v>
      </c>
      <c r="T87" s="1" t="s">
        <v>32</v>
      </c>
      <c r="U87" s="2">
        <v>0</v>
      </c>
      <c r="V87"/>
      <c r="W87" s="1" t="b">
        <v>0</v>
      </c>
      <c r="X87" s="48">
        <v>44942</v>
      </c>
      <c r="Y87" s="1" t="b">
        <v>0</v>
      </c>
      <c r="Z87"/>
      <c r="AA87" s="1"/>
      <c r="AB87" s="48">
        <v>44927</v>
      </c>
      <c r="AC87" s="2">
        <v>0</v>
      </c>
    </row>
    <row r="88" spans="1:29" s="34" customFormat="1" x14ac:dyDescent="0.25">
      <c r="A88" s="1">
        <v>20221670</v>
      </c>
      <c r="B88" s="1" t="s">
        <v>6799</v>
      </c>
      <c r="C88" s="1" t="s">
        <v>29</v>
      </c>
      <c r="D88" s="1" t="s">
        <v>6800</v>
      </c>
      <c r="E88" s="1" t="s">
        <v>6197</v>
      </c>
      <c r="F88" s="1" t="s">
        <v>6199</v>
      </c>
      <c r="G88" s="1"/>
      <c r="H88" s="1"/>
      <c r="I88" s="1"/>
      <c r="J88" s="1" t="s">
        <v>139</v>
      </c>
      <c r="K88" s="1" t="s">
        <v>6801</v>
      </c>
      <c r="L88" s="2">
        <v>960</v>
      </c>
      <c r="M88" s="48">
        <v>44940</v>
      </c>
      <c r="N88" s="1">
        <v>308</v>
      </c>
      <c r="O88" s="1">
        <v>3</v>
      </c>
      <c r="P88" s="48">
        <v>44942</v>
      </c>
      <c r="Q88" s="48">
        <v>44936</v>
      </c>
      <c r="R88" s="48">
        <v>44896</v>
      </c>
      <c r="S88" s="1" t="s">
        <v>6802</v>
      </c>
      <c r="T88" s="1" t="s">
        <v>32</v>
      </c>
      <c r="U88" s="2">
        <v>0</v>
      </c>
      <c r="V88"/>
      <c r="W88" s="1" t="b">
        <v>0</v>
      </c>
      <c r="X88" s="48">
        <v>44939</v>
      </c>
      <c r="Y88" s="1" t="b">
        <v>0</v>
      </c>
      <c r="Z88"/>
      <c r="AA88" s="1"/>
      <c r="AB88" s="48">
        <v>44927</v>
      </c>
      <c r="AC88" s="2">
        <v>0</v>
      </c>
    </row>
    <row r="89" spans="1:29" s="34" customFormat="1" x14ac:dyDescent="0.25">
      <c r="A89" s="1">
        <v>20221671</v>
      </c>
      <c r="B89" s="1" t="s">
        <v>6803</v>
      </c>
      <c r="C89" s="1" t="s">
        <v>29</v>
      </c>
      <c r="D89" s="1" t="s">
        <v>6804</v>
      </c>
      <c r="E89" s="1" t="s">
        <v>6314</v>
      </c>
      <c r="F89" s="1" t="s">
        <v>6316</v>
      </c>
      <c r="G89" s="1"/>
      <c r="H89" s="1"/>
      <c r="I89" s="1"/>
      <c r="J89" s="1" t="s">
        <v>40</v>
      </c>
      <c r="K89" s="1" t="s">
        <v>5726</v>
      </c>
      <c r="L89" s="2">
        <v>25712.639999999999</v>
      </c>
      <c r="M89" s="48">
        <v>44964</v>
      </c>
      <c r="N89" s="1">
        <v>308</v>
      </c>
      <c r="O89" s="1">
        <v>3</v>
      </c>
      <c r="P89" s="48">
        <v>44957</v>
      </c>
      <c r="Q89" s="48">
        <v>44937</v>
      </c>
      <c r="R89" s="48">
        <v>44896</v>
      </c>
      <c r="S89" s="1" t="s">
        <v>6805</v>
      </c>
      <c r="T89" s="1" t="s">
        <v>32</v>
      </c>
      <c r="U89" s="2">
        <v>0</v>
      </c>
      <c r="V89"/>
      <c r="W89" s="1" t="b">
        <v>0</v>
      </c>
      <c r="X89" s="48">
        <v>44957</v>
      </c>
      <c r="Y89" s="1" t="b">
        <v>0</v>
      </c>
      <c r="Z89"/>
      <c r="AA89" s="1"/>
      <c r="AB89" s="48">
        <v>44927</v>
      </c>
      <c r="AC89" s="2">
        <v>0</v>
      </c>
    </row>
    <row r="90" spans="1:29" s="34" customFormat="1" x14ac:dyDescent="0.25">
      <c r="A90" s="1">
        <v>20221672</v>
      </c>
      <c r="B90" s="1" t="s">
        <v>6806</v>
      </c>
      <c r="C90" s="1" t="s">
        <v>29</v>
      </c>
      <c r="D90" s="1" t="s">
        <v>4696</v>
      </c>
      <c r="E90" s="1" t="s">
        <v>4697</v>
      </c>
      <c r="F90" s="1" t="s">
        <v>1224</v>
      </c>
      <c r="G90" s="1"/>
      <c r="H90" s="1"/>
      <c r="I90" s="1"/>
      <c r="J90" s="1" t="s">
        <v>40</v>
      </c>
      <c r="K90" s="1" t="s">
        <v>4698</v>
      </c>
      <c r="L90" s="2">
        <v>789.95</v>
      </c>
      <c r="M90" s="48">
        <v>44976</v>
      </c>
      <c r="N90" s="1">
        <v>308</v>
      </c>
      <c r="O90" s="1">
        <v>3</v>
      </c>
      <c r="P90" s="48">
        <v>44964</v>
      </c>
      <c r="Q90" s="48">
        <v>44938</v>
      </c>
      <c r="R90" s="48">
        <v>44896</v>
      </c>
      <c r="S90" s="1" t="s">
        <v>4699</v>
      </c>
      <c r="T90" s="1" t="s">
        <v>32</v>
      </c>
      <c r="U90" s="2">
        <v>0</v>
      </c>
      <c r="V90"/>
      <c r="W90" s="1" t="b">
        <v>0</v>
      </c>
      <c r="X90" s="48">
        <v>44964</v>
      </c>
      <c r="Y90" s="1" t="b">
        <v>0</v>
      </c>
      <c r="Z90"/>
      <c r="AA90" s="1"/>
      <c r="AB90" s="48">
        <v>44896</v>
      </c>
      <c r="AC90" s="2">
        <v>0</v>
      </c>
    </row>
    <row r="91" spans="1:29" s="34" customFormat="1" x14ac:dyDescent="0.25">
      <c r="A91" s="1">
        <v>20221673</v>
      </c>
      <c r="B91" s="1" t="s">
        <v>6807</v>
      </c>
      <c r="C91" s="1" t="s">
        <v>29</v>
      </c>
      <c r="D91" s="1" t="s">
        <v>4669</v>
      </c>
      <c r="E91" s="1" t="s">
        <v>5000</v>
      </c>
      <c r="F91" s="1" t="s">
        <v>4670</v>
      </c>
      <c r="G91" s="1"/>
      <c r="H91" s="1"/>
      <c r="I91" s="1"/>
      <c r="J91" s="1" t="s">
        <v>40</v>
      </c>
      <c r="K91" s="1" t="s">
        <v>6808</v>
      </c>
      <c r="L91" s="2">
        <v>960</v>
      </c>
      <c r="M91" s="48">
        <v>44950</v>
      </c>
      <c r="N91" s="1">
        <v>308</v>
      </c>
      <c r="O91" s="1">
        <v>3</v>
      </c>
      <c r="P91" s="48">
        <v>44950</v>
      </c>
      <c r="Q91" s="48">
        <v>44935</v>
      </c>
      <c r="R91" s="48">
        <v>44896</v>
      </c>
      <c r="S91" s="1" t="s">
        <v>4672</v>
      </c>
      <c r="T91" s="1" t="s">
        <v>32</v>
      </c>
      <c r="U91" s="2">
        <v>0</v>
      </c>
      <c r="V91"/>
      <c r="W91" s="1" t="b">
        <v>0</v>
      </c>
      <c r="X91" s="48">
        <v>44950</v>
      </c>
      <c r="Y91" s="1" t="b">
        <v>0</v>
      </c>
      <c r="Z91"/>
      <c r="AA91" s="1"/>
      <c r="AB91" s="48">
        <v>44927</v>
      </c>
      <c r="AC91" s="2">
        <v>0</v>
      </c>
    </row>
    <row r="92" spans="1:29" s="34" customFormat="1" x14ac:dyDescent="0.25">
      <c r="A92" s="1">
        <v>20221674</v>
      </c>
      <c r="B92" s="1" t="s">
        <v>6809</v>
      </c>
      <c r="C92" s="1" t="s">
        <v>29</v>
      </c>
      <c r="D92" s="1" t="s">
        <v>6810</v>
      </c>
      <c r="E92" s="1" t="s">
        <v>3012</v>
      </c>
      <c r="F92" s="1" t="s">
        <v>3014</v>
      </c>
      <c r="G92" s="1"/>
      <c r="H92" s="1"/>
      <c r="I92" s="1"/>
      <c r="J92" s="1" t="s">
        <v>40</v>
      </c>
      <c r="K92" s="1" t="s">
        <v>6811</v>
      </c>
      <c r="L92" s="2">
        <v>10</v>
      </c>
      <c r="M92" s="48">
        <v>44942</v>
      </c>
      <c r="N92" s="1">
        <v>308</v>
      </c>
      <c r="O92" s="1">
        <v>3</v>
      </c>
      <c r="P92" s="48">
        <v>44950</v>
      </c>
      <c r="Q92" s="48">
        <v>44942</v>
      </c>
      <c r="R92" s="48">
        <v>44896</v>
      </c>
      <c r="S92" s="1" t="s">
        <v>6812</v>
      </c>
      <c r="T92" s="1" t="s">
        <v>32</v>
      </c>
      <c r="U92" s="2">
        <v>0</v>
      </c>
      <c r="V92"/>
      <c r="W92" s="1" t="b">
        <v>0</v>
      </c>
      <c r="X92" s="48">
        <v>44950</v>
      </c>
      <c r="Y92" s="1" t="b">
        <v>0</v>
      </c>
      <c r="Z92"/>
      <c r="AA92" s="1"/>
      <c r="AB92" s="48">
        <v>44927</v>
      </c>
      <c r="AC92" s="2">
        <v>0</v>
      </c>
    </row>
    <row r="93" spans="1:29" s="34" customFormat="1" x14ac:dyDescent="0.25">
      <c r="A93" s="1">
        <v>20221675</v>
      </c>
      <c r="B93" s="1" t="s">
        <v>6813</v>
      </c>
      <c r="C93" s="1" t="s">
        <v>29</v>
      </c>
      <c r="D93" s="1" t="s">
        <v>6814</v>
      </c>
      <c r="E93" s="1" t="s">
        <v>6600</v>
      </c>
      <c r="F93" s="1" t="s">
        <v>6601</v>
      </c>
      <c r="G93" s="1"/>
      <c r="H93" s="1"/>
      <c r="I93" s="1"/>
      <c r="J93" s="1" t="s">
        <v>40</v>
      </c>
      <c r="K93" s="1" t="s">
        <v>6815</v>
      </c>
      <c r="L93" s="2">
        <v>250.8</v>
      </c>
      <c r="M93" s="48">
        <v>44969</v>
      </c>
      <c r="N93" s="1">
        <v>308</v>
      </c>
      <c r="O93" s="1">
        <v>3</v>
      </c>
      <c r="P93" s="48">
        <v>44963</v>
      </c>
      <c r="Q93" s="48">
        <v>44942</v>
      </c>
      <c r="R93" s="48">
        <v>44896</v>
      </c>
      <c r="S93" s="1" t="s">
        <v>6816</v>
      </c>
      <c r="T93" s="1" t="s">
        <v>32</v>
      </c>
      <c r="U93" s="2">
        <v>0</v>
      </c>
      <c r="V93"/>
      <c r="W93" s="1" t="b">
        <v>0</v>
      </c>
      <c r="X93" s="48">
        <v>44963</v>
      </c>
      <c r="Y93" s="1" t="b">
        <v>0</v>
      </c>
      <c r="Z93"/>
      <c r="AA93" s="1"/>
      <c r="AB93" s="48">
        <v>44896</v>
      </c>
      <c r="AC93" s="2">
        <v>0</v>
      </c>
    </row>
    <row r="94" spans="1:29" s="34" customFormat="1" x14ac:dyDescent="0.25">
      <c r="A94" s="1">
        <v>20221678</v>
      </c>
      <c r="B94" s="1" t="s">
        <v>6817</v>
      </c>
      <c r="C94" s="1" t="s">
        <v>29</v>
      </c>
      <c r="D94" s="1" t="s">
        <v>5568</v>
      </c>
      <c r="E94" s="1" t="s">
        <v>6818</v>
      </c>
      <c r="F94" s="1" t="s">
        <v>5570</v>
      </c>
      <c r="G94" s="1"/>
      <c r="H94" s="1"/>
      <c r="I94" s="1"/>
      <c r="J94" s="1" t="s">
        <v>92</v>
      </c>
      <c r="K94" s="1" t="s">
        <v>6819</v>
      </c>
      <c r="L94" s="2">
        <v>10193.14</v>
      </c>
      <c r="M94" s="48">
        <v>44956</v>
      </c>
      <c r="N94" s="1">
        <v>308</v>
      </c>
      <c r="O94" s="1">
        <v>3</v>
      </c>
      <c r="P94" s="48">
        <v>44952</v>
      </c>
      <c r="Q94" s="48">
        <v>44945</v>
      </c>
      <c r="R94" s="48">
        <v>44896</v>
      </c>
      <c r="S94" s="1" t="s">
        <v>5571</v>
      </c>
      <c r="T94" s="1" t="s">
        <v>32</v>
      </c>
      <c r="U94" s="2">
        <v>0</v>
      </c>
      <c r="V94"/>
      <c r="W94" s="1" t="b">
        <v>0</v>
      </c>
      <c r="X94" s="48">
        <v>44952</v>
      </c>
      <c r="Y94" s="1" t="b">
        <v>0</v>
      </c>
      <c r="Z94"/>
      <c r="AA94" s="1"/>
      <c r="AB94" s="48">
        <v>44896</v>
      </c>
      <c r="AC94" s="2">
        <v>0</v>
      </c>
    </row>
    <row r="95" spans="1:29" s="34" customFormat="1" x14ac:dyDescent="0.25">
      <c r="A95" s="1">
        <v>20221679</v>
      </c>
      <c r="B95" s="1" t="s">
        <v>6820</v>
      </c>
      <c r="C95" s="1" t="s">
        <v>29</v>
      </c>
      <c r="D95" s="1" t="s">
        <v>5899</v>
      </c>
      <c r="E95" s="1" t="s">
        <v>6821</v>
      </c>
      <c r="F95" s="1" t="s">
        <v>4712</v>
      </c>
      <c r="G95" s="1"/>
      <c r="H95" s="1"/>
      <c r="I95" s="1"/>
      <c r="J95" s="1" t="s">
        <v>92</v>
      </c>
      <c r="K95" s="1" t="s">
        <v>6822</v>
      </c>
      <c r="L95" s="2">
        <v>19657.7</v>
      </c>
      <c r="M95" s="48">
        <v>44953</v>
      </c>
      <c r="N95" s="1">
        <v>308</v>
      </c>
      <c r="O95" s="1">
        <v>3</v>
      </c>
      <c r="P95" s="48">
        <v>44950</v>
      </c>
      <c r="Q95" s="48">
        <v>44945</v>
      </c>
      <c r="R95" s="48">
        <v>44896</v>
      </c>
      <c r="S95" s="1" t="s">
        <v>5900</v>
      </c>
      <c r="T95" s="1" t="s">
        <v>32</v>
      </c>
      <c r="U95" s="2">
        <v>0</v>
      </c>
      <c r="V95"/>
      <c r="W95" s="1" t="b">
        <v>0</v>
      </c>
      <c r="X95" s="48">
        <v>44950</v>
      </c>
      <c r="Y95" s="1" t="b">
        <v>0</v>
      </c>
      <c r="Z95"/>
      <c r="AA95" s="1"/>
      <c r="AB95" s="48">
        <v>44927</v>
      </c>
      <c r="AC95" s="2">
        <v>0</v>
      </c>
    </row>
    <row r="96" spans="1:29" s="34" customFormat="1" x14ac:dyDescent="0.25">
      <c r="A96" s="1">
        <v>20221680</v>
      </c>
      <c r="B96" s="1" t="s">
        <v>6823</v>
      </c>
      <c r="C96" s="1" t="s">
        <v>29</v>
      </c>
      <c r="D96" s="1" t="s">
        <v>5433</v>
      </c>
      <c r="E96" s="1" t="s">
        <v>5434</v>
      </c>
      <c r="F96" s="1" t="s">
        <v>5435</v>
      </c>
      <c r="G96" s="1"/>
      <c r="H96" s="1"/>
      <c r="I96" s="1"/>
      <c r="J96" s="1" t="s">
        <v>40</v>
      </c>
      <c r="K96" s="1" t="s">
        <v>6824</v>
      </c>
      <c r="L96" s="2">
        <v>2480.54</v>
      </c>
      <c r="M96" s="48">
        <v>44952</v>
      </c>
      <c r="N96" s="1">
        <v>308</v>
      </c>
      <c r="O96" s="1">
        <v>3</v>
      </c>
      <c r="P96" s="48">
        <v>44950</v>
      </c>
      <c r="Q96" s="48">
        <v>44945</v>
      </c>
      <c r="R96" s="48">
        <v>44896</v>
      </c>
      <c r="S96" s="1" t="s">
        <v>5436</v>
      </c>
      <c r="T96" s="1" t="s">
        <v>32</v>
      </c>
      <c r="U96" s="2">
        <v>0</v>
      </c>
      <c r="V96"/>
      <c r="W96" s="1" t="b">
        <v>0</v>
      </c>
      <c r="X96" s="48">
        <v>44950</v>
      </c>
      <c r="Y96" s="1" t="b">
        <v>0</v>
      </c>
      <c r="Z96"/>
      <c r="AA96" s="1"/>
      <c r="AB96" s="48">
        <v>44927</v>
      </c>
      <c r="AC96" s="2">
        <v>0</v>
      </c>
    </row>
    <row r="97" spans="1:29" s="34" customFormat="1" x14ac:dyDescent="0.25">
      <c r="A97" s="1">
        <v>20221681</v>
      </c>
      <c r="B97" s="1" t="s">
        <v>6825</v>
      </c>
      <c r="C97" s="1" t="s">
        <v>29</v>
      </c>
      <c r="D97" s="1" t="s">
        <v>6786</v>
      </c>
      <c r="E97" s="1" t="s">
        <v>6229</v>
      </c>
      <c r="F97" s="1" t="s">
        <v>6231</v>
      </c>
      <c r="G97" s="1"/>
      <c r="H97" s="1"/>
      <c r="I97" s="1"/>
      <c r="J97" s="1" t="s">
        <v>92</v>
      </c>
      <c r="K97" s="1" t="s">
        <v>6826</v>
      </c>
      <c r="L97" s="2">
        <v>13824</v>
      </c>
      <c r="M97" s="48">
        <v>44972</v>
      </c>
      <c r="N97" s="1">
        <v>308</v>
      </c>
      <c r="O97" s="1">
        <v>3</v>
      </c>
      <c r="P97" s="48">
        <v>44963</v>
      </c>
      <c r="Q97" s="48">
        <v>44945</v>
      </c>
      <c r="R97" s="48">
        <v>44896</v>
      </c>
      <c r="S97" s="1" t="s">
        <v>6787</v>
      </c>
      <c r="T97" s="1" t="s">
        <v>32</v>
      </c>
      <c r="U97" s="2">
        <v>0</v>
      </c>
      <c r="V97"/>
      <c r="W97" s="1" t="b">
        <v>0</v>
      </c>
      <c r="X97" s="48">
        <v>44963</v>
      </c>
      <c r="Y97" s="1" t="b">
        <v>0</v>
      </c>
      <c r="Z97"/>
      <c r="AA97" s="1"/>
      <c r="AB97" s="48">
        <v>44927</v>
      </c>
      <c r="AC97" s="2">
        <v>0</v>
      </c>
    </row>
    <row r="98" spans="1:29" s="34" customFormat="1" x14ac:dyDescent="0.25">
      <c r="A98" s="1">
        <v>20221682</v>
      </c>
      <c r="B98" s="1" t="s">
        <v>6827</v>
      </c>
      <c r="C98" s="1" t="s">
        <v>29</v>
      </c>
      <c r="D98" s="1" t="s">
        <v>222</v>
      </c>
      <c r="E98" s="1" t="s">
        <v>223</v>
      </c>
      <c r="F98" s="1" t="s">
        <v>224</v>
      </c>
      <c r="G98" s="1"/>
      <c r="H98" s="1"/>
      <c r="I98" s="1"/>
      <c r="J98" s="1" t="s">
        <v>40</v>
      </c>
      <c r="K98" s="1" t="s">
        <v>6828</v>
      </c>
      <c r="L98" s="2">
        <v>108.05</v>
      </c>
      <c r="M98" s="48">
        <v>44957</v>
      </c>
      <c r="N98" s="1">
        <v>308</v>
      </c>
      <c r="O98" s="1">
        <v>3</v>
      </c>
      <c r="P98" s="48">
        <v>44952</v>
      </c>
      <c r="Q98" s="48">
        <v>44943</v>
      </c>
      <c r="R98" s="48">
        <v>44896</v>
      </c>
      <c r="S98" s="1" t="s">
        <v>225</v>
      </c>
      <c r="T98" s="1" t="s">
        <v>32</v>
      </c>
      <c r="U98" s="2">
        <v>0</v>
      </c>
      <c r="V98"/>
      <c r="W98" s="1" t="b">
        <v>0</v>
      </c>
      <c r="X98" s="48">
        <v>44952</v>
      </c>
      <c r="Y98" s="1" t="b">
        <v>0</v>
      </c>
      <c r="Z98"/>
      <c r="AA98" s="1"/>
      <c r="AB98" s="48">
        <v>44927</v>
      </c>
      <c r="AC98" s="2">
        <v>0</v>
      </c>
    </row>
    <row r="99" spans="1:29" s="34" customFormat="1" x14ac:dyDescent="0.25">
      <c r="A99" s="1">
        <v>20221683</v>
      </c>
      <c r="B99" s="1" t="s">
        <v>6829</v>
      </c>
      <c r="C99" s="1" t="s">
        <v>29</v>
      </c>
      <c r="D99" s="1" t="s">
        <v>6830</v>
      </c>
      <c r="E99" s="1" t="s">
        <v>268</v>
      </c>
      <c r="F99" s="1" t="s">
        <v>269</v>
      </c>
      <c r="G99" s="1"/>
      <c r="H99" s="1"/>
      <c r="I99" s="1"/>
      <c r="J99" s="1" t="s">
        <v>40</v>
      </c>
      <c r="K99" s="1" t="s">
        <v>6831</v>
      </c>
      <c r="L99" s="2">
        <v>5516.28</v>
      </c>
      <c r="M99" s="48">
        <v>44950</v>
      </c>
      <c r="N99" s="1">
        <v>308</v>
      </c>
      <c r="O99" s="1">
        <v>3</v>
      </c>
      <c r="P99" s="48">
        <v>44957</v>
      </c>
      <c r="Q99" s="48">
        <v>44950</v>
      </c>
      <c r="R99" s="48">
        <v>44896</v>
      </c>
      <c r="S99" s="1"/>
      <c r="T99" s="1" t="s">
        <v>32</v>
      </c>
      <c r="U99" s="2">
        <v>0</v>
      </c>
      <c r="V99"/>
      <c r="W99" s="1" t="b">
        <v>0</v>
      </c>
      <c r="X99" s="48">
        <v>44957</v>
      </c>
      <c r="Y99" s="1" t="b">
        <v>0</v>
      </c>
      <c r="Z99"/>
      <c r="AA99" s="1"/>
      <c r="AB99" s="48">
        <v>44896</v>
      </c>
      <c r="AC99" s="2">
        <v>0</v>
      </c>
    </row>
    <row r="100" spans="1:29" s="34" customFormat="1" x14ac:dyDescent="0.25">
      <c r="A100" s="1">
        <v>20230001</v>
      </c>
      <c r="B100" s="1" t="s">
        <v>6832</v>
      </c>
      <c r="C100" s="1" t="s">
        <v>29</v>
      </c>
      <c r="D100" s="1" t="s">
        <v>5776</v>
      </c>
      <c r="E100" s="1" t="s">
        <v>307</v>
      </c>
      <c r="F100" s="1" t="s">
        <v>308</v>
      </c>
      <c r="G100" s="1"/>
      <c r="H100" s="1"/>
      <c r="I100" s="1"/>
      <c r="J100" s="1" t="s">
        <v>40</v>
      </c>
      <c r="K100" s="1" t="s">
        <v>5777</v>
      </c>
      <c r="L100" s="2">
        <v>1318.8</v>
      </c>
      <c r="M100" s="48">
        <v>44942</v>
      </c>
      <c r="N100" s="1">
        <v>308</v>
      </c>
      <c r="O100" s="1">
        <v>3</v>
      </c>
      <c r="P100" s="48">
        <v>44942</v>
      </c>
      <c r="Q100" s="48">
        <v>44930</v>
      </c>
      <c r="R100" s="48">
        <v>44927</v>
      </c>
      <c r="S100" s="1" t="s">
        <v>5778</v>
      </c>
      <c r="T100" s="1" t="s">
        <v>32</v>
      </c>
      <c r="U100" s="2">
        <v>0</v>
      </c>
      <c r="V100"/>
      <c r="W100" s="1" t="b">
        <v>0</v>
      </c>
      <c r="X100" s="48">
        <v>44928</v>
      </c>
      <c r="Y100" s="1" t="b">
        <v>0</v>
      </c>
      <c r="Z100"/>
      <c r="AA100" s="1"/>
      <c r="AB100" s="48">
        <v>44927</v>
      </c>
      <c r="AC100" s="2">
        <v>0</v>
      </c>
    </row>
    <row r="101" spans="1:29" s="34" customFormat="1" x14ac:dyDescent="0.25">
      <c r="A101" s="1">
        <v>20230002</v>
      </c>
      <c r="B101" s="1" t="s">
        <v>6833</v>
      </c>
      <c r="C101" s="1" t="s">
        <v>29</v>
      </c>
      <c r="D101" s="1" t="s">
        <v>5333</v>
      </c>
      <c r="E101" s="1" t="s">
        <v>124</v>
      </c>
      <c r="F101" s="1" t="s">
        <v>125</v>
      </c>
      <c r="G101" s="1"/>
      <c r="H101" s="1"/>
      <c r="I101" s="1"/>
      <c r="J101" s="1" t="s">
        <v>58</v>
      </c>
      <c r="K101" s="1" t="s">
        <v>6834</v>
      </c>
      <c r="L101" s="2">
        <v>49.85</v>
      </c>
      <c r="M101" s="48">
        <v>44943</v>
      </c>
      <c r="N101" s="1">
        <v>308</v>
      </c>
      <c r="O101" s="1">
        <v>3</v>
      </c>
      <c r="P101" s="48">
        <v>44942</v>
      </c>
      <c r="Q101" s="48">
        <v>44935</v>
      </c>
      <c r="R101" s="48">
        <v>44927</v>
      </c>
      <c r="S101" s="1" t="s">
        <v>5334</v>
      </c>
      <c r="T101" s="1" t="s">
        <v>32</v>
      </c>
      <c r="U101" s="2">
        <v>0</v>
      </c>
      <c r="V101"/>
      <c r="W101" s="1" t="b">
        <v>0</v>
      </c>
      <c r="X101" s="48">
        <v>44929</v>
      </c>
      <c r="Y101" s="1" t="b">
        <v>0</v>
      </c>
      <c r="Z101"/>
      <c r="AA101" s="1"/>
      <c r="AB101" s="48">
        <v>44927</v>
      </c>
      <c r="AC101" s="2">
        <v>0</v>
      </c>
    </row>
    <row r="102" spans="1:29" s="34" customFormat="1" x14ac:dyDescent="0.25">
      <c r="A102" s="1">
        <v>20230003</v>
      </c>
      <c r="B102" s="1" t="s">
        <v>6835</v>
      </c>
      <c r="C102" s="1" t="s">
        <v>29</v>
      </c>
      <c r="D102" s="1" t="s">
        <v>6836</v>
      </c>
      <c r="E102" s="1" t="s">
        <v>3566</v>
      </c>
      <c r="F102" s="1" t="s">
        <v>3568</v>
      </c>
      <c r="G102" s="1"/>
      <c r="H102" s="1"/>
      <c r="I102" s="1"/>
      <c r="J102" s="1" t="s">
        <v>58</v>
      </c>
      <c r="K102" s="1" t="s">
        <v>6837</v>
      </c>
      <c r="L102" s="2">
        <v>303.60000000000002</v>
      </c>
      <c r="M102" s="48">
        <v>44939</v>
      </c>
      <c r="N102" s="1">
        <v>308</v>
      </c>
      <c r="O102" s="1">
        <v>3</v>
      </c>
      <c r="P102" s="48">
        <v>44935</v>
      </c>
      <c r="Q102" s="48">
        <v>44936</v>
      </c>
      <c r="R102" s="48">
        <v>44927</v>
      </c>
      <c r="S102" s="1" t="s">
        <v>6838</v>
      </c>
      <c r="T102" s="1" t="s">
        <v>32</v>
      </c>
      <c r="U102" s="2">
        <v>0</v>
      </c>
      <c r="V102"/>
      <c r="W102" s="1" t="b">
        <v>0</v>
      </c>
      <c r="X102" s="48">
        <v>44931</v>
      </c>
      <c r="Y102" s="1" t="b">
        <v>0</v>
      </c>
      <c r="Z102"/>
      <c r="AA102" s="1"/>
      <c r="AB102" s="48">
        <v>44927</v>
      </c>
      <c r="AC102" s="2">
        <v>0</v>
      </c>
    </row>
    <row r="103" spans="1:29" s="34" customFormat="1" x14ac:dyDescent="0.25">
      <c r="A103" s="1">
        <v>20230004</v>
      </c>
      <c r="B103" s="1" t="s">
        <v>6839</v>
      </c>
      <c r="C103" s="1" t="s">
        <v>29</v>
      </c>
      <c r="D103" s="1"/>
      <c r="E103" s="1" t="s">
        <v>4917</v>
      </c>
      <c r="F103" s="1" t="s">
        <v>5234</v>
      </c>
      <c r="G103" s="1"/>
      <c r="H103" s="1"/>
      <c r="I103" s="1"/>
      <c r="J103" s="1" t="s">
        <v>58</v>
      </c>
      <c r="K103" s="1" t="s">
        <v>6840</v>
      </c>
      <c r="L103" s="2">
        <v>125.1</v>
      </c>
      <c r="M103" s="48">
        <v>44940</v>
      </c>
      <c r="N103" s="1">
        <v>308</v>
      </c>
      <c r="O103" s="1">
        <v>3</v>
      </c>
      <c r="P103" s="48">
        <v>44935</v>
      </c>
      <c r="Q103" s="48">
        <v>44936</v>
      </c>
      <c r="R103" s="48">
        <v>44927</v>
      </c>
      <c r="S103" s="1" t="s">
        <v>5600</v>
      </c>
      <c r="T103" s="1" t="s">
        <v>32</v>
      </c>
      <c r="U103" s="2">
        <v>0</v>
      </c>
      <c r="V103"/>
      <c r="W103" s="1" t="b">
        <v>0</v>
      </c>
      <c r="X103" s="48">
        <v>44930</v>
      </c>
      <c r="Y103" s="1" t="b">
        <v>0</v>
      </c>
      <c r="Z103"/>
      <c r="AA103" s="1"/>
      <c r="AB103" s="48">
        <v>44927</v>
      </c>
      <c r="AC103" s="2">
        <v>0</v>
      </c>
    </row>
    <row r="104" spans="1:29" s="34" customFormat="1" x14ac:dyDescent="0.25">
      <c r="A104" s="1">
        <v>20230005</v>
      </c>
      <c r="B104" s="1" t="s">
        <v>6841</v>
      </c>
      <c r="C104" s="1" t="s">
        <v>29</v>
      </c>
      <c r="D104" s="1" t="s">
        <v>209</v>
      </c>
      <c r="E104" s="1" t="s">
        <v>210</v>
      </c>
      <c r="F104" s="1" t="s">
        <v>211</v>
      </c>
      <c r="G104" s="1"/>
      <c r="H104" s="1"/>
      <c r="I104" s="1"/>
      <c r="J104" s="1" t="s">
        <v>50</v>
      </c>
      <c r="K104" s="1" t="s">
        <v>212</v>
      </c>
      <c r="L104" s="2">
        <v>1076.1099999999999</v>
      </c>
      <c r="M104" s="48">
        <v>44943</v>
      </c>
      <c r="N104" s="1">
        <v>308</v>
      </c>
      <c r="O104" s="1">
        <v>3</v>
      </c>
      <c r="P104" s="48">
        <v>44943</v>
      </c>
      <c r="Q104" s="48">
        <v>44930</v>
      </c>
      <c r="R104" s="48">
        <v>44927</v>
      </c>
      <c r="S104" s="1" t="s">
        <v>213</v>
      </c>
      <c r="T104" s="1" t="s">
        <v>32</v>
      </c>
      <c r="U104" s="2">
        <v>0</v>
      </c>
      <c r="V104"/>
      <c r="W104" s="1" t="b">
        <v>0</v>
      </c>
      <c r="X104" s="48">
        <v>44931</v>
      </c>
      <c r="Y104" s="1" t="b">
        <v>0</v>
      </c>
      <c r="Z104"/>
      <c r="AA104" s="1"/>
      <c r="AB104" s="48">
        <v>44927</v>
      </c>
      <c r="AC104" s="2">
        <v>0</v>
      </c>
    </row>
    <row r="105" spans="1:29" s="34" customFormat="1" x14ac:dyDescent="0.25">
      <c r="A105" s="1">
        <v>20230006</v>
      </c>
      <c r="B105" s="1" t="s">
        <v>6842</v>
      </c>
      <c r="C105" s="1" t="s">
        <v>29</v>
      </c>
      <c r="D105" s="1" t="s">
        <v>128</v>
      </c>
      <c r="E105" s="1" t="s">
        <v>129</v>
      </c>
      <c r="F105" s="1" t="s">
        <v>130</v>
      </c>
      <c r="G105" s="1"/>
      <c r="H105" s="1"/>
      <c r="I105" s="1"/>
      <c r="J105" s="1" t="s">
        <v>35</v>
      </c>
      <c r="K105" s="1" t="s">
        <v>5781</v>
      </c>
      <c r="L105" s="2">
        <v>4572.76</v>
      </c>
      <c r="M105" s="48">
        <v>44945</v>
      </c>
      <c r="N105" s="1">
        <v>308</v>
      </c>
      <c r="O105" s="1">
        <v>3</v>
      </c>
      <c r="P105" s="48">
        <v>44943</v>
      </c>
      <c r="Q105" s="48">
        <v>44931</v>
      </c>
      <c r="R105" s="48">
        <v>44927</v>
      </c>
      <c r="S105" s="1" t="s">
        <v>131</v>
      </c>
      <c r="T105" s="1" t="s">
        <v>32</v>
      </c>
      <c r="U105" s="2">
        <v>0</v>
      </c>
      <c r="V105"/>
      <c r="W105" s="1" t="b">
        <v>0</v>
      </c>
      <c r="X105" s="48">
        <v>44931</v>
      </c>
      <c r="Y105" s="1" t="b">
        <v>0</v>
      </c>
      <c r="Z105"/>
      <c r="AA105" s="1"/>
      <c r="AB105" s="48">
        <v>44927</v>
      </c>
      <c r="AC105" s="2">
        <v>0</v>
      </c>
    </row>
    <row r="106" spans="1:29" s="34" customFormat="1" x14ac:dyDescent="0.25">
      <c r="A106" s="1">
        <v>20230007</v>
      </c>
      <c r="B106" s="1" t="s">
        <v>6843</v>
      </c>
      <c r="C106" s="1" t="s">
        <v>29</v>
      </c>
      <c r="D106" s="1"/>
      <c r="E106" s="1" t="s">
        <v>6602</v>
      </c>
      <c r="F106" s="1"/>
      <c r="G106" s="1"/>
      <c r="H106" s="1"/>
      <c r="I106" s="1"/>
      <c r="J106" s="1" t="s">
        <v>40</v>
      </c>
      <c r="K106" s="1" t="s">
        <v>6844</v>
      </c>
      <c r="L106" s="2">
        <v>85.2</v>
      </c>
      <c r="M106" s="48">
        <v>44958</v>
      </c>
      <c r="N106" s="1">
        <v>308</v>
      </c>
      <c r="O106" s="1">
        <v>3</v>
      </c>
      <c r="P106" s="48">
        <v>44974</v>
      </c>
      <c r="Q106" s="48">
        <v>44939</v>
      </c>
      <c r="R106" s="48">
        <v>44927</v>
      </c>
      <c r="S106" s="1"/>
      <c r="T106" s="1" t="s">
        <v>32</v>
      </c>
      <c r="U106" s="2">
        <v>0</v>
      </c>
      <c r="V106"/>
      <c r="W106" s="1" t="b">
        <v>0</v>
      </c>
      <c r="X106" s="48">
        <v>44939</v>
      </c>
      <c r="Y106" s="1" t="b">
        <v>0</v>
      </c>
      <c r="Z106"/>
      <c r="AA106" s="1"/>
      <c r="AB106" s="48">
        <v>44927</v>
      </c>
      <c r="AC106" s="2">
        <v>0</v>
      </c>
    </row>
    <row r="107" spans="1:29" s="34" customFormat="1" x14ac:dyDescent="0.25">
      <c r="A107" s="1">
        <v>20230008</v>
      </c>
      <c r="B107" s="1" t="s">
        <v>6845</v>
      </c>
      <c r="C107" s="1" t="s">
        <v>29</v>
      </c>
      <c r="D107" s="1" t="s">
        <v>6846</v>
      </c>
      <c r="E107" s="1" t="s">
        <v>5441</v>
      </c>
      <c r="F107" s="1" t="s">
        <v>5442</v>
      </c>
      <c r="G107" s="1"/>
      <c r="H107" s="1"/>
      <c r="I107" s="1"/>
      <c r="J107" s="1" t="s">
        <v>40</v>
      </c>
      <c r="K107" s="1" t="s">
        <v>6847</v>
      </c>
      <c r="L107" s="2">
        <v>112.6</v>
      </c>
      <c r="M107" s="48">
        <v>44930</v>
      </c>
      <c r="N107" s="1">
        <v>308</v>
      </c>
      <c r="O107" s="1">
        <v>3</v>
      </c>
      <c r="P107" s="48">
        <v>44951</v>
      </c>
      <c r="Q107" s="48">
        <v>44930</v>
      </c>
      <c r="R107" s="48">
        <v>44927</v>
      </c>
      <c r="S107" s="1" t="s">
        <v>6848</v>
      </c>
      <c r="T107" s="1" t="s">
        <v>32</v>
      </c>
      <c r="U107" s="2">
        <v>0</v>
      </c>
      <c r="V107"/>
      <c r="W107" s="1" t="b">
        <v>0</v>
      </c>
      <c r="X107" s="48">
        <v>44930</v>
      </c>
      <c r="Y107" s="1" t="b">
        <v>0</v>
      </c>
      <c r="Z107"/>
      <c r="AA107" s="1"/>
      <c r="AB107" s="48">
        <v>44927</v>
      </c>
      <c r="AC107" s="2">
        <v>0</v>
      </c>
    </row>
    <row r="108" spans="1:29" s="34" customFormat="1" x14ac:dyDescent="0.25">
      <c r="A108" s="1">
        <v>20230009</v>
      </c>
      <c r="B108" s="1" t="s">
        <v>6849</v>
      </c>
      <c r="C108" s="1" t="s">
        <v>29</v>
      </c>
      <c r="D108" s="1"/>
      <c r="E108" s="1" t="s">
        <v>6280</v>
      </c>
      <c r="F108" s="1"/>
      <c r="G108" s="1"/>
      <c r="H108" s="1"/>
      <c r="I108" s="1"/>
      <c r="J108" s="1" t="s">
        <v>40</v>
      </c>
      <c r="K108" s="1" t="s">
        <v>6850</v>
      </c>
      <c r="L108" s="2">
        <v>2449.44</v>
      </c>
      <c r="M108" s="48">
        <v>44958</v>
      </c>
      <c r="N108" s="1">
        <v>308</v>
      </c>
      <c r="O108" s="1">
        <v>3</v>
      </c>
      <c r="P108" s="48">
        <v>44974</v>
      </c>
      <c r="Q108" s="48">
        <v>44930</v>
      </c>
      <c r="R108" s="48">
        <v>44927</v>
      </c>
      <c r="S108" s="1" t="s">
        <v>6851</v>
      </c>
      <c r="T108" s="1" t="s">
        <v>32</v>
      </c>
      <c r="U108" s="2">
        <v>0</v>
      </c>
      <c r="V108"/>
      <c r="W108" s="1" t="b">
        <v>0</v>
      </c>
      <c r="X108" s="48">
        <v>44930</v>
      </c>
      <c r="Y108" s="1" t="b">
        <v>0</v>
      </c>
      <c r="Z108"/>
      <c r="AA108" s="1"/>
      <c r="AB108" s="48">
        <v>44927</v>
      </c>
      <c r="AC108" s="2">
        <v>0</v>
      </c>
    </row>
    <row r="109" spans="1:29" s="34" customFormat="1" x14ac:dyDescent="0.25">
      <c r="A109" s="1">
        <v>20230010</v>
      </c>
      <c r="B109" s="1" t="s">
        <v>6852</v>
      </c>
      <c r="C109" s="1" t="s">
        <v>29</v>
      </c>
      <c r="D109" s="1" t="s">
        <v>5913</v>
      </c>
      <c r="E109" s="1" t="s">
        <v>5914</v>
      </c>
      <c r="F109" s="1" t="s">
        <v>5915</v>
      </c>
      <c r="G109" s="1"/>
      <c r="H109" s="1"/>
      <c r="I109" s="1"/>
      <c r="J109" s="1" t="s">
        <v>40</v>
      </c>
      <c r="K109" s="1" t="s">
        <v>6853</v>
      </c>
      <c r="L109" s="2">
        <v>360</v>
      </c>
      <c r="M109" s="48">
        <v>44956</v>
      </c>
      <c r="N109" s="1">
        <v>308</v>
      </c>
      <c r="O109" s="1">
        <v>3</v>
      </c>
      <c r="P109" s="48">
        <v>44951</v>
      </c>
      <c r="Q109" s="48">
        <v>44937</v>
      </c>
      <c r="R109" s="48">
        <v>44927</v>
      </c>
      <c r="S109" s="1" t="s">
        <v>5916</v>
      </c>
      <c r="T109" s="1" t="s">
        <v>32</v>
      </c>
      <c r="U109" s="2">
        <v>0</v>
      </c>
      <c r="V109"/>
      <c r="W109" s="1" t="b">
        <v>0</v>
      </c>
      <c r="X109" s="48">
        <v>44941</v>
      </c>
      <c r="Y109" s="1" t="b">
        <v>0</v>
      </c>
      <c r="Z109"/>
      <c r="AA109" s="1"/>
      <c r="AB109" s="48">
        <v>44927</v>
      </c>
      <c r="AC109" s="2">
        <v>0</v>
      </c>
    </row>
    <row r="110" spans="1:29" s="34" customFormat="1" x14ac:dyDescent="0.25">
      <c r="A110" s="1">
        <v>20230011</v>
      </c>
      <c r="B110" s="1" t="s">
        <v>6854</v>
      </c>
      <c r="C110" s="1" t="s">
        <v>29</v>
      </c>
      <c r="D110" s="1" t="s">
        <v>5814</v>
      </c>
      <c r="E110" s="1" t="s">
        <v>6279</v>
      </c>
      <c r="F110" s="1" t="s">
        <v>64</v>
      </c>
      <c r="G110" s="1"/>
      <c r="H110" s="1"/>
      <c r="I110" s="1"/>
      <c r="J110" s="1" t="s">
        <v>40</v>
      </c>
      <c r="K110" s="1" t="s">
        <v>4746</v>
      </c>
      <c r="L110" s="2">
        <v>510</v>
      </c>
      <c r="M110" s="48">
        <v>44944</v>
      </c>
      <c r="N110" s="1">
        <v>308</v>
      </c>
      <c r="O110" s="1">
        <v>3</v>
      </c>
      <c r="P110" s="48">
        <v>44950</v>
      </c>
      <c r="Q110" s="48">
        <v>44936</v>
      </c>
      <c r="R110" s="48">
        <v>44927</v>
      </c>
      <c r="S110" s="1" t="s">
        <v>6694</v>
      </c>
      <c r="T110" s="1" t="s">
        <v>32</v>
      </c>
      <c r="U110" s="2">
        <v>0</v>
      </c>
      <c r="V110"/>
      <c r="W110" s="1" t="b">
        <v>0</v>
      </c>
      <c r="X110" s="48">
        <v>44936</v>
      </c>
      <c r="Y110" s="1" t="b">
        <v>0</v>
      </c>
      <c r="Z110"/>
      <c r="AA110" s="1"/>
      <c r="AB110" s="48">
        <v>44927</v>
      </c>
      <c r="AC110" s="2">
        <v>0</v>
      </c>
    </row>
    <row r="111" spans="1:29" s="34" customFormat="1" x14ac:dyDescent="0.25">
      <c r="A111" s="1">
        <v>20230012</v>
      </c>
      <c r="B111" s="1" t="s">
        <v>6855</v>
      </c>
      <c r="C111" s="1" t="s">
        <v>29</v>
      </c>
      <c r="D111" s="1" t="s">
        <v>209</v>
      </c>
      <c r="E111" s="1" t="s">
        <v>210</v>
      </c>
      <c r="F111" s="1" t="s">
        <v>211</v>
      </c>
      <c r="G111" s="1"/>
      <c r="H111" s="1"/>
      <c r="I111" s="1"/>
      <c r="J111" s="1" t="s">
        <v>50</v>
      </c>
      <c r="K111" s="1" t="s">
        <v>212</v>
      </c>
      <c r="L111" s="2">
        <v>519.85</v>
      </c>
      <c r="M111" s="48">
        <v>44951</v>
      </c>
      <c r="N111" s="1">
        <v>308</v>
      </c>
      <c r="O111" s="1">
        <v>3</v>
      </c>
      <c r="P111" s="48">
        <v>44951</v>
      </c>
      <c r="Q111" s="48">
        <v>44937</v>
      </c>
      <c r="R111" s="48">
        <v>44927</v>
      </c>
      <c r="S111" s="1" t="s">
        <v>213</v>
      </c>
      <c r="T111" s="1" t="s">
        <v>32</v>
      </c>
      <c r="U111" s="2">
        <v>0</v>
      </c>
      <c r="V111"/>
      <c r="W111" s="1" t="b">
        <v>0</v>
      </c>
      <c r="X111" s="48">
        <v>44937</v>
      </c>
      <c r="Y111" s="1" t="b">
        <v>0</v>
      </c>
      <c r="Z111"/>
      <c r="AA111" s="1"/>
      <c r="AB111" s="48">
        <v>44927</v>
      </c>
      <c r="AC111" s="2">
        <v>0</v>
      </c>
    </row>
    <row r="112" spans="1:29" s="34" customFormat="1" x14ac:dyDescent="0.25">
      <c r="A112" s="1">
        <v>20230013</v>
      </c>
      <c r="B112" s="1" t="s">
        <v>6856</v>
      </c>
      <c r="C112" s="1" t="s">
        <v>29</v>
      </c>
      <c r="D112" s="1" t="s">
        <v>6810</v>
      </c>
      <c r="E112" s="1" t="s">
        <v>3012</v>
      </c>
      <c r="F112" s="1" t="s">
        <v>3014</v>
      </c>
      <c r="G112" s="1"/>
      <c r="H112" s="1"/>
      <c r="I112" s="1"/>
      <c r="J112" s="1" t="s">
        <v>40</v>
      </c>
      <c r="K112" s="1" t="s">
        <v>6811</v>
      </c>
      <c r="L112" s="2">
        <v>30</v>
      </c>
      <c r="M112" s="48">
        <v>44951</v>
      </c>
      <c r="N112" s="1">
        <v>308</v>
      </c>
      <c r="O112" s="1">
        <v>3</v>
      </c>
      <c r="P112" s="48">
        <v>44950</v>
      </c>
      <c r="Q112" s="48">
        <v>44942</v>
      </c>
      <c r="R112" s="48">
        <v>44927</v>
      </c>
      <c r="S112" s="1" t="s">
        <v>6812</v>
      </c>
      <c r="T112" s="1" t="s">
        <v>32</v>
      </c>
      <c r="U112" s="2">
        <v>0</v>
      </c>
      <c r="V112"/>
      <c r="W112" s="1" t="b">
        <v>0</v>
      </c>
      <c r="X112" s="48">
        <v>44942</v>
      </c>
      <c r="Y112" s="1" t="b">
        <v>0</v>
      </c>
      <c r="Z112"/>
      <c r="AA112" s="1"/>
      <c r="AB112" s="48">
        <v>44927</v>
      </c>
      <c r="AC112" s="2">
        <v>0</v>
      </c>
    </row>
    <row r="113" spans="1:29" s="34" customFormat="1" x14ac:dyDescent="0.25">
      <c r="A113" s="1">
        <v>20230014</v>
      </c>
      <c r="B113" s="1" t="s">
        <v>6857</v>
      </c>
      <c r="C113" s="1" t="s">
        <v>29</v>
      </c>
      <c r="D113" s="1" t="s">
        <v>128</v>
      </c>
      <c r="E113" s="1" t="s">
        <v>129</v>
      </c>
      <c r="F113" s="1" t="s">
        <v>130</v>
      </c>
      <c r="G113" s="1"/>
      <c r="H113" s="1"/>
      <c r="I113" s="1"/>
      <c r="J113" s="1" t="s">
        <v>35</v>
      </c>
      <c r="K113" s="1" t="s">
        <v>4724</v>
      </c>
      <c r="L113" s="2">
        <v>3946.06</v>
      </c>
      <c r="M113" s="48">
        <v>44953</v>
      </c>
      <c r="N113" s="1">
        <v>308</v>
      </c>
      <c r="O113" s="1">
        <v>3</v>
      </c>
      <c r="P113" s="48">
        <v>44951</v>
      </c>
      <c r="Q113" s="48">
        <v>44939</v>
      </c>
      <c r="R113" s="48">
        <v>44927</v>
      </c>
      <c r="S113" s="1" t="s">
        <v>131</v>
      </c>
      <c r="T113" s="1" t="s">
        <v>32</v>
      </c>
      <c r="U113" s="2">
        <v>0</v>
      </c>
      <c r="V113"/>
      <c r="W113" s="1" t="b">
        <v>0</v>
      </c>
      <c r="X113" s="48">
        <v>44939</v>
      </c>
      <c r="Y113" s="1" t="b">
        <v>0</v>
      </c>
      <c r="Z113"/>
      <c r="AA113" s="1"/>
      <c r="AB113" s="48">
        <v>44927</v>
      </c>
      <c r="AC113" s="2">
        <v>0</v>
      </c>
    </row>
    <row r="114" spans="1:29" s="34" customFormat="1" x14ac:dyDescent="0.25">
      <c r="A114" s="1">
        <v>20230015</v>
      </c>
      <c r="B114" s="1" t="s">
        <v>6858</v>
      </c>
      <c r="C114" s="1" t="s">
        <v>29</v>
      </c>
      <c r="D114" s="1" t="s">
        <v>222</v>
      </c>
      <c r="E114" s="1" t="s">
        <v>223</v>
      </c>
      <c r="F114" s="1" t="s">
        <v>224</v>
      </c>
      <c r="G114" s="1"/>
      <c r="H114" s="1"/>
      <c r="I114" s="1"/>
      <c r="J114" s="1" t="s">
        <v>40</v>
      </c>
      <c r="K114" s="1" t="s">
        <v>4665</v>
      </c>
      <c r="L114" s="2">
        <v>536.19000000000005</v>
      </c>
      <c r="M114" s="48">
        <v>44957</v>
      </c>
      <c r="N114" s="1">
        <v>308</v>
      </c>
      <c r="O114" s="1">
        <v>3</v>
      </c>
      <c r="P114" s="48">
        <v>44951</v>
      </c>
      <c r="Q114" s="48">
        <v>44943</v>
      </c>
      <c r="R114" s="48">
        <v>44927</v>
      </c>
      <c r="S114" s="1" t="s">
        <v>225</v>
      </c>
      <c r="T114" s="1" t="s">
        <v>32</v>
      </c>
      <c r="U114" s="2">
        <v>0</v>
      </c>
      <c r="V114"/>
      <c r="W114" s="1" t="b">
        <v>0</v>
      </c>
      <c r="X114" s="48">
        <v>44944</v>
      </c>
      <c r="Y114" s="1" t="b">
        <v>0</v>
      </c>
      <c r="Z114"/>
      <c r="AA114" s="1"/>
      <c r="AB114" s="48">
        <v>44927</v>
      </c>
      <c r="AC114" s="2">
        <v>0</v>
      </c>
    </row>
    <row r="115" spans="1:29" s="34" customFormat="1" x14ac:dyDescent="0.25">
      <c r="A115" s="1">
        <v>20230016</v>
      </c>
      <c r="B115" s="1" t="s">
        <v>6859</v>
      </c>
      <c r="C115" s="1" t="s">
        <v>29</v>
      </c>
      <c r="D115" s="1" t="s">
        <v>222</v>
      </c>
      <c r="E115" s="1" t="s">
        <v>223</v>
      </c>
      <c r="F115" s="1" t="s">
        <v>224</v>
      </c>
      <c r="G115" s="1"/>
      <c r="H115" s="1"/>
      <c r="I115" s="1"/>
      <c r="J115" s="1" t="s">
        <v>40</v>
      </c>
      <c r="K115" s="1" t="s">
        <v>4665</v>
      </c>
      <c r="L115" s="2">
        <v>536.41</v>
      </c>
      <c r="M115" s="48">
        <v>44944</v>
      </c>
      <c r="N115" s="1">
        <v>308</v>
      </c>
      <c r="O115" s="1">
        <v>3</v>
      </c>
      <c r="P115" s="48">
        <v>44951</v>
      </c>
      <c r="Q115" s="48">
        <v>44943</v>
      </c>
      <c r="R115" s="48">
        <v>44927</v>
      </c>
      <c r="S115" s="1" t="s">
        <v>225</v>
      </c>
      <c r="T115" s="1" t="s">
        <v>32</v>
      </c>
      <c r="U115" s="2">
        <v>0</v>
      </c>
      <c r="V115"/>
      <c r="W115" s="1" t="b">
        <v>0</v>
      </c>
      <c r="X115" s="48">
        <v>44944</v>
      </c>
      <c r="Y115" s="1" t="b">
        <v>0</v>
      </c>
      <c r="Z115"/>
      <c r="AA115" s="1"/>
      <c r="AB115" s="48">
        <v>44927</v>
      </c>
      <c r="AC115" s="2">
        <v>0</v>
      </c>
    </row>
    <row r="116" spans="1:29" s="34" customFormat="1" x14ac:dyDescent="0.25">
      <c r="A116" s="1">
        <v>20230017</v>
      </c>
      <c r="B116" s="1" t="s">
        <v>6860</v>
      </c>
      <c r="C116" s="1" t="s">
        <v>29</v>
      </c>
      <c r="D116" s="1" t="s">
        <v>5947</v>
      </c>
      <c r="E116" s="1" t="s">
        <v>5948</v>
      </c>
      <c r="F116" s="1" t="s">
        <v>5949</v>
      </c>
      <c r="G116" s="1"/>
      <c r="H116" s="1"/>
      <c r="I116" s="1"/>
      <c r="J116" s="1" t="s">
        <v>92</v>
      </c>
      <c r="K116" s="1" t="s">
        <v>5950</v>
      </c>
      <c r="L116" s="2">
        <v>3363</v>
      </c>
      <c r="M116" s="48">
        <v>44957</v>
      </c>
      <c r="N116" s="1">
        <v>308</v>
      </c>
      <c r="O116" s="1">
        <v>3</v>
      </c>
      <c r="P116" s="48">
        <v>44951</v>
      </c>
      <c r="Q116" s="48">
        <v>44943</v>
      </c>
      <c r="R116" s="48">
        <v>44927</v>
      </c>
      <c r="S116" s="1" t="s">
        <v>5951</v>
      </c>
      <c r="T116" s="1" t="s">
        <v>32</v>
      </c>
      <c r="U116" s="2">
        <v>0</v>
      </c>
      <c r="V116"/>
      <c r="W116" s="1" t="b">
        <v>0</v>
      </c>
      <c r="X116" s="48">
        <v>44943</v>
      </c>
      <c r="Y116" s="1" t="b">
        <v>0</v>
      </c>
      <c r="Z116"/>
      <c r="AA116" s="1"/>
      <c r="AB116" s="48">
        <v>44927</v>
      </c>
      <c r="AC116" s="2">
        <v>0</v>
      </c>
    </row>
    <row r="117" spans="1:29" s="34" customFormat="1" x14ac:dyDescent="0.25">
      <c r="A117" s="1">
        <v>20230018</v>
      </c>
      <c r="B117" s="1" t="s">
        <v>6861</v>
      </c>
      <c r="C117" s="1" t="s">
        <v>29</v>
      </c>
      <c r="D117" s="1" t="s">
        <v>5775</v>
      </c>
      <c r="E117" s="1" t="s">
        <v>4758</v>
      </c>
      <c r="F117" s="1" t="s">
        <v>232</v>
      </c>
      <c r="G117" s="1"/>
      <c r="H117" s="1"/>
      <c r="I117" s="1"/>
      <c r="J117" s="1" t="s">
        <v>40</v>
      </c>
      <c r="K117" s="1" t="s">
        <v>6862</v>
      </c>
      <c r="L117" s="2">
        <v>120</v>
      </c>
      <c r="M117" s="48">
        <v>44959</v>
      </c>
      <c r="N117" s="1">
        <v>308</v>
      </c>
      <c r="O117" s="1">
        <v>3</v>
      </c>
      <c r="P117" s="48">
        <v>44951</v>
      </c>
      <c r="Q117" s="48">
        <v>44945</v>
      </c>
      <c r="R117" s="48">
        <v>44927</v>
      </c>
      <c r="S117" s="1"/>
      <c r="T117" s="1" t="s">
        <v>32</v>
      </c>
      <c r="U117" s="2">
        <v>0</v>
      </c>
      <c r="V117"/>
      <c r="W117" s="1" t="b">
        <v>0</v>
      </c>
      <c r="X117" s="48">
        <v>44945</v>
      </c>
      <c r="Y117" s="1" t="b">
        <v>0</v>
      </c>
      <c r="Z117"/>
      <c r="AA117" s="1"/>
      <c r="AB117" s="48">
        <v>44927</v>
      </c>
      <c r="AC117" s="2">
        <v>0</v>
      </c>
    </row>
    <row r="118" spans="1:29" s="34" customFormat="1" x14ac:dyDescent="0.25">
      <c r="A118" s="1">
        <v>20230019</v>
      </c>
      <c r="B118" s="1" t="s">
        <v>6863</v>
      </c>
      <c r="C118" s="1" t="s">
        <v>29</v>
      </c>
      <c r="D118" s="1" t="s">
        <v>4747</v>
      </c>
      <c r="E118" s="1" t="s">
        <v>100</v>
      </c>
      <c r="F118" s="1" t="s">
        <v>101</v>
      </c>
      <c r="G118" s="1"/>
      <c r="H118" s="1"/>
      <c r="I118" s="1"/>
      <c r="J118" s="1" t="s">
        <v>58</v>
      </c>
      <c r="K118" s="1" t="s">
        <v>315</v>
      </c>
      <c r="L118" s="2">
        <v>1047.5</v>
      </c>
      <c r="M118" s="48">
        <v>44958</v>
      </c>
      <c r="N118" s="1">
        <v>308</v>
      </c>
      <c r="O118" s="1">
        <v>3</v>
      </c>
      <c r="P118" s="48">
        <v>44956</v>
      </c>
      <c r="Q118" s="48">
        <v>44937</v>
      </c>
      <c r="R118" s="48">
        <v>44927</v>
      </c>
      <c r="S118" s="1" t="s">
        <v>4748</v>
      </c>
      <c r="T118" s="1" t="s">
        <v>32</v>
      </c>
      <c r="U118" s="2">
        <v>0</v>
      </c>
      <c r="V118"/>
      <c r="W118" s="1" t="b">
        <v>0</v>
      </c>
      <c r="X118" s="48">
        <v>44937</v>
      </c>
      <c r="Y118" s="1" t="b">
        <v>0</v>
      </c>
      <c r="Z118"/>
      <c r="AA118" s="1"/>
      <c r="AB118" s="48">
        <v>44927</v>
      </c>
      <c r="AC118" s="2">
        <v>0</v>
      </c>
    </row>
    <row r="119" spans="1:29" s="34" customFormat="1" x14ac:dyDescent="0.25">
      <c r="A119" s="1">
        <v>20230020</v>
      </c>
      <c r="B119" s="1" t="s">
        <v>6864</v>
      </c>
      <c r="C119" s="1" t="s">
        <v>29</v>
      </c>
      <c r="D119" s="1" t="s">
        <v>4747</v>
      </c>
      <c r="E119" s="1" t="s">
        <v>100</v>
      </c>
      <c r="F119" s="1" t="s">
        <v>101</v>
      </c>
      <c r="G119" s="1"/>
      <c r="H119" s="1"/>
      <c r="I119" s="1"/>
      <c r="J119" s="1" t="s">
        <v>58</v>
      </c>
      <c r="K119" s="1" t="s">
        <v>315</v>
      </c>
      <c r="L119" s="2">
        <v>45.53</v>
      </c>
      <c r="M119" s="48">
        <v>44958</v>
      </c>
      <c r="N119" s="1">
        <v>308</v>
      </c>
      <c r="O119" s="1">
        <v>3</v>
      </c>
      <c r="P119" s="48">
        <v>44956</v>
      </c>
      <c r="Q119" s="48">
        <v>44937</v>
      </c>
      <c r="R119" s="48">
        <v>44927</v>
      </c>
      <c r="S119" s="1" t="s">
        <v>4748</v>
      </c>
      <c r="T119" s="1" t="s">
        <v>32</v>
      </c>
      <c r="U119" s="2">
        <v>0</v>
      </c>
      <c r="V119"/>
      <c r="W119" s="1" t="b">
        <v>0</v>
      </c>
      <c r="X119" s="48">
        <v>44937</v>
      </c>
      <c r="Y119" s="1" t="b">
        <v>0</v>
      </c>
      <c r="Z119"/>
      <c r="AA119" s="1"/>
      <c r="AB119" s="48">
        <v>44927</v>
      </c>
      <c r="AC119" s="2">
        <v>0</v>
      </c>
    </row>
    <row r="120" spans="1:29" s="34" customFormat="1" x14ac:dyDescent="0.25">
      <c r="A120" s="1">
        <v>20230021</v>
      </c>
      <c r="B120" s="1" t="s">
        <v>6865</v>
      </c>
      <c r="C120" s="1" t="s">
        <v>29</v>
      </c>
      <c r="D120" s="1" t="s">
        <v>4747</v>
      </c>
      <c r="E120" s="1" t="s">
        <v>100</v>
      </c>
      <c r="F120" s="1" t="s">
        <v>101</v>
      </c>
      <c r="G120" s="1"/>
      <c r="H120" s="1"/>
      <c r="I120" s="1"/>
      <c r="J120" s="1" t="s">
        <v>58</v>
      </c>
      <c r="K120" s="1" t="s">
        <v>4759</v>
      </c>
      <c r="L120" s="2">
        <v>774.67</v>
      </c>
      <c r="M120" s="48">
        <v>44958</v>
      </c>
      <c r="N120" s="1">
        <v>308</v>
      </c>
      <c r="O120" s="1">
        <v>3</v>
      </c>
      <c r="P120" s="48">
        <v>44956</v>
      </c>
      <c r="Q120" s="48">
        <v>44937</v>
      </c>
      <c r="R120" s="48">
        <v>44927</v>
      </c>
      <c r="S120" s="1" t="s">
        <v>4748</v>
      </c>
      <c r="T120" s="1" t="s">
        <v>32</v>
      </c>
      <c r="U120" s="2">
        <v>0</v>
      </c>
      <c r="V120"/>
      <c r="W120" s="1" t="b">
        <v>0</v>
      </c>
      <c r="X120" s="48">
        <v>44937</v>
      </c>
      <c r="Y120" s="1" t="b">
        <v>0</v>
      </c>
      <c r="Z120"/>
      <c r="AA120" s="1"/>
      <c r="AB120" s="48">
        <v>44927</v>
      </c>
      <c r="AC120" s="2">
        <v>0</v>
      </c>
    </row>
    <row r="121" spans="1:29" s="34" customFormat="1" x14ac:dyDescent="0.25">
      <c r="A121" s="1">
        <v>20230022</v>
      </c>
      <c r="B121" s="1" t="s">
        <v>6866</v>
      </c>
      <c r="C121" s="1" t="s">
        <v>29</v>
      </c>
      <c r="D121" s="1" t="s">
        <v>4747</v>
      </c>
      <c r="E121" s="1" t="s">
        <v>100</v>
      </c>
      <c r="F121" s="1" t="s">
        <v>101</v>
      </c>
      <c r="G121" s="1"/>
      <c r="H121" s="1"/>
      <c r="I121" s="1"/>
      <c r="J121" s="1" t="s">
        <v>58</v>
      </c>
      <c r="K121" s="1" t="s">
        <v>5325</v>
      </c>
      <c r="L121" s="2">
        <v>75.84</v>
      </c>
      <c r="M121" s="48">
        <v>44958</v>
      </c>
      <c r="N121" s="1">
        <v>308</v>
      </c>
      <c r="O121" s="1">
        <v>3</v>
      </c>
      <c r="P121" s="48">
        <v>44956</v>
      </c>
      <c r="Q121" s="48">
        <v>44937</v>
      </c>
      <c r="R121" s="48">
        <v>44927</v>
      </c>
      <c r="S121" s="1" t="s">
        <v>4748</v>
      </c>
      <c r="T121" s="1" t="s">
        <v>32</v>
      </c>
      <c r="U121" s="2">
        <v>0</v>
      </c>
      <c r="V121"/>
      <c r="W121" s="1" t="b">
        <v>0</v>
      </c>
      <c r="X121" s="48">
        <v>44960</v>
      </c>
      <c r="Y121" s="1" t="b">
        <v>0</v>
      </c>
      <c r="Z121"/>
      <c r="AA121" s="1"/>
      <c r="AB121" s="48">
        <v>44927</v>
      </c>
      <c r="AC121" s="2">
        <v>0</v>
      </c>
    </row>
    <row r="122" spans="1:29" s="34" customFormat="1" x14ac:dyDescent="0.25">
      <c r="A122" s="1">
        <v>20230023</v>
      </c>
      <c r="B122" s="1" t="s">
        <v>6867</v>
      </c>
      <c r="C122" s="1" t="s">
        <v>29</v>
      </c>
      <c r="D122" s="1" t="s">
        <v>4747</v>
      </c>
      <c r="E122" s="1" t="s">
        <v>100</v>
      </c>
      <c r="F122" s="1" t="s">
        <v>101</v>
      </c>
      <c r="G122" s="1"/>
      <c r="H122" s="1"/>
      <c r="I122" s="1"/>
      <c r="J122" s="1" t="s">
        <v>58</v>
      </c>
      <c r="K122" s="1" t="s">
        <v>5325</v>
      </c>
      <c r="L122" s="2">
        <v>2487.1</v>
      </c>
      <c r="M122" s="48">
        <v>44958</v>
      </c>
      <c r="N122" s="1">
        <v>308</v>
      </c>
      <c r="O122" s="1">
        <v>3</v>
      </c>
      <c r="P122" s="48">
        <v>44956</v>
      </c>
      <c r="Q122" s="48">
        <v>44937</v>
      </c>
      <c r="R122" s="48">
        <v>44927</v>
      </c>
      <c r="S122" s="1" t="s">
        <v>4748</v>
      </c>
      <c r="T122" s="1" t="s">
        <v>32</v>
      </c>
      <c r="U122" s="2">
        <v>0</v>
      </c>
      <c r="V122"/>
      <c r="W122" s="1" t="b">
        <v>0</v>
      </c>
      <c r="X122" s="48">
        <v>44937</v>
      </c>
      <c r="Y122" s="1" t="b">
        <v>0</v>
      </c>
      <c r="Z122"/>
      <c r="AA122" s="1"/>
      <c r="AB122" s="48">
        <v>44927</v>
      </c>
      <c r="AC122" s="2">
        <v>0</v>
      </c>
    </row>
    <row r="123" spans="1:29" s="34" customFormat="1" x14ac:dyDescent="0.25">
      <c r="A123" s="1">
        <v>20230024</v>
      </c>
      <c r="B123" s="1" t="s">
        <v>6868</v>
      </c>
      <c r="C123" s="1" t="s">
        <v>29</v>
      </c>
      <c r="D123" s="1" t="s">
        <v>6869</v>
      </c>
      <c r="E123" s="1" t="s">
        <v>4297</v>
      </c>
      <c r="F123" s="1" t="s">
        <v>4299</v>
      </c>
      <c r="G123" s="1"/>
      <c r="H123" s="1"/>
      <c r="I123" s="1"/>
      <c r="J123" s="1" t="s">
        <v>58</v>
      </c>
      <c r="K123" s="1" t="s">
        <v>4681</v>
      </c>
      <c r="L123" s="2">
        <v>2505.6</v>
      </c>
      <c r="M123" s="48">
        <v>44958</v>
      </c>
      <c r="N123" s="1">
        <v>308</v>
      </c>
      <c r="O123" s="1">
        <v>3</v>
      </c>
      <c r="P123" s="48">
        <v>44956</v>
      </c>
      <c r="Q123" s="48">
        <v>44937</v>
      </c>
      <c r="R123" s="48">
        <v>44927</v>
      </c>
      <c r="S123" s="1" t="s">
        <v>6870</v>
      </c>
      <c r="T123" s="1" t="s">
        <v>32</v>
      </c>
      <c r="U123" s="2">
        <v>0</v>
      </c>
      <c r="V123"/>
      <c r="W123" s="1" t="b">
        <v>0</v>
      </c>
      <c r="X123" s="48">
        <v>44937</v>
      </c>
      <c r="Y123" s="1" t="b">
        <v>0</v>
      </c>
      <c r="Z123"/>
      <c r="AA123" s="1"/>
      <c r="AB123" s="48">
        <v>44927</v>
      </c>
      <c r="AC123" s="2">
        <v>0</v>
      </c>
    </row>
    <row r="124" spans="1:29" s="34" customFormat="1" x14ac:dyDescent="0.25">
      <c r="A124" s="1">
        <v>20230025</v>
      </c>
      <c r="B124" s="1" t="s">
        <v>6871</v>
      </c>
      <c r="C124" s="1" t="s">
        <v>29</v>
      </c>
      <c r="D124" s="1" t="s">
        <v>6709</v>
      </c>
      <c r="E124" s="1" t="s">
        <v>6211</v>
      </c>
      <c r="F124" s="1" t="s">
        <v>55</v>
      </c>
      <c r="G124" s="1"/>
      <c r="H124" s="1"/>
      <c r="I124" s="1"/>
      <c r="J124" s="1" t="s">
        <v>50</v>
      </c>
      <c r="K124" s="1" t="s">
        <v>51</v>
      </c>
      <c r="L124" s="2">
        <v>476.16</v>
      </c>
      <c r="M124" s="48">
        <v>45017</v>
      </c>
      <c r="N124" s="1">
        <v>308</v>
      </c>
      <c r="O124" s="1">
        <v>3</v>
      </c>
      <c r="P124" s="48">
        <v>45030</v>
      </c>
      <c r="Q124" s="48">
        <v>44928</v>
      </c>
      <c r="R124" s="48">
        <v>44927</v>
      </c>
      <c r="S124" s="1" t="s">
        <v>4726</v>
      </c>
      <c r="T124" s="1" t="s">
        <v>32</v>
      </c>
      <c r="U124" s="2">
        <v>0</v>
      </c>
      <c r="V124"/>
      <c r="W124" s="1" t="b">
        <v>0</v>
      </c>
      <c r="X124" s="48">
        <v>45030</v>
      </c>
      <c r="Y124" s="1" t="b">
        <v>0</v>
      </c>
      <c r="Z124"/>
      <c r="AA124" s="1"/>
      <c r="AB124" s="48">
        <v>44927</v>
      </c>
      <c r="AC124" s="2">
        <v>0</v>
      </c>
    </row>
    <row r="125" spans="1:29" s="34" customFormat="1" x14ac:dyDescent="0.25">
      <c r="A125" s="1">
        <v>20230026</v>
      </c>
      <c r="B125" s="1" t="s">
        <v>6872</v>
      </c>
      <c r="C125" s="1" t="s">
        <v>29</v>
      </c>
      <c r="D125" s="1"/>
      <c r="E125" s="1" t="s">
        <v>48</v>
      </c>
      <c r="F125" s="1" t="s">
        <v>49</v>
      </c>
      <c r="G125" s="1"/>
      <c r="H125" s="1"/>
      <c r="I125" s="1"/>
      <c r="J125" s="1" t="s">
        <v>50</v>
      </c>
      <c r="K125" s="1" t="s">
        <v>51</v>
      </c>
      <c r="L125" s="2">
        <v>67.2</v>
      </c>
      <c r="M125" s="48">
        <v>44959</v>
      </c>
      <c r="N125" s="1">
        <v>308</v>
      </c>
      <c r="O125" s="1">
        <v>3</v>
      </c>
      <c r="P125" s="48">
        <v>44958</v>
      </c>
      <c r="Q125" s="48">
        <v>44929</v>
      </c>
      <c r="R125" s="48">
        <v>44927</v>
      </c>
      <c r="S125" s="1" t="s">
        <v>4727</v>
      </c>
      <c r="T125" s="1" t="s">
        <v>32</v>
      </c>
      <c r="U125" s="2">
        <v>0</v>
      </c>
      <c r="V125"/>
      <c r="W125" s="1" t="b">
        <v>0</v>
      </c>
      <c r="X125" s="48">
        <v>44929</v>
      </c>
      <c r="Y125" s="1" t="b">
        <v>0</v>
      </c>
      <c r="Z125"/>
      <c r="AA125" s="1"/>
      <c r="AB125" s="48">
        <v>44927</v>
      </c>
      <c r="AC125" s="2">
        <v>0</v>
      </c>
    </row>
    <row r="126" spans="1:29" s="34" customFormat="1" x14ac:dyDescent="0.25">
      <c r="A126" s="1">
        <v>20230027</v>
      </c>
      <c r="B126" s="1" t="s">
        <v>6873</v>
      </c>
      <c r="C126" s="1" t="s">
        <v>29</v>
      </c>
      <c r="D126" s="1" t="s">
        <v>4753</v>
      </c>
      <c r="E126" s="1" t="s">
        <v>116</v>
      </c>
      <c r="F126" s="1" t="s">
        <v>117</v>
      </c>
      <c r="G126" s="1"/>
      <c r="H126" s="1"/>
      <c r="I126" s="1"/>
      <c r="J126" s="1" t="s">
        <v>58</v>
      </c>
      <c r="K126" s="1" t="s">
        <v>6874</v>
      </c>
      <c r="L126" s="2">
        <v>96</v>
      </c>
      <c r="M126" s="48">
        <v>44960</v>
      </c>
      <c r="N126" s="1">
        <v>308</v>
      </c>
      <c r="O126" s="1">
        <v>3</v>
      </c>
      <c r="P126" s="48">
        <v>44956</v>
      </c>
      <c r="Q126" s="48">
        <v>44936</v>
      </c>
      <c r="R126" s="48">
        <v>44927</v>
      </c>
      <c r="S126" s="1" t="s">
        <v>4754</v>
      </c>
      <c r="T126" s="1" t="s">
        <v>32</v>
      </c>
      <c r="U126" s="2">
        <v>0</v>
      </c>
      <c r="V126"/>
      <c r="W126" s="1" t="b">
        <v>0</v>
      </c>
      <c r="X126" s="48">
        <v>44936</v>
      </c>
      <c r="Y126" s="1" t="b">
        <v>0</v>
      </c>
      <c r="Z126"/>
      <c r="AA126" s="1"/>
      <c r="AB126" s="48">
        <v>44927</v>
      </c>
      <c r="AC126" s="2">
        <v>0</v>
      </c>
    </row>
    <row r="127" spans="1:29" s="34" customFormat="1" x14ac:dyDescent="0.25">
      <c r="A127" s="1">
        <v>20230028</v>
      </c>
      <c r="B127" s="1" t="s">
        <v>6875</v>
      </c>
      <c r="C127" s="1" t="s">
        <v>29</v>
      </c>
      <c r="D127" s="1" t="s">
        <v>427</v>
      </c>
      <c r="E127" s="1" t="s">
        <v>428</v>
      </c>
      <c r="F127" s="1" t="s">
        <v>429</v>
      </c>
      <c r="G127" s="1"/>
      <c r="H127" s="1"/>
      <c r="I127" s="1"/>
      <c r="J127" s="1" t="s">
        <v>35</v>
      </c>
      <c r="K127" s="1" t="s">
        <v>4763</v>
      </c>
      <c r="L127" s="2">
        <v>1477.38</v>
      </c>
      <c r="M127" s="48">
        <v>44995</v>
      </c>
      <c r="N127" s="1">
        <v>308</v>
      </c>
      <c r="O127" s="1">
        <v>3</v>
      </c>
      <c r="P127" s="48">
        <v>44986</v>
      </c>
      <c r="Q127" s="48">
        <v>44935</v>
      </c>
      <c r="R127" s="48">
        <v>44927</v>
      </c>
      <c r="S127" s="1" t="s">
        <v>430</v>
      </c>
      <c r="T127" s="1" t="s">
        <v>32</v>
      </c>
      <c r="U127" s="2">
        <v>0</v>
      </c>
      <c r="V127"/>
      <c r="W127" s="1" t="b">
        <v>0</v>
      </c>
      <c r="X127" s="48">
        <v>44986</v>
      </c>
      <c r="Y127" s="1" t="b">
        <v>0</v>
      </c>
      <c r="Z127"/>
      <c r="AA127" s="1"/>
      <c r="AB127" s="48">
        <v>44927</v>
      </c>
      <c r="AC127" s="2">
        <v>0</v>
      </c>
    </row>
    <row r="128" spans="1:29" s="34" customFormat="1" x14ac:dyDescent="0.25">
      <c r="A128" s="1">
        <v>20230029</v>
      </c>
      <c r="B128" s="1" t="s">
        <v>6876</v>
      </c>
      <c r="C128" s="1" t="s">
        <v>29</v>
      </c>
      <c r="D128" s="1" t="s">
        <v>427</v>
      </c>
      <c r="E128" s="1" t="s">
        <v>428</v>
      </c>
      <c r="F128" s="1" t="s">
        <v>429</v>
      </c>
      <c r="G128" s="1"/>
      <c r="H128" s="1"/>
      <c r="I128" s="1"/>
      <c r="J128" s="1" t="s">
        <v>35</v>
      </c>
      <c r="K128" s="1" t="s">
        <v>36</v>
      </c>
      <c r="L128" s="2">
        <v>20.46</v>
      </c>
      <c r="M128" s="48">
        <v>44995</v>
      </c>
      <c r="N128" s="1">
        <v>308</v>
      </c>
      <c r="O128" s="1">
        <v>3</v>
      </c>
      <c r="P128" s="48">
        <v>44986</v>
      </c>
      <c r="Q128" s="48">
        <v>44935</v>
      </c>
      <c r="R128" s="48">
        <v>44927</v>
      </c>
      <c r="S128" s="1" t="s">
        <v>430</v>
      </c>
      <c r="T128" s="1" t="s">
        <v>32</v>
      </c>
      <c r="U128" s="2">
        <v>0</v>
      </c>
      <c r="V128"/>
      <c r="W128" s="1" t="b">
        <v>0</v>
      </c>
      <c r="X128" s="48">
        <v>44986</v>
      </c>
      <c r="Y128" s="1" t="b">
        <v>0</v>
      </c>
      <c r="Z128"/>
      <c r="AA128" s="1"/>
      <c r="AB128" s="48">
        <v>44927</v>
      </c>
      <c r="AC128" s="2">
        <v>0</v>
      </c>
    </row>
    <row r="129" spans="1:29" s="34" customFormat="1" x14ac:dyDescent="0.25">
      <c r="A129" s="1">
        <v>20230030</v>
      </c>
      <c r="B129" s="1" t="s">
        <v>6877</v>
      </c>
      <c r="C129" s="1" t="s">
        <v>29</v>
      </c>
      <c r="D129" s="1" t="s">
        <v>4753</v>
      </c>
      <c r="E129" s="1" t="s">
        <v>116</v>
      </c>
      <c r="F129" s="1" t="s">
        <v>117</v>
      </c>
      <c r="G129" s="1"/>
      <c r="H129" s="1"/>
      <c r="I129" s="1"/>
      <c r="J129" s="1" t="s">
        <v>58</v>
      </c>
      <c r="K129" s="1" t="s">
        <v>6878</v>
      </c>
      <c r="L129" s="2">
        <v>1258.2</v>
      </c>
      <c r="M129" s="48">
        <v>44966</v>
      </c>
      <c r="N129" s="1">
        <v>308</v>
      </c>
      <c r="O129" s="1">
        <v>3</v>
      </c>
      <c r="P129" s="48">
        <v>44963</v>
      </c>
      <c r="Q129" s="48">
        <v>44937</v>
      </c>
      <c r="R129" s="48">
        <v>44927</v>
      </c>
      <c r="S129" s="1" t="s">
        <v>4754</v>
      </c>
      <c r="T129" s="1" t="s">
        <v>32</v>
      </c>
      <c r="U129" s="2">
        <v>0</v>
      </c>
      <c r="V129"/>
      <c r="W129" s="1" t="b">
        <v>0</v>
      </c>
      <c r="X129" s="48">
        <v>44963</v>
      </c>
      <c r="Y129" s="1" t="b">
        <v>0</v>
      </c>
      <c r="Z129"/>
      <c r="AA129" s="1"/>
      <c r="AB129" s="48">
        <v>44927</v>
      </c>
      <c r="AC129" s="2">
        <v>0</v>
      </c>
    </row>
    <row r="130" spans="1:29" s="34" customFormat="1" x14ac:dyDescent="0.25">
      <c r="A130" s="1">
        <v>20230031</v>
      </c>
      <c r="B130" s="1" t="s">
        <v>6879</v>
      </c>
      <c r="C130" s="1" t="s">
        <v>29</v>
      </c>
      <c r="D130" s="1" t="s">
        <v>77</v>
      </c>
      <c r="E130" s="1" t="s">
        <v>78</v>
      </c>
      <c r="F130" s="1" t="s">
        <v>79</v>
      </c>
      <c r="G130" s="1"/>
      <c r="H130" s="1"/>
      <c r="I130" s="1"/>
      <c r="J130" s="1" t="s">
        <v>50</v>
      </c>
      <c r="K130" s="1" t="s">
        <v>212</v>
      </c>
      <c r="L130" s="2">
        <v>105.81</v>
      </c>
      <c r="M130" s="48">
        <v>44967</v>
      </c>
      <c r="N130" s="1">
        <v>308</v>
      </c>
      <c r="O130" s="1">
        <v>3</v>
      </c>
      <c r="P130" s="48">
        <v>44963</v>
      </c>
      <c r="Q130" s="48">
        <v>44937</v>
      </c>
      <c r="R130" s="48">
        <v>44927</v>
      </c>
      <c r="S130" s="1" t="s">
        <v>81</v>
      </c>
      <c r="T130" s="1" t="s">
        <v>32</v>
      </c>
      <c r="U130" s="2">
        <v>0</v>
      </c>
      <c r="V130"/>
      <c r="W130" s="1" t="b">
        <v>0</v>
      </c>
      <c r="X130" s="48">
        <v>44963</v>
      </c>
      <c r="Y130" s="1" t="b">
        <v>0</v>
      </c>
      <c r="Z130"/>
      <c r="AA130" s="1"/>
      <c r="AB130" s="48">
        <v>44927</v>
      </c>
      <c r="AC130" s="2">
        <v>0</v>
      </c>
    </row>
    <row r="131" spans="1:29" s="34" customFormat="1" x14ac:dyDescent="0.25">
      <c r="A131" s="1">
        <v>20230032</v>
      </c>
      <c r="B131" s="1" t="s">
        <v>6880</v>
      </c>
      <c r="C131" s="1" t="s">
        <v>29</v>
      </c>
      <c r="D131" s="1" t="s">
        <v>4769</v>
      </c>
      <c r="E131" s="1" t="s">
        <v>259</v>
      </c>
      <c r="F131" s="1" t="s">
        <v>260</v>
      </c>
      <c r="G131" s="1"/>
      <c r="H131" s="1"/>
      <c r="I131" s="1"/>
      <c r="J131" s="1" t="s">
        <v>58</v>
      </c>
      <c r="K131" s="1" t="s">
        <v>4694</v>
      </c>
      <c r="L131" s="2">
        <v>627.84</v>
      </c>
      <c r="M131" s="48">
        <v>44967</v>
      </c>
      <c r="N131" s="1">
        <v>308</v>
      </c>
      <c r="O131" s="1">
        <v>3</v>
      </c>
      <c r="P131" s="48">
        <v>44963</v>
      </c>
      <c r="Q131" s="48">
        <v>44944</v>
      </c>
      <c r="R131" s="48">
        <v>44927</v>
      </c>
      <c r="S131" s="1" t="s">
        <v>4770</v>
      </c>
      <c r="T131" s="1" t="s">
        <v>32</v>
      </c>
      <c r="U131" s="2">
        <v>0</v>
      </c>
      <c r="V131"/>
      <c r="W131" s="1" t="b">
        <v>0</v>
      </c>
      <c r="X131" s="48">
        <v>44963</v>
      </c>
      <c r="Y131" s="1" t="b">
        <v>0</v>
      </c>
      <c r="Z131"/>
      <c r="AA131" s="1"/>
      <c r="AB131" s="48">
        <v>44927</v>
      </c>
      <c r="AC131" s="2">
        <v>0</v>
      </c>
    </row>
    <row r="132" spans="1:29" s="34" customFormat="1" x14ac:dyDescent="0.25">
      <c r="A132" s="1">
        <v>20230033</v>
      </c>
      <c r="B132" s="1" t="s">
        <v>6881</v>
      </c>
      <c r="C132" s="1" t="s">
        <v>29</v>
      </c>
      <c r="D132" s="1" t="s">
        <v>5786</v>
      </c>
      <c r="E132" s="1" t="s">
        <v>220</v>
      </c>
      <c r="F132" s="1" t="s">
        <v>221</v>
      </c>
      <c r="G132" s="1"/>
      <c r="H132" s="1"/>
      <c r="I132" s="1"/>
      <c r="J132" s="1" t="s">
        <v>35</v>
      </c>
      <c r="K132" s="1" t="s">
        <v>5787</v>
      </c>
      <c r="L132" s="2">
        <v>70.22</v>
      </c>
      <c r="M132" s="48">
        <v>44968</v>
      </c>
      <c r="N132" s="1">
        <v>308</v>
      </c>
      <c r="O132" s="1">
        <v>3</v>
      </c>
      <c r="P132" s="48">
        <v>44963</v>
      </c>
      <c r="Q132" s="48">
        <v>44938</v>
      </c>
      <c r="R132" s="48">
        <v>44927</v>
      </c>
      <c r="S132" s="1" t="s">
        <v>5788</v>
      </c>
      <c r="T132" s="1" t="s">
        <v>32</v>
      </c>
      <c r="U132" s="2">
        <v>0</v>
      </c>
      <c r="V132"/>
      <c r="W132" s="1" t="b">
        <v>0</v>
      </c>
      <c r="X132" s="48">
        <v>44963</v>
      </c>
      <c r="Y132" s="1" t="b">
        <v>0</v>
      </c>
      <c r="Z132"/>
      <c r="AA132" s="1"/>
      <c r="AB132" s="48">
        <v>44927</v>
      </c>
      <c r="AC132" s="2">
        <v>0</v>
      </c>
    </row>
    <row r="133" spans="1:29" s="34" customFormat="1" x14ac:dyDescent="0.25">
      <c r="A133" s="1">
        <v>20230034</v>
      </c>
      <c r="B133" s="1" t="s">
        <v>6882</v>
      </c>
      <c r="C133" s="1" t="s">
        <v>29</v>
      </c>
      <c r="D133" s="1" t="s">
        <v>5701</v>
      </c>
      <c r="E133" s="1" t="s">
        <v>1354</v>
      </c>
      <c r="F133" s="1" t="s">
        <v>1356</v>
      </c>
      <c r="G133" s="1"/>
      <c r="H133" s="1"/>
      <c r="I133" s="1"/>
      <c r="J133" s="1" t="s">
        <v>35</v>
      </c>
      <c r="K133" s="1" t="s">
        <v>36</v>
      </c>
      <c r="L133" s="2">
        <v>1109.79</v>
      </c>
      <c r="M133" s="48">
        <v>44969</v>
      </c>
      <c r="N133" s="1">
        <v>308</v>
      </c>
      <c r="O133" s="1">
        <v>3</v>
      </c>
      <c r="P133" s="48">
        <v>44963</v>
      </c>
      <c r="Q133" s="48">
        <v>44939</v>
      </c>
      <c r="R133" s="48">
        <v>44927</v>
      </c>
      <c r="S133" s="1" t="s">
        <v>5702</v>
      </c>
      <c r="T133" s="1" t="s">
        <v>32</v>
      </c>
      <c r="U133" s="2">
        <v>0</v>
      </c>
      <c r="V133"/>
      <c r="W133" s="1" t="b">
        <v>0</v>
      </c>
      <c r="X133" s="48">
        <v>44963</v>
      </c>
      <c r="Y133" s="1" t="b">
        <v>0</v>
      </c>
      <c r="Z133"/>
      <c r="AA133" s="1"/>
      <c r="AB133" s="48">
        <v>44927</v>
      </c>
      <c r="AC133" s="2">
        <v>0</v>
      </c>
    </row>
    <row r="134" spans="1:29" s="34" customFormat="1" x14ac:dyDescent="0.25">
      <c r="A134" s="1">
        <v>20230035</v>
      </c>
      <c r="B134" s="1" t="s">
        <v>6883</v>
      </c>
      <c r="C134" s="1" t="s">
        <v>29</v>
      </c>
      <c r="D134" s="1" t="s">
        <v>112</v>
      </c>
      <c r="E134" s="1" t="s">
        <v>113</v>
      </c>
      <c r="F134" s="1" t="s">
        <v>114</v>
      </c>
      <c r="G134" s="1"/>
      <c r="H134" s="1"/>
      <c r="I134" s="1"/>
      <c r="J134" s="1" t="s">
        <v>85</v>
      </c>
      <c r="K134" s="1" t="s">
        <v>86</v>
      </c>
      <c r="L134" s="2">
        <v>1998.27</v>
      </c>
      <c r="M134" s="48">
        <v>44959</v>
      </c>
      <c r="N134" s="1">
        <v>308</v>
      </c>
      <c r="O134" s="1">
        <v>3</v>
      </c>
      <c r="P134" s="48">
        <v>44960</v>
      </c>
      <c r="Q134" s="48">
        <v>44942</v>
      </c>
      <c r="R134" s="48">
        <v>44927</v>
      </c>
      <c r="S134" s="1" t="s">
        <v>115</v>
      </c>
      <c r="T134" s="1" t="s">
        <v>32</v>
      </c>
      <c r="U134" s="2">
        <v>0</v>
      </c>
      <c r="V134"/>
      <c r="W134" s="1" t="b">
        <v>0</v>
      </c>
      <c r="X134" s="48">
        <v>44960</v>
      </c>
      <c r="Y134" s="1" t="b">
        <v>0</v>
      </c>
      <c r="Z134"/>
      <c r="AA134" s="1"/>
      <c r="AB134" s="48">
        <v>44927</v>
      </c>
      <c r="AC134" s="2">
        <v>0</v>
      </c>
    </row>
    <row r="135" spans="1:29" s="34" customFormat="1" x14ac:dyDescent="0.25">
      <c r="A135" s="1">
        <v>20230036</v>
      </c>
      <c r="B135" s="1" t="s">
        <v>6884</v>
      </c>
      <c r="C135" s="1" t="s">
        <v>29</v>
      </c>
      <c r="D135" s="1" t="s">
        <v>427</v>
      </c>
      <c r="E135" s="1" t="s">
        <v>428</v>
      </c>
      <c r="F135" s="1" t="s">
        <v>429</v>
      </c>
      <c r="G135" s="1"/>
      <c r="H135" s="1"/>
      <c r="I135" s="1"/>
      <c r="J135" s="1" t="s">
        <v>35</v>
      </c>
      <c r="K135" s="1" t="s">
        <v>4763</v>
      </c>
      <c r="L135" s="2">
        <v>1139.24</v>
      </c>
      <c r="M135" s="48">
        <v>45002</v>
      </c>
      <c r="N135" s="1">
        <v>308</v>
      </c>
      <c r="O135" s="1">
        <v>3</v>
      </c>
      <c r="P135" s="48">
        <v>44986</v>
      </c>
      <c r="Q135" s="48">
        <v>44942</v>
      </c>
      <c r="R135" s="48">
        <v>44927</v>
      </c>
      <c r="S135" s="1" t="s">
        <v>430</v>
      </c>
      <c r="T135" s="1" t="s">
        <v>32</v>
      </c>
      <c r="U135" s="2">
        <v>0</v>
      </c>
      <c r="V135"/>
      <c r="W135" s="1" t="b">
        <v>0</v>
      </c>
      <c r="X135" s="48">
        <v>44986</v>
      </c>
      <c r="Y135" s="1" t="b">
        <v>0</v>
      </c>
      <c r="Z135"/>
      <c r="AA135" s="1"/>
      <c r="AB135" s="48">
        <v>44927</v>
      </c>
      <c r="AC135" s="2">
        <v>0</v>
      </c>
    </row>
    <row r="136" spans="1:29" s="34" customFormat="1" x14ac:dyDescent="0.25">
      <c r="A136" s="1">
        <v>20230037</v>
      </c>
      <c r="B136" s="1" t="s">
        <v>6885</v>
      </c>
      <c r="C136" s="1" t="s">
        <v>29</v>
      </c>
      <c r="D136" s="1" t="s">
        <v>427</v>
      </c>
      <c r="E136" s="1" t="s">
        <v>428</v>
      </c>
      <c r="F136" s="1" t="s">
        <v>429</v>
      </c>
      <c r="G136" s="1"/>
      <c r="H136" s="1"/>
      <c r="I136" s="1"/>
      <c r="J136" s="1" t="s">
        <v>35</v>
      </c>
      <c r="K136" s="1" t="s">
        <v>36</v>
      </c>
      <c r="L136" s="2">
        <v>131.34</v>
      </c>
      <c r="M136" s="48">
        <v>45002</v>
      </c>
      <c r="N136" s="1">
        <v>308</v>
      </c>
      <c r="O136" s="1">
        <v>3</v>
      </c>
      <c r="P136" s="48">
        <v>44986</v>
      </c>
      <c r="Q136" s="48">
        <v>44942</v>
      </c>
      <c r="R136" s="48">
        <v>44927</v>
      </c>
      <c r="S136" s="1" t="s">
        <v>430</v>
      </c>
      <c r="T136" s="1" t="s">
        <v>32</v>
      </c>
      <c r="U136" s="2">
        <v>0</v>
      </c>
      <c r="V136"/>
      <c r="W136" s="1" t="b">
        <v>0</v>
      </c>
      <c r="X136" s="48">
        <v>44986</v>
      </c>
      <c r="Y136" s="1" t="b">
        <v>0</v>
      </c>
      <c r="Z136"/>
      <c r="AA136" s="1"/>
      <c r="AB136" s="48">
        <v>44927</v>
      </c>
      <c r="AC136" s="2">
        <v>0</v>
      </c>
    </row>
    <row r="137" spans="1:29" s="34" customFormat="1" x14ac:dyDescent="0.25">
      <c r="A137" s="1">
        <v>20230038</v>
      </c>
      <c r="B137" s="1" t="s">
        <v>6886</v>
      </c>
      <c r="C137" s="1" t="s">
        <v>29</v>
      </c>
      <c r="D137" s="1" t="s">
        <v>5902</v>
      </c>
      <c r="E137" s="1" t="s">
        <v>5903</v>
      </c>
      <c r="F137" s="1" t="s">
        <v>5904</v>
      </c>
      <c r="G137" s="1"/>
      <c r="H137" s="1"/>
      <c r="I137" s="1"/>
      <c r="J137" s="1" t="s">
        <v>58</v>
      </c>
      <c r="K137" s="1" t="s">
        <v>6887</v>
      </c>
      <c r="L137" s="2">
        <v>571.39</v>
      </c>
      <c r="M137" s="48">
        <v>44955</v>
      </c>
      <c r="N137" s="1">
        <v>308</v>
      </c>
      <c r="O137" s="1">
        <v>3</v>
      </c>
      <c r="P137" s="48">
        <v>44956</v>
      </c>
      <c r="Q137" s="48">
        <v>44951</v>
      </c>
      <c r="R137" s="48">
        <v>44927</v>
      </c>
      <c r="S137" s="1" t="s">
        <v>5905</v>
      </c>
      <c r="T137" s="1" t="s">
        <v>32</v>
      </c>
      <c r="U137" s="2">
        <v>0</v>
      </c>
      <c r="V137"/>
      <c r="W137" s="1" t="b">
        <v>0</v>
      </c>
      <c r="X137" s="48">
        <v>44951</v>
      </c>
      <c r="Y137" s="1" t="b">
        <v>0</v>
      </c>
      <c r="Z137"/>
      <c r="AA137" s="1"/>
      <c r="AB137" s="48">
        <v>44927</v>
      </c>
      <c r="AC137" s="2">
        <v>0</v>
      </c>
    </row>
    <row r="138" spans="1:29" s="34" customFormat="1" x14ac:dyDescent="0.25">
      <c r="A138" s="1">
        <v>20230039</v>
      </c>
      <c r="B138" s="1" t="s">
        <v>6888</v>
      </c>
      <c r="C138" s="1" t="s">
        <v>29</v>
      </c>
      <c r="D138" s="1" t="s">
        <v>4769</v>
      </c>
      <c r="E138" s="1" t="s">
        <v>259</v>
      </c>
      <c r="F138" s="1" t="s">
        <v>260</v>
      </c>
      <c r="G138" s="1"/>
      <c r="H138" s="1"/>
      <c r="I138" s="1"/>
      <c r="J138" s="1" t="s">
        <v>58</v>
      </c>
      <c r="K138" s="1" t="s">
        <v>4694</v>
      </c>
      <c r="L138" s="2">
        <v>109.8</v>
      </c>
      <c r="M138" s="48">
        <v>44972</v>
      </c>
      <c r="N138" s="1">
        <v>308</v>
      </c>
      <c r="O138" s="1">
        <v>3</v>
      </c>
      <c r="P138" s="48">
        <v>44963</v>
      </c>
      <c r="Q138" s="48">
        <v>44951</v>
      </c>
      <c r="R138" s="48">
        <v>44927</v>
      </c>
      <c r="S138" s="1" t="s">
        <v>4770</v>
      </c>
      <c r="T138" s="1" t="s">
        <v>32</v>
      </c>
      <c r="U138" s="2">
        <v>0</v>
      </c>
      <c r="V138"/>
      <c r="W138" s="1" t="b">
        <v>0</v>
      </c>
      <c r="X138" s="48">
        <v>44963</v>
      </c>
      <c r="Y138" s="1" t="b">
        <v>0</v>
      </c>
      <c r="Z138"/>
      <c r="AA138" s="1"/>
      <c r="AB138" s="48">
        <v>44927</v>
      </c>
      <c r="AC138" s="2">
        <v>0</v>
      </c>
    </row>
    <row r="139" spans="1:29" s="34" customFormat="1" x14ac:dyDescent="0.25">
      <c r="A139" s="1">
        <v>20230040</v>
      </c>
      <c r="B139" s="1" t="s">
        <v>6889</v>
      </c>
      <c r="C139" s="1" t="s">
        <v>29</v>
      </c>
      <c r="D139" s="1" t="s">
        <v>5852</v>
      </c>
      <c r="E139" s="1" t="s">
        <v>4491</v>
      </c>
      <c r="F139" s="1" t="s">
        <v>4493</v>
      </c>
      <c r="G139" s="1"/>
      <c r="H139" s="1"/>
      <c r="I139" s="1"/>
      <c r="J139" s="1" t="s">
        <v>92</v>
      </c>
      <c r="K139" s="1" t="s">
        <v>6890</v>
      </c>
      <c r="L139" s="2">
        <v>112</v>
      </c>
      <c r="M139" s="48">
        <v>44956</v>
      </c>
      <c r="N139" s="1">
        <v>308</v>
      </c>
      <c r="O139" s="1">
        <v>3</v>
      </c>
      <c r="P139" s="48">
        <v>44956</v>
      </c>
      <c r="Q139" s="48">
        <v>44951</v>
      </c>
      <c r="R139" s="48">
        <v>44927</v>
      </c>
      <c r="S139" s="1" t="s">
        <v>5853</v>
      </c>
      <c r="T139" s="1" t="s">
        <v>32</v>
      </c>
      <c r="U139" s="2">
        <v>0</v>
      </c>
      <c r="V139"/>
      <c r="W139" s="1" t="b">
        <v>0</v>
      </c>
      <c r="X139" s="48">
        <v>44951</v>
      </c>
      <c r="Y139" s="1" t="b">
        <v>0</v>
      </c>
      <c r="Z139"/>
      <c r="AA139" s="1"/>
      <c r="AB139" s="48">
        <v>44927</v>
      </c>
      <c r="AC139" s="2">
        <v>0</v>
      </c>
    </row>
    <row r="140" spans="1:29" s="34" customFormat="1" x14ac:dyDescent="0.25">
      <c r="A140" s="1">
        <v>20230041</v>
      </c>
      <c r="B140" s="1" t="s">
        <v>6891</v>
      </c>
      <c r="C140" s="1" t="s">
        <v>29</v>
      </c>
      <c r="D140" s="1" t="s">
        <v>5827</v>
      </c>
      <c r="E140" s="1" t="s">
        <v>5828</v>
      </c>
      <c r="F140" s="1" t="s">
        <v>153</v>
      </c>
      <c r="G140" s="1"/>
      <c r="H140" s="1"/>
      <c r="I140" s="1"/>
      <c r="J140" s="1" t="s">
        <v>58</v>
      </c>
      <c r="K140" s="1" t="s">
        <v>4678</v>
      </c>
      <c r="L140" s="2">
        <v>553.39</v>
      </c>
      <c r="M140" s="48">
        <v>44958</v>
      </c>
      <c r="N140" s="1">
        <v>308</v>
      </c>
      <c r="O140" s="1">
        <v>3</v>
      </c>
      <c r="P140" s="48">
        <v>44956</v>
      </c>
      <c r="Q140" s="48">
        <v>44951</v>
      </c>
      <c r="R140" s="48">
        <v>44927</v>
      </c>
      <c r="S140" s="1" t="s">
        <v>4676</v>
      </c>
      <c r="T140" s="1" t="s">
        <v>32</v>
      </c>
      <c r="U140" s="2">
        <v>0</v>
      </c>
      <c r="V140"/>
      <c r="W140" s="1" t="b">
        <v>0</v>
      </c>
      <c r="X140" s="48">
        <v>44951</v>
      </c>
      <c r="Y140" s="1" t="b">
        <v>0</v>
      </c>
      <c r="Z140"/>
      <c r="AA140" s="1"/>
      <c r="AB140" s="48">
        <v>44927</v>
      </c>
      <c r="AC140" s="2">
        <v>0</v>
      </c>
    </row>
    <row r="141" spans="1:29" s="34" customFormat="1" x14ac:dyDescent="0.25">
      <c r="A141" s="1">
        <v>20230042</v>
      </c>
      <c r="B141" s="1" t="s">
        <v>6892</v>
      </c>
      <c r="C141" s="1" t="s">
        <v>29</v>
      </c>
      <c r="D141" s="1" t="s">
        <v>5827</v>
      </c>
      <c r="E141" s="1" t="s">
        <v>5828</v>
      </c>
      <c r="F141" s="1" t="s">
        <v>153</v>
      </c>
      <c r="G141" s="1"/>
      <c r="H141" s="1"/>
      <c r="I141" s="1"/>
      <c r="J141" s="1" t="s">
        <v>58</v>
      </c>
      <c r="K141" s="1" t="s">
        <v>6893</v>
      </c>
      <c r="L141" s="2">
        <v>295</v>
      </c>
      <c r="M141" s="48">
        <v>44958</v>
      </c>
      <c r="N141" s="1">
        <v>308</v>
      </c>
      <c r="O141" s="1">
        <v>3</v>
      </c>
      <c r="P141" s="48">
        <v>44956</v>
      </c>
      <c r="Q141" s="48">
        <v>44951</v>
      </c>
      <c r="R141" s="48">
        <v>44927</v>
      </c>
      <c r="S141" s="1" t="s">
        <v>4676</v>
      </c>
      <c r="T141" s="1" t="s">
        <v>32</v>
      </c>
      <c r="U141" s="2">
        <v>0</v>
      </c>
      <c r="V141"/>
      <c r="W141" s="1" t="b">
        <v>0</v>
      </c>
      <c r="X141" s="48">
        <v>44951</v>
      </c>
      <c r="Y141" s="1" t="b">
        <v>0</v>
      </c>
      <c r="Z141"/>
      <c r="AA141" s="1"/>
      <c r="AB141" s="48">
        <v>44927</v>
      </c>
      <c r="AC141" s="2">
        <v>0</v>
      </c>
    </row>
    <row r="142" spans="1:29" s="34" customFormat="1" x14ac:dyDescent="0.25">
      <c r="A142" s="1">
        <v>20230043</v>
      </c>
      <c r="B142" s="1" t="s">
        <v>6894</v>
      </c>
      <c r="C142" s="1" t="s">
        <v>29</v>
      </c>
      <c r="D142" s="1" t="s">
        <v>5477</v>
      </c>
      <c r="E142" s="1" t="s">
        <v>241</v>
      </c>
      <c r="F142" s="1" t="s">
        <v>242</v>
      </c>
      <c r="G142" s="1"/>
      <c r="H142" s="1"/>
      <c r="I142" s="1"/>
      <c r="J142" s="1" t="s">
        <v>58</v>
      </c>
      <c r="K142" s="1" t="s">
        <v>6895</v>
      </c>
      <c r="L142" s="2">
        <v>202.61</v>
      </c>
      <c r="M142" s="48">
        <v>44958</v>
      </c>
      <c r="N142" s="1">
        <v>308</v>
      </c>
      <c r="O142" s="1">
        <v>3</v>
      </c>
      <c r="P142" s="48">
        <v>44956</v>
      </c>
      <c r="Q142" s="48">
        <v>44951</v>
      </c>
      <c r="R142" s="48">
        <v>44927</v>
      </c>
      <c r="S142" s="1" t="s">
        <v>5327</v>
      </c>
      <c r="T142" s="1" t="s">
        <v>32</v>
      </c>
      <c r="U142" s="2">
        <v>0</v>
      </c>
      <c r="V142"/>
      <c r="W142" s="1" t="b">
        <v>0</v>
      </c>
      <c r="X142" s="48">
        <v>44951</v>
      </c>
      <c r="Y142" s="1" t="b">
        <v>0</v>
      </c>
      <c r="Z142"/>
      <c r="AA142" s="1"/>
      <c r="AB142" s="48">
        <v>44927</v>
      </c>
      <c r="AC142" s="2">
        <v>0</v>
      </c>
    </row>
    <row r="143" spans="1:29" s="34" customFormat="1" x14ac:dyDescent="0.25">
      <c r="A143" s="1">
        <v>20230044</v>
      </c>
      <c r="B143" s="1" t="s">
        <v>6896</v>
      </c>
      <c r="C143" s="1" t="s">
        <v>29</v>
      </c>
      <c r="D143" s="1" t="s">
        <v>4749</v>
      </c>
      <c r="E143" s="1" t="s">
        <v>146</v>
      </c>
      <c r="F143" s="1" t="s">
        <v>147</v>
      </c>
      <c r="G143" s="1"/>
      <c r="H143" s="1"/>
      <c r="I143" s="1"/>
      <c r="J143" s="1" t="s">
        <v>92</v>
      </c>
      <c r="K143" s="1" t="s">
        <v>5336</v>
      </c>
      <c r="L143" s="2">
        <v>120</v>
      </c>
      <c r="M143" s="48">
        <v>44954</v>
      </c>
      <c r="N143" s="1">
        <v>308</v>
      </c>
      <c r="O143" s="1">
        <v>3</v>
      </c>
      <c r="P143" s="48">
        <v>44956</v>
      </c>
      <c r="Q143" s="48">
        <v>44944</v>
      </c>
      <c r="R143" s="48">
        <v>44927</v>
      </c>
      <c r="S143" s="1" t="s">
        <v>4750</v>
      </c>
      <c r="T143" s="1" t="s">
        <v>32</v>
      </c>
      <c r="U143" s="2">
        <v>0</v>
      </c>
      <c r="V143"/>
      <c r="W143" s="1" t="b">
        <v>0</v>
      </c>
      <c r="X143" s="48">
        <v>44951</v>
      </c>
      <c r="Y143" s="1" t="b">
        <v>0</v>
      </c>
      <c r="Z143"/>
      <c r="AA143" s="1"/>
      <c r="AB143" s="48">
        <v>44927</v>
      </c>
      <c r="AC143" s="2">
        <v>0</v>
      </c>
    </row>
    <row r="144" spans="1:29" s="34" customFormat="1" x14ac:dyDescent="0.25">
      <c r="A144" s="1">
        <v>20230045</v>
      </c>
      <c r="B144" s="1" t="s">
        <v>6897</v>
      </c>
      <c r="C144" s="1" t="s">
        <v>29</v>
      </c>
      <c r="D144" s="1" t="s">
        <v>4715</v>
      </c>
      <c r="E144" s="1" t="s">
        <v>255</v>
      </c>
      <c r="F144" s="1" t="s">
        <v>256</v>
      </c>
      <c r="G144" s="1"/>
      <c r="H144" s="1"/>
      <c r="I144" s="1"/>
      <c r="J144" s="1" t="s">
        <v>50</v>
      </c>
      <c r="K144" s="1" t="s">
        <v>51</v>
      </c>
      <c r="L144" s="2">
        <v>74.040000000000006</v>
      </c>
      <c r="M144" s="48">
        <v>44958</v>
      </c>
      <c r="N144" s="1">
        <v>308</v>
      </c>
      <c r="O144" s="1">
        <v>3</v>
      </c>
      <c r="P144" s="48">
        <v>44958</v>
      </c>
      <c r="Q144" s="48">
        <v>44944</v>
      </c>
      <c r="R144" s="48">
        <v>44927</v>
      </c>
      <c r="S144" s="1" t="s">
        <v>4716</v>
      </c>
      <c r="T144" s="1" t="s">
        <v>32</v>
      </c>
      <c r="U144" s="2">
        <v>0</v>
      </c>
      <c r="V144"/>
      <c r="W144" s="1" t="b">
        <v>0</v>
      </c>
      <c r="X144" s="48">
        <v>44944</v>
      </c>
      <c r="Y144" s="1" t="b">
        <v>0</v>
      </c>
      <c r="Z144"/>
      <c r="AA144" s="1"/>
      <c r="AB144" s="48">
        <v>44927</v>
      </c>
      <c r="AC144" s="2">
        <v>0</v>
      </c>
    </row>
    <row r="145" spans="1:29" s="34" customFormat="1" x14ac:dyDescent="0.25">
      <c r="A145" s="1">
        <v>20230046</v>
      </c>
      <c r="B145" s="1" t="s">
        <v>6898</v>
      </c>
      <c r="C145" s="1" t="s">
        <v>29</v>
      </c>
      <c r="D145" s="1" t="s">
        <v>41</v>
      </c>
      <c r="E145" s="1" t="s">
        <v>42</v>
      </c>
      <c r="F145" s="1" t="s">
        <v>43</v>
      </c>
      <c r="G145" s="1"/>
      <c r="H145" s="1"/>
      <c r="I145" s="1"/>
      <c r="J145" s="1" t="s">
        <v>40</v>
      </c>
      <c r="K145" s="1" t="s">
        <v>44</v>
      </c>
      <c r="L145" s="2">
        <v>127.62</v>
      </c>
      <c r="M145" s="48">
        <v>45004</v>
      </c>
      <c r="N145" s="1">
        <v>308</v>
      </c>
      <c r="O145" s="1">
        <v>3</v>
      </c>
      <c r="P145" s="48">
        <v>44985</v>
      </c>
      <c r="Q145" s="48">
        <v>44944</v>
      </c>
      <c r="R145" s="48">
        <v>44927</v>
      </c>
      <c r="S145" s="1" t="s">
        <v>45</v>
      </c>
      <c r="T145" s="1" t="s">
        <v>32</v>
      </c>
      <c r="U145" s="2">
        <v>0</v>
      </c>
      <c r="V145"/>
      <c r="W145" s="1" t="b">
        <v>0</v>
      </c>
      <c r="X145" s="48">
        <v>44985</v>
      </c>
      <c r="Y145" s="1" t="b">
        <v>0</v>
      </c>
      <c r="Z145"/>
      <c r="AA145" s="1"/>
      <c r="AB145" s="48">
        <v>44927</v>
      </c>
      <c r="AC145" s="2">
        <v>0</v>
      </c>
    </row>
    <row r="146" spans="1:29" s="34" customFormat="1" x14ac:dyDescent="0.25">
      <c r="A146" s="1">
        <v>20230047</v>
      </c>
      <c r="B146" s="1" t="s">
        <v>6899</v>
      </c>
      <c r="C146" s="1" t="s">
        <v>29</v>
      </c>
      <c r="D146" s="1" t="s">
        <v>4685</v>
      </c>
      <c r="E146" s="1" t="s">
        <v>423</v>
      </c>
      <c r="F146" s="1" t="s">
        <v>424</v>
      </c>
      <c r="G146" s="1"/>
      <c r="H146" s="1"/>
      <c r="I146" s="1"/>
      <c r="J146" s="1" t="s">
        <v>40</v>
      </c>
      <c r="K146" s="1" t="s">
        <v>6900</v>
      </c>
      <c r="L146" s="2">
        <v>1191</v>
      </c>
      <c r="M146" s="48">
        <v>44975</v>
      </c>
      <c r="N146" s="1">
        <v>308</v>
      </c>
      <c r="O146" s="1">
        <v>3</v>
      </c>
      <c r="P146" s="48">
        <v>44964</v>
      </c>
      <c r="Q146" s="48">
        <v>44951</v>
      </c>
      <c r="R146" s="48">
        <v>44927</v>
      </c>
      <c r="S146" s="1" t="s">
        <v>4686</v>
      </c>
      <c r="T146" s="1" t="s">
        <v>32</v>
      </c>
      <c r="U146" s="2">
        <v>0</v>
      </c>
      <c r="V146"/>
      <c r="W146" s="1" t="b">
        <v>0</v>
      </c>
      <c r="X146" s="48">
        <v>44964</v>
      </c>
      <c r="Y146" s="1" t="b">
        <v>0</v>
      </c>
      <c r="Z146"/>
      <c r="AA146" s="1"/>
      <c r="AB146" s="48">
        <v>44927</v>
      </c>
      <c r="AC146" s="2">
        <v>0</v>
      </c>
    </row>
    <row r="147" spans="1:29" s="34" customFormat="1" x14ac:dyDescent="0.25">
      <c r="A147" s="1">
        <v>20230048</v>
      </c>
      <c r="B147" s="1" t="s">
        <v>6901</v>
      </c>
      <c r="C147" s="1" t="s">
        <v>29</v>
      </c>
      <c r="D147" s="1" t="s">
        <v>128</v>
      </c>
      <c r="E147" s="1" t="s">
        <v>129</v>
      </c>
      <c r="F147" s="1" t="s">
        <v>130</v>
      </c>
      <c r="G147" s="1"/>
      <c r="H147" s="1"/>
      <c r="I147" s="1"/>
      <c r="J147" s="1" t="s">
        <v>35</v>
      </c>
      <c r="K147" s="1" t="s">
        <v>5745</v>
      </c>
      <c r="L147" s="2">
        <v>2770.19</v>
      </c>
      <c r="M147" s="48">
        <v>44960</v>
      </c>
      <c r="N147" s="1">
        <v>308</v>
      </c>
      <c r="O147" s="1">
        <v>3</v>
      </c>
      <c r="P147" s="48">
        <v>44958</v>
      </c>
      <c r="Q147" s="48">
        <v>44946</v>
      </c>
      <c r="R147" s="48">
        <v>44927</v>
      </c>
      <c r="S147" s="1" t="s">
        <v>131</v>
      </c>
      <c r="T147" s="1" t="s">
        <v>32</v>
      </c>
      <c r="U147" s="2">
        <v>0</v>
      </c>
      <c r="V147"/>
      <c r="W147" s="1" t="b">
        <v>0</v>
      </c>
      <c r="X147" s="48">
        <v>44946</v>
      </c>
      <c r="Y147" s="1" t="b">
        <v>0</v>
      </c>
      <c r="Z147"/>
      <c r="AA147" s="1"/>
      <c r="AB147" s="48">
        <v>44927</v>
      </c>
      <c r="AC147" s="2">
        <v>0</v>
      </c>
    </row>
    <row r="148" spans="1:29" s="34" customFormat="1" x14ac:dyDescent="0.25">
      <c r="A148" s="1">
        <v>20230049</v>
      </c>
      <c r="B148" s="1" t="s">
        <v>6902</v>
      </c>
      <c r="C148" s="1" t="s">
        <v>29</v>
      </c>
      <c r="D148" s="1" t="s">
        <v>427</v>
      </c>
      <c r="E148" s="1" t="s">
        <v>428</v>
      </c>
      <c r="F148" s="1" t="s">
        <v>429</v>
      </c>
      <c r="G148" s="1"/>
      <c r="H148" s="1"/>
      <c r="I148" s="1"/>
      <c r="J148" s="1" t="s">
        <v>35</v>
      </c>
      <c r="K148" s="1" t="s">
        <v>5781</v>
      </c>
      <c r="L148" s="2">
        <v>697.91</v>
      </c>
      <c r="M148" s="48">
        <v>45009</v>
      </c>
      <c r="N148" s="1">
        <v>308</v>
      </c>
      <c r="O148" s="1">
        <v>3</v>
      </c>
      <c r="P148" s="48">
        <v>44986</v>
      </c>
      <c r="Q148" s="48">
        <v>44949</v>
      </c>
      <c r="R148" s="48">
        <v>44927</v>
      </c>
      <c r="S148" s="1" t="s">
        <v>430</v>
      </c>
      <c r="T148" s="1" t="s">
        <v>32</v>
      </c>
      <c r="U148" s="2">
        <v>0</v>
      </c>
      <c r="V148"/>
      <c r="W148" s="1" t="b">
        <v>0</v>
      </c>
      <c r="X148" s="48">
        <v>44986</v>
      </c>
      <c r="Y148" s="1" t="b">
        <v>0</v>
      </c>
      <c r="Z148"/>
      <c r="AA148" s="1"/>
      <c r="AB148" s="48">
        <v>44927</v>
      </c>
      <c r="AC148" s="2">
        <v>0</v>
      </c>
    </row>
    <row r="149" spans="1:29" s="34" customFormat="1" x14ac:dyDescent="0.25">
      <c r="A149" s="1">
        <v>20230050</v>
      </c>
      <c r="B149" s="1" t="s">
        <v>6903</v>
      </c>
      <c r="C149" s="1" t="s">
        <v>29</v>
      </c>
      <c r="D149" s="1" t="s">
        <v>427</v>
      </c>
      <c r="E149" s="1" t="s">
        <v>428</v>
      </c>
      <c r="F149" s="1" t="s">
        <v>429</v>
      </c>
      <c r="G149" s="1"/>
      <c r="H149" s="1"/>
      <c r="I149" s="1"/>
      <c r="J149" s="1" t="s">
        <v>35</v>
      </c>
      <c r="K149" s="1" t="s">
        <v>36</v>
      </c>
      <c r="L149" s="2">
        <v>9.57</v>
      </c>
      <c r="M149" s="48">
        <v>45009</v>
      </c>
      <c r="N149" s="1">
        <v>308</v>
      </c>
      <c r="O149" s="1">
        <v>3</v>
      </c>
      <c r="P149" s="48">
        <v>44986</v>
      </c>
      <c r="Q149" s="48">
        <v>44949</v>
      </c>
      <c r="R149" s="48">
        <v>44927</v>
      </c>
      <c r="S149" s="1" t="s">
        <v>430</v>
      </c>
      <c r="T149" s="1" t="s">
        <v>32</v>
      </c>
      <c r="U149" s="2">
        <v>0</v>
      </c>
      <c r="V149"/>
      <c r="W149" s="1" t="b">
        <v>0</v>
      </c>
      <c r="X149" s="48">
        <v>44986</v>
      </c>
      <c r="Y149" s="1" t="b">
        <v>0</v>
      </c>
      <c r="Z149"/>
      <c r="AA149" s="1"/>
      <c r="AB149" s="48">
        <v>44927</v>
      </c>
      <c r="AC149" s="2">
        <v>0</v>
      </c>
    </row>
    <row r="150" spans="1:29" s="34" customFormat="1" x14ac:dyDescent="0.25">
      <c r="A150" s="1">
        <v>20230051</v>
      </c>
      <c r="B150" s="1" t="s">
        <v>6904</v>
      </c>
      <c r="C150" s="1" t="s">
        <v>29</v>
      </c>
      <c r="D150" s="1" t="s">
        <v>4660</v>
      </c>
      <c r="E150" s="1" t="s">
        <v>4661</v>
      </c>
      <c r="F150" s="1" t="s">
        <v>4662</v>
      </c>
      <c r="G150" s="1"/>
      <c r="H150" s="1"/>
      <c r="I150" s="1"/>
      <c r="J150" s="1" t="s">
        <v>85</v>
      </c>
      <c r="K150" s="1" t="s">
        <v>86</v>
      </c>
      <c r="L150" s="2">
        <v>8927.74</v>
      </c>
      <c r="M150" s="48">
        <v>44979</v>
      </c>
      <c r="N150" s="1">
        <v>308</v>
      </c>
      <c r="O150" s="1">
        <v>3</v>
      </c>
      <c r="P150" s="48">
        <v>44965</v>
      </c>
      <c r="Q150" s="48">
        <v>44950</v>
      </c>
      <c r="R150" s="48">
        <v>44927</v>
      </c>
      <c r="S150" s="1" t="s">
        <v>4663</v>
      </c>
      <c r="T150" s="1" t="s">
        <v>32</v>
      </c>
      <c r="U150" s="2">
        <v>0</v>
      </c>
      <c r="V150"/>
      <c r="W150" s="1" t="b">
        <v>0</v>
      </c>
      <c r="X150" s="48">
        <v>44965</v>
      </c>
      <c r="Y150" s="1" t="b">
        <v>0</v>
      </c>
      <c r="Z150"/>
      <c r="AA150" s="1"/>
      <c r="AB150" s="48">
        <v>44927</v>
      </c>
      <c r="AC150" s="2">
        <v>0</v>
      </c>
    </row>
    <row r="151" spans="1:29" s="34" customFormat="1" x14ac:dyDescent="0.25">
      <c r="A151" s="1">
        <v>20230052</v>
      </c>
      <c r="B151" s="1" t="s">
        <v>6905</v>
      </c>
      <c r="C151" s="1" t="s">
        <v>29</v>
      </c>
      <c r="D151" s="1" t="s">
        <v>4683</v>
      </c>
      <c r="E151" s="1" t="s">
        <v>320</v>
      </c>
      <c r="F151" s="1" t="s">
        <v>321</v>
      </c>
      <c r="G151" s="1"/>
      <c r="H151" s="1"/>
      <c r="I151" s="1"/>
      <c r="J151" s="1" t="s">
        <v>40</v>
      </c>
      <c r="K151" s="1" t="s">
        <v>5651</v>
      </c>
      <c r="L151" s="2">
        <v>7.49</v>
      </c>
      <c r="M151" s="48">
        <v>44958</v>
      </c>
      <c r="N151" s="1">
        <v>308</v>
      </c>
      <c r="O151" s="1">
        <v>3</v>
      </c>
      <c r="P151" s="48">
        <v>44956</v>
      </c>
      <c r="Q151" s="48">
        <v>44949</v>
      </c>
      <c r="R151" s="48">
        <v>44927</v>
      </c>
      <c r="S151" s="1" t="s">
        <v>4684</v>
      </c>
      <c r="T151" s="1" t="s">
        <v>32</v>
      </c>
      <c r="U151" s="2">
        <v>0</v>
      </c>
      <c r="V151"/>
      <c r="W151" s="1" t="b">
        <v>0</v>
      </c>
      <c r="X151" s="48">
        <v>44951</v>
      </c>
      <c r="Y151" s="1" t="b">
        <v>0</v>
      </c>
      <c r="Z151"/>
      <c r="AA151" s="1"/>
      <c r="AB151" s="48">
        <v>44927</v>
      </c>
      <c r="AC151" s="2">
        <v>0</v>
      </c>
    </row>
    <row r="152" spans="1:29" s="34" customFormat="1" x14ac:dyDescent="0.25">
      <c r="A152" s="1">
        <v>20230053</v>
      </c>
      <c r="B152" s="1" t="s">
        <v>6906</v>
      </c>
      <c r="C152" s="1" t="s">
        <v>29</v>
      </c>
      <c r="D152" s="1" t="s">
        <v>6907</v>
      </c>
      <c r="E152" s="1" t="s">
        <v>6606</v>
      </c>
      <c r="F152" s="1" t="s">
        <v>6608</v>
      </c>
      <c r="G152" s="1"/>
      <c r="H152" s="1"/>
      <c r="I152" s="1"/>
      <c r="J152" s="1" t="s">
        <v>40</v>
      </c>
      <c r="K152" s="1" t="s">
        <v>6908</v>
      </c>
      <c r="L152" s="2">
        <v>82.8</v>
      </c>
      <c r="M152" s="48">
        <v>44964</v>
      </c>
      <c r="N152" s="1">
        <v>308</v>
      </c>
      <c r="O152" s="1">
        <v>3</v>
      </c>
      <c r="P152" s="48">
        <v>44960</v>
      </c>
      <c r="Q152" s="48">
        <v>44949</v>
      </c>
      <c r="R152" s="48">
        <v>44927</v>
      </c>
      <c r="S152" s="1" t="s">
        <v>6909</v>
      </c>
      <c r="T152" s="1" t="s">
        <v>32</v>
      </c>
      <c r="U152" s="2">
        <v>0</v>
      </c>
      <c r="V152"/>
      <c r="W152" s="1" t="b">
        <v>0</v>
      </c>
      <c r="X152" s="48">
        <v>44960</v>
      </c>
      <c r="Y152" s="1" t="b">
        <v>0</v>
      </c>
      <c r="Z152"/>
      <c r="AA152" s="1"/>
      <c r="AB152" s="48">
        <v>44927</v>
      </c>
      <c r="AC152" s="2">
        <v>0</v>
      </c>
    </row>
    <row r="153" spans="1:29" s="34" customFormat="1" x14ac:dyDescent="0.25">
      <c r="A153" s="1">
        <v>20230054</v>
      </c>
      <c r="B153" s="1" t="s">
        <v>6910</v>
      </c>
      <c r="C153" s="1" t="s">
        <v>29</v>
      </c>
      <c r="D153" s="1" t="s">
        <v>4769</v>
      </c>
      <c r="E153" s="1" t="s">
        <v>259</v>
      </c>
      <c r="F153" s="1" t="s">
        <v>260</v>
      </c>
      <c r="G153" s="1"/>
      <c r="H153" s="1"/>
      <c r="I153" s="1"/>
      <c r="J153" s="1" t="s">
        <v>58</v>
      </c>
      <c r="K153" s="1" t="s">
        <v>4694</v>
      </c>
      <c r="L153" s="2">
        <v>339.85</v>
      </c>
      <c r="M153" s="48">
        <v>44979</v>
      </c>
      <c r="N153" s="1">
        <v>308</v>
      </c>
      <c r="O153" s="1">
        <v>3</v>
      </c>
      <c r="P153" s="48">
        <v>44964</v>
      </c>
      <c r="Q153" s="48">
        <v>44951</v>
      </c>
      <c r="R153" s="48">
        <v>44927</v>
      </c>
      <c r="S153" s="1" t="s">
        <v>4770</v>
      </c>
      <c r="T153" s="1" t="s">
        <v>32</v>
      </c>
      <c r="U153" s="2">
        <v>0</v>
      </c>
      <c r="V153"/>
      <c r="W153" s="1" t="b">
        <v>0</v>
      </c>
      <c r="X153" s="48">
        <v>44964</v>
      </c>
      <c r="Y153" s="1" t="b">
        <v>0</v>
      </c>
      <c r="Z153"/>
      <c r="AA153" s="1"/>
      <c r="AB153" s="48">
        <v>44927</v>
      </c>
      <c r="AC153" s="2">
        <v>0</v>
      </c>
    </row>
    <row r="154" spans="1:29" s="34" customFormat="1" x14ac:dyDescent="0.25">
      <c r="A154" s="1">
        <v>20230055</v>
      </c>
      <c r="B154" s="1" t="s">
        <v>6911</v>
      </c>
      <c r="C154" s="1" t="s">
        <v>29</v>
      </c>
      <c r="D154" s="1" t="s">
        <v>77</v>
      </c>
      <c r="E154" s="1" t="s">
        <v>78</v>
      </c>
      <c r="F154" s="1" t="s">
        <v>79</v>
      </c>
      <c r="G154" s="1"/>
      <c r="H154" s="1"/>
      <c r="I154" s="1"/>
      <c r="J154" s="1" t="s">
        <v>50</v>
      </c>
      <c r="K154" s="1" t="s">
        <v>51</v>
      </c>
      <c r="L154" s="2">
        <v>3.77</v>
      </c>
      <c r="M154" s="48">
        <v>44981</v>
      </c>
      <c r="N154" s="1">
        <v>308</v>
      </c>
      <c r="O154" s="1">
        <v>3</v>
      </c>
      <c r="P154" s="48">
        <v>44965</v>
      </c>
      <c r="Q154" s="48">
        <v>44951</v>
      </c>
      <c r="R154" s="48">
        <v>44927</v>
      </c>
      <c r="S154" s="1" t="s">
        <v>81</v>
      </c>
      <c r="T154" s="1" t="s">
        <v>32</v>
      </c>
      <c r="U154" s="2">
        <v>0</v>
      </c>
      <c r="V154"/>
      <c r="W154" s="1" t="b">
        <v>0</v>
      </c>
      <c r="X154" s="48">
        <v>44965</v>
      </c>
      <c r="Y154" s="1" t="b">
        <v>0</v>
      </c>
      <c r="Z154"/>
      <c r="AA154" s="1"/>
      <c r="AB154" s="48">
        <v>44927</v>
      </c>
      <c r="AC154" s="2">
        <v>0</v>
      </c>
    </row>
    <row r="155" spans="1:29" s="34" customFormat="1" x14ac:dyDescent="0.25">
      <c r="A155" s="1">
        <v>20230056</v>
      </c>
      <c r="B155" s="1" t="s">
        <v>6912</v>
      </c>
      <c r="C155" s="1" t="s">
        <v>29</v>
      </c>
      <c r="D155" s="1" t="s">
        <v>6913</v>
      </c>
      <c r="E155" s="1" t="s">
        <v>6609</v>
      </c>
      <c r="F155" s="1" t="s">
        <v>6613</v>
      </c>
      <c r="G155" s="1"/>
      <c r="H155" s="1"/>
      <c r="I155" s="1"/>
      <c r="J155" s="1" t="s">
        <v>58</v>
      </c>
      <c r="K155" s="1" t="s">
        <v>6914</v>
      </c>
      <c r="L155" s="2">
        <v>148.80000000000001</v>
      </c>
      <c r="M155" s="48">
        <v>44958</v>
      </c>
      <c r="N155" s="1">
        <v>308</v>
      </c>
      <c r="O155" s="1">
        <v>3</v>
      </c>
      <c r="P155" s="48">
        <v>44974</v>
      </c>
      <c r="Q155" s="48">
        <v>44944</v>
      </c>
      <c r="R155" s="48">
        <v>44927</v>
      </c>
      <c r="S155" s="1" t="s">
        <v>6915</v>
      </c>
      <c r="T155" s="1" t="s">
        <v>32</v>
      </c>
      <c r="U155" s="2">
        <v>0</v>
      </c>
      <c r="V155"/>
      <c r="W155" s="1" t="b">
        <v>0</v>
      </c>
      <c r="X155" s="48">
        <v>44944</v>
      </c>
      <c r="Y155" s="1" t="b">
        <v>0</v>
      </c>
      <c r="Z155"/>
      <c r="AA155" s="1"/>
      <c r="AB155" s="48">
        <v>44927</v>
      </c>
      <c r="AC155" s="2">
        <v>0</v>
      </c>
    </row>
    <row r="156" spans="1:29" s="34" customFormat="1" x14ac:dyDescent="0.25">
      <c r="A156" s="1">
        <v>20230057</v>
      </c>
      <c r="B156" s="1" t="s">
        <v>6916</v>
      </c>
      <c r="C156" s="1" t="s">
        <v>29</v>
      </c>
      <c r="D156" s="1" t="s">
        <v>6917</v>
      </c>
      <c r="E156" s="1" t="s">
        <v>5586</v>
      </c>
      <c r="F156" s="1" t="s">
        <v>5587</v>
      </c>
      <c r="G156" s="1"/>
      <c r="H156" s="1"/>
      <c r="I156" s="1"/>
      <c r="J156" s="1" t="s">
        <v>58</v>
      </c>
      <c r="K156" s="1" t="s">
        <v>6918</v>
      </c>
      <c r="L156" s="2">
        <v>140.9</v>
      </c>
      <c r="M156" s="48">
        <v>44945</v>
      </c>
      <c r="N156" s="1">
        <v>308</v>
      </c>
      <c r="O156" s="1">
        <v>3</v>
      </c>
      <c r="P156" s="48">
        <v>44949</v>
      </c>
      <c r="Q156" s="48">
        <v>44945</v>
      </c>
      <c r="R156" s="48">
        <v>44927</v>
      </c>
      <c r="S156" s="1" t="s">
        <v>6919</v>
      </c>
      <c r="T156" s="1" t="s">
        <v>32</v>
      </c>
      <c r="U156" s="2">
        <v>0</v>
      </c>
      <c r="V156"/>
      <c r="W156" s="1" t="b">
        <v>0</v>
      </c>
      <c r="X156" s="48">
        <v>44943</v>
      </c>
      <c r="Y156" s="1" t="b">
        <v>0</v>
      </c>
      <c r="Z156"/>
      <c r="AA156" s="1"/>
      <c r="AB156" s="48">
        <v>44927</v>
      </c>
      <c r="AC156" s="2">
        <v>0</v>
      </c>
    </row>
    <row r="157" spans="1:29" s="34" customFormat="1" x14ac:dyDescent="0.25">
      <c r="A157" s="1">
        <v>20230058</v>
      </c>
      <c r="B157" s="1" t="s">
        <v>6920</v>
      </c>
      <c r="C157" s="1" t="s">
        <v>29</v>
      </c>
      <c r="D157" s="1" t="s">
        <v>5333</v>
      </c>
      <c r="E157" s="1" t="s">
        <v>124</v>
      </c>
      <c r="F157" s="1" t="s">
        <v>125</v>
      </c>
      <c r="G157" s="1"/>
      <c r="H157" s="1"/>
      <c r="I157" s="1"/>
      <c r="J157" s="1" t="s">
        <v>58</v>
      </c>
      <c r="K157" s="1" t="s">
        <v>6834</v>
      </c>
      <c r="L157" s="2">
        <v>12.79</v>
      </c>
      <c r="M157" s="48">
        <v>44957</v>
      </c>
      <c r="N157" s="1">
        <v>308</v>
      </c>
      <c r="O157" s="1">
        <v>3</v>
      </c>
      <c r="P157" s="48">
        <v>44960</v>
      </c>
      <c r="Q157" s="48">
        <v>44943</v>
      </c>
      <c r="R157" s="48">
        <v>44927</v>
      </c>
      <c r="S157" s="1" t="s">
        <v>5334</v>
      </c>
      <c r="T157" s="1" t="s">
        <v>32</v>
      </c>
      <c r="U157" s="2">
        <v>0</v>
      </c>
      <c r="V157"/>
      <c r="W157" s="1" t="b">
        <v>0</v>
      </c>
      <c r="X157" s="48">
        <v>44960</v>
      </c>
      <c r="Y157" s="1" t="b">
        <v>0</v>
      </c>
      <c r="Z157"/>
      <c r="AA157" s="1"/>
      <c r="AB157" s="48">
        <v>44927</v>
      </c>
      <c r="AC157" s="2">
        <v>0</v>
      </c>
    </row>
    <row r="158" spans="1:29" s="34" customFormat="1" x14ac:dyDescent="0.25">
      <c r="A158" s="1">
        <v>20230059</v>
      </c>
      <c r="B158" s="1" t="s">
        <v>6921</v>
      </c>
      <c r="C158" s="1" t="s">
        <v>29</v>
      </c>
      <c r="D158" s="1" t="s">
        <v>4773</v>
      </c>
      <c r="E158" s="1" t="s">
        <v>148</v>
      </c>
      <c r="F158" s="1" t="s">
        <v>149</v>
      </c>
      <c r="G158" s="1"/>
      <c r="H158" s="1"/>
      <c r="I158" s="1"/>
      <c r="J158" s="1" t="s">
        <v>40</v>
      </c>
      <c r="K158" s="1" t="s">
        <v>4774</v>
      </c>
      <c r="L158" s="2">
        <v>13.6</v>
      </c>
      <c r="M158" s="48">
        <v>44967</v>
      </c>
      <c r="N158" s="1">
        <v>308</v>
      </c>
      <c r="O158" s="1">
        <v>3</v>
      </c>
      <c r="P158" s="48">
        <v>44963</v>
      </c>
      <c r="Q158" s="48">
        <v>44953</v>
      </c>
      <c r="R158" s="48">
        <v>44927</v>
      </c>
      <c r="S158" s="1" t="s">
        <v>4775</v>
      </c>
      <c r="T158" s="1" t="s">
        <v>32</v>
      </c>
      <c r="U158" s="2">
        <v>0</v>
      </c>
      <c r="V158"/>
      <c r="W158" s="1" t="b">
        <v>0</v>
      </c>
      <c r="X158" s="48">
        <v>44963</v>
      </c>
      <c r="Y158" s="1" t="b">
        <v>0</v>
      </c>
      <c r="Z158"/>
      <c r="AA158" s="1"/>
      <c r="AB158" s="48">
        <v>44927</v>
      </c>
      <c r="AC158" s="2">
        <v>0</v>
      </c>
    </row>
    <row r="159" spans="1:29" s="34" customFormat="1" x14ac:dyDescent="0.25">
      <c r="A159" s="1">
        <v>20230060</v>
      </c>
      <c r="B159" s="1" t="s">
        <v>6922</v>
      </c>
      <c r="C159" s="1" t="s">
        <v>29</v>
      </c>
      <c r="D159" s="1" t="s">
        <v>5805</v>
      </c>
      <c r="E159" s="1" t="s">
        <v>235</v>
      </c>
      <c r="F159" s="1" t="s">
        <v>236</v>
      </c>
      <c r="G159" s="1"/>
      <c r="H159" s="1"/>
      <c r="I159" s="1"/>
      <c r="J159" s="1" t="s">
        <v>40</v>
      </c>
      <c r="K159" s="1" t="s">
        <v>5729</v>
      </c>
      <c r="L159" s="2">
        <v>1732.06</v>
      </c>
      <c r="M159" s="48">
        <v>44960</v>
      </c>
      <c r="N159" s="1">
        <v>308</v>
      </c>
      <c r="O159" s="1">
        <v>3</v>
      </c>
      <c r="P159" s="48">
        <v>44960</v>
      </c>
      <c r="Q159" s="48">
        <v>44951</v>
      </c>
      <c r="R159" s="48">
        <v>44927</v>
      </c>
      <c r="S159" s="1" t="s">
        <v>5806</v>
      </c>
      <c r="T159" s="1" t="s">
        <v>32</v>
      </c>
      <c r="U159" s="2">
        <v>0</v>
      </c>
      <c r="V159"/>
      <c r="W159" s="1" t="b">
        <v>0</v>
      </c>
      <c r="X159" s="48">
        <v>44960</v>
      </c>
      <c r="Y159" s="1" t="b">
        <v>0</v>
      </c>
      <c r="Z159"/>
      <c r="AA159" s="1"/>
      <c r="AB159" s="48">
        <v>44927</v>
      </c>
      <c r="AC159" s="2">
        <v>0</v>
      </c>
    </row>
    <row r="160" spans="1:29" s="34" customFormat="1" x14ac:dyDescent="0.25">
      <c r="A160" s="1">
        <v>20230061</v>
      </c>
      <c r="B160" s="1" t="s">
        <v>6923</v>
      </c>
      <c r="C160" s="1" t="s">
        <v>29</v>
      </c>
      <c r="D160" s="1" t="s">
        <v>5330</v>
      </c>
      <c r="E160" s="1" t="s">
        <v>5068</v>
      </c>
      <c r="F160" s="1" t="s">
        <v>5288</v>
      </c>
      <c r="G160" s="1"/>
      <c r="H160" s="1"/>
      <c r="I160" s="1"/>
      <c r="J160" s="1" t="s">
        <v>58</v>
      </c>
      <c r="K160" s="1" t="s">
        <v>6924</v>
      </c>
      <c r="L160" s="2">
        <v>103.3</v>
      </c>
      <c r="M160" s="48">
        <v>44961</v>
      </c>
      <c r="N160" s="1">
        <v>308</v>
      </c>
      <c r="O160" s="1">
        <v>3</v>
      </c>
      <c r="P160" s="48">
        <v>44960</v>
      </c>
      <c r="Q160" s="48">
        <v>44953</v>
      </c>
      <c r="R160" s="48">
        <v>44927</v>
      </c>
      <c r="S160" s="1" t="s">
        <v>5331</v>
      </c>
      <c r="T160" s="1" t="s">
        <v>32</v>
      </c>
      <c r="U160" s="2">
        <v>0</v>
      </c>
      <c r="V160"/>
      <c r="W160" s="1" t="b">
        <v>0</v>
      </c>
      <c r="X160" s="48">
        <v>44960</v>
      </c>
      <c r="Y160" s="1" t="b">
        <v>0</v>
      </c>
      <c r="Z160"/>
      <c r="AA160" s="1"/>
      <c r="AB160" s="48">
        <v>44927</v>
      </c>
      <c r="AC160" s="2">
        <v>0</v>
      </c>
    </row>
    <row r="161" spans="1:29" s="34" customFormat="1" x14ac:dyDescent="0.25">
      <c r="A161" s="1">
        <v>20230062</v>
      </c>
      <c r="B161" s="1" t="s">
        <v>6925</v>
      </c>
      <c r="C161" s="1" t="s">
        <v>29</v>
      </c>
      <c r="D161" s="1" t="s">
        <v>5330</v>
      </c>
      <c r="E161" s="1" t="s">
        <v>5068</v>
      </c>
      <c r="F161" s="1" t="s">
        <v>5288</v>
      </c>
      <c r="G161" s="1"/>
      <c r="H161" s="1"/>
      <c r="I161" s="1"/>
      <c r="J161" s="1" t="s">
        <v>58</v>
      </c>
      <c r="K161" s="1" t="s">
        <v>6926</v>
      </c>
      <c r="L161" s="2">
        <v>138.35</v>
      </c>
      <c r="M161" s="48">
        <v>44963</v>
      </c>
      <c r="N161" s="1">
        <v>308</v>
      </c>
      <c r="O161" s="1">
        <v>3</v>
      </c>
      <c r="P161" s="48">
        <v>44960</v>
      </c>
      <c r="Q161" s="48">
        <v>44953</v>
      </c>
      <c r="R161" s="48">
        <v>44927</v>
      </c>
      <c r="S161" s="1" t="s">
        <v>5331</v>
      </c>
      <c r="T161" s="1" t="s">
        <v>32</v>
      </c>
      <c r="U161" s="2">
        <v>0</v>
      </c>
      <c r="V161"/>
      <c r="W161" s="1" t="b">
        <v>0</v>
      </c>
      <c r="X161" s="48">
        <v>44960</v>
      </c>
      <c r="Y161" s="1" t="b">
        <v>0</v>
      </c>
      <c r="Z161"/>
      <c r="AA161" s="1"/>
      <c r="AB161" s="48">
        <v>44927</v>
      </c>
      <c r="AC161" s="2">
        <v>0</v>
      </c>
    </row>
    <row r="162" spans="1:29" s="34" customFormat="1" x14ac:dyDescent="0.25">
      <c r="A162" s="1">
        <v>20230063</v>
      </c>
      <c r="B162" s="1" t="s">
        <v>6927</v>
      </c>
      <c r="C162" s="1" t="s">
        <v>29</v>
      </c>
      <c r="D162" s="1"/>
      <c r="E162" s="1" t="s">
        <v>6928</v>
      </c>
      <c r="F162" s="1" t="s">
        <v>5364</v>
      </c>
      <c r="G162" s="1"/>
      <c r="H162" s="1"/>
      <c r="I162" s="1"/>
      <c r="J162" s="1" t="s">
        <v>58</v>
      </c>
      <c r="K162" s="1" t="s">
        <v>6929</v>
      </c>
      <c r="L162" s="2">
        <v>14.99</v>
      </c>
      <c r="M162" s="48">
        <v>44964</v>
      </c>
      <c r="N162" s="1">
        <v>308</v>
      </c>
      <c r="O162" s="1">
        <v>3</v>
      </c>
      <c r="P162" s="48">
        <v>44974</v>
      </c>
      <c r="Q162" s="48">
        <v>44953</v>
      </c>
      <c r="R162" s="48">
        <v>44927</v>
      </c>
      <c r="S162" s="1" t="s">
        <v>5365</v>
      </c>
      <c r="T162" s="1" t="s">
        <v>32</v>
      </c>
      <c r="U162" s="2">
        <v>0</v>
      </c>
      <c r="V162"/>
      <c r="W162" s="1" t="b">
        <v>0</v>
      </c>
      <c r="X162" s="48">
        <v>44953</v>
      </c>
      <c r="Y162" s="1" t="b">
        <v>0</v>
      </c>
      <c r="Z162"/>
      <c r="AA162" s="1"/>
      <c r="AB162" s="48">
        <v>44927</v>
      </c>
      <c r="AC162" s="2">
        <v>0</v>
      </c>
    </row>
    <row r="163" spans="1:29" s="34" customFormat="1" x14ac:dyDescent="0.25">
      <c r="A163" s="1">
        <v>20230064</v>
      </c>
      <c r="B163" s="1" t="s">
        <v>6930</v>
      </c>
      <c r="C163" s="1" t="s">
        <v>29</v>
      </c>
      <c r="D163" s="1" t="s">
        <v>4753</v>
      </c>
      <c r="E163" s="1" t="s">
        <v>116</v>
      </c>
      <c r="F163" s="1" t="s">
        <v>117</v>
      </c>
      <c r="G163" s="1"/>
      <c r="H163" s="1"/>
      <c r="I163" s="1"/>
      <c r="J163" s="1" t="s">
        <v>58</v>
      </c>
      <c r="K163" s="1" t="s">
        <v>5901</v>
      </c>
      <c r="L163" s="2">
        <v>223.2</v>
      </c>
      <c r="M163" s="48">
        <v>44958</v>
      </c>
      <c r="N163" s="1">
        <v>308</v>
      </c>
      <c r="O163" s="1">
        <v>3</v>
      </c>
      <c r="P163" s="48">
        <v>44960</v>
      </c>
      <c r="Q163" s="48">
        <v>44953</v>
      </c>
      <c r="R163" s="48">
        <v>44927</v>
      </c>
      <c r="S163" s="1" t="s">
        <v>4754</v>
      </c>
      <c r="T163" s="1" t="s">
        <v>32</v>
      </c>
      <c r="U163" s="2">
        <v>0</v>
      </c>
      <c r="V163"/>
      <c r="W163" s="1" t="b">
        <v>0</v>
      </c>
      <c r="X163" s="48">
        <v>44960</v>
      </c>
      <c r="Y163" s="1" t="b">
        <v>0</v>
      </c>
      <c r="Z163"/>
      <c r="AA163" s="1"/>
      <c r="AB163" s="48">
        <v>44927</v>
      </c>
      <c r="AC163" s="2">
        <v>0</v>
      </c>
    </row>
    <row r="164" spans="1:29" s="34" customFormat="1" x14ac:dyDescent="0.25">
      <c r="A164" s="1">
        <v>20230065</v>
      </c>
      <c r="B164" s="1" t="s">
        <v>6931</v>
      </c>
      <c r="C164" s="1" t="s">
        <v>29</v>
      </c>
      <c r="D164" s="1" t="s">
        <v>5330</v>
      </c>
      <c r="E164" s="1" t="s">
        <v>5068</v>
      </c>
      <c r="F164" s="1" t="s">
        <v>5288</v>
      </c>
      <c r="G164" s="1"/>
      <c r="H164" s="1"/>
      <c r="I164" s="1"/>
      <c r="J164" s="1" t="s">
        <v>58</v>
      </c>
      <c r="K164" s="1" t="s">
        <v>6932</v>
      </c>
      <c r="L164" s="2">
        <v>281.2</v>
      </c>
      <c r="M164" s="48">
        <v>44965</v>
      </c>
      <c r="N164" s="1">
        <v>308</v>
      </c>
      <c r="O164" s="1">
        <v>3</v>
      </c>
      <c r="P164" s="48">
        <v>44960</v>
      </c>
      <c r="Q164" s="48">
        <v>44953</v>
      </c>
      <c r="R164" s="48">
        <v>44927</v>
      </c>
      <c r="S164" s="1" t="s">
        <v>5331</v>
      </c>
      <c r="T164" s="1" t="s">
        <v>32</v>
      </c>
      <c r="U164" s="2">
        <v>0</v>
      </c>
      <c r="V164"/>
      <c r="W164" s="1" t="b">
        <v>0</v>
      </c>
      <c r="X164" s="48">
        <v>44960</v>
      </c>
      <c r="Y164" s="1" t="b">
        <v>0</v>
      </c>
      <c r="Z164"/>
      <c r="AA164" s="1"/>
      <c r="AB164" s="48">
        <v>44927</v>
      </c>
      <c r="AC164" s="2">
        <v>0</v>
      </c>
    </row>
    <row r="165" spans="1:29" s="34" customFormat="1" x14ac:dyDescent="0.25">
      <c r="A165" s="1">
        <v>20230066</v>
      </c>
      <c r="B165" s="1" t="s">
        <v>6933</v>
      </c>
      <c r="C165" s="1" t="s">
        <v>29</v>
      </c>
      <c r="D165" s="1" t="s">
        <v>5910</v>
      </c>
      <c r="E165" s="1" t="s">
        <v>5911</v>
      </c>
      <c r="F165" s="1" t="s">
        <v>312</v>
      </c>
      <c r="G165" s="1"/>
      <c r="H165" s="1"/>
      <c r="I165" s="1"/>
      <c r="J165" s="1" t="s">
        <v>58</v>
      </c>
      <c r="K165" s="1" t="s">
        <v>6934</v>
      </c>
      <c r="L165" s="2">
        <v>1028.43</v>
      </c>
      <c r="M165" s="48">
        <v>44972</v>
      </c>
      <c r="N165" s="1">
        <v>308</v>
      </c>
      <c r="O165" s="1">
        <v>3</v>
      </c>
      <c r="P165" s="48">
        <v>44970</v>
      </c>
      <c r="Q165" s="48">
        <v>44957</v>
      </c>
      <c r="R165" s="48">
        <v>44927</v>
      </c>
      <c r="S165" s="1" t="s">
        <v>4675</v>
      </c>
      <c r="T165" s="1" t="s">
        <v>32</v>
      </c>
      <c r="U165" s="2">
        <v>0</v>
      </c>
      <c r="V165"/>
      <c r="W165" s="1" t="b">
        <v>0</v>
      </c>
      <c r="X165" s="48">
        <v>44970</v>
      </c>
      <c r="Y165" s="1" t="b">
        <v>0</v>
      </c>
      <c r="Z165"/>
      <c r="AA165" s="1"/>
      <c r="AB165" s="48">
        <v>44927</v>
      </c>
      <c r="AC165" s="2">
        <v>0</v>
      </c>
    </row>
    <row r="166" spans="1:29" s="34" customFormat="1" x14ac:dyDescent="0.25">
      <c r="A166" s="1">
        <v>20230067</v>
      </c>
      <c r="B166" s="1" t="s">
        <v>6935</v>
      </c>
      <c r="C166" s="1" t="s">
        <v>29</v>
      </c>
      <c r="D166" s="1"/>
      <c r="E166" s="1" t="s">
        <v>6357</v>
      </c>
      <c r="F166" s="1" t="s">
        <v>6361</v>
      </c>
      <c r="G166" s="1"/>
      <c r="H166" s="1"/>
      <c r="I166" s="1"/>
      <c r="J166" s="1" t="s">
        <v>58</v>
      </c>
      <c r="K166" s="1" t="s">
        <v>6936</v>
      </c>
      <c r="L166" s="2">
        <v>34.5</v>
      </c>
      <c r="M166" s="48">
        <v>44964</v>
      </c>
      <c r="N166" s="1">
        <v>308</v>
      </c>
      <c r="O166" s="1">
        <v>3</v>
      </c>
      <c r="P166" s="48">
        <v>44974</v>
      </c>
      <c r="Q166" s="48">
        <v>44950</v>
      </c>
      <c r="R166" s="48">
        <v>44927</v>
      </c>
      <c r="S166" s="1" t="s">
        <v>6937</v>
      </c>
      <c r="T166" s="1" t="s">
        <v>32</v>
      </c>
      <c r="U166" s="2">
        <v>0</v>
      </c>
      <c r="V166"/>
      <c r="W166" s="1" t="b">
        <v>0</v>
      </c>
      <c r="X166" s="48">
        <v>44950</v>
      </c>
      <c r="Y166" s="1" t="b">
        <v>0</v>
      </c>
      <c r="Z166"/>
      <c r="AA166" s="1"/>
      <c r="AB166" s="48">
        <v>44927</v>
      </c>
      <c r="AC166" s="2">
        <v>0</v>
      </c>
    </row>
    <row r="167" spans="1:29" s="34" customFormat="1" x14ac:dyDescent="0.25">
      <c r="A167" s="1">
        <v>20230068</v>
      </c>
      <c r="B167" s="1" t="s">
        <v>6938</v>
      </c>
      <c r="C167" s="1" t="s">
        <v>29</v>
      </c>
      <c r="D167" s="1" t="s">
        <v>5829</v>
      </c>
      <c r="E167" s="1" t="s">
        <v>293</v>
      </c>
      <c r="F167" s="1" t="s">
        <v>294</v>
      </c>
      <c r="G167" s="1"/>
      <c r="H167" s="1"/>
      <c r="I167" s="1"/>
      <c r="J167" s="1" t="s">
        <v>58</v>
      </c>
      <c r="K167" s="1" t="s">
        <v>6939</v>
      </c>
      <c r="L167" s="2">
        <v>190.5</v>
      </c>
      <c r="M167" s="48">
        <v>44980</v>
      </c>
      <c r="N167" s="1">
        <v>308</v>
      </c>
      <c r="O167" s="1">
        <v>3</v>
      </c>
      <c r="P167" s="48">
        <v>44972</v>
      </c>
      <c r="Q167" s="48">
        <v>44957</v>
      </c>
      <c r="R167" s="48">
        <v>44927</v>
      </c>
      <c r="S167" s="1" t="s">
        <v>5830</v>
      </c>
      <c r="T167" s="1" t="s">
        <v>32</v>
      </c>
      <c r="U167" s="2">
        <v>0</v>
      </c>
      <c r="V167"/>
      <c r="W167" s="1" t="b">
        <v>0</v>
      </c>
      <c r="X167" s="48">
        <v>44972</v>
      </c>
      <c r="Y167" s="1" t="b">
        <v>0</v>
      </c>
      <c r="Z167"/>
      <c r="AA167" s="1"/>
      <c r="AB167" s="48">
        <v>44927</v>
      </c>
      <c r="AC167" s="2">
        <v>0</v>
      </c>
    </row>
    <row r="168" spans="1:29" s="34" customFormat="1" x14ac:dyDescent="0.25">
      <c r="A168" s="1">
        <v>20230069</v>
      </c>
      <c r="B168" s="1" t="s">
        <v>6940</v>
      </c>
      <c r="C168" s="1" t="s">
        <v>29</v>
      </c>
      <c r="D168" s="1" t="s">
        <v>5834</v>
      </c>
      <c r="E168" s="1" t="s">
        <v>5849</v>
      </c>
      <c r="F168" s="1" t="s">
        <v>5835</v>
      </c>
      <c r="G168" s="1"/>
      <c r="H168" s="1"/>
      <c r="I168" s="1"/>
      <c r="J168" s="1" t="s">
        <v>40</v>
      </c>
      <c r="K168" s="1" t="s">
        <v>6941</v>
      </c>
      <c r="L168" s="2">
        <v>12</v>
      </c>
      <c r="M168" s="48">
        <v>44965</v>
      </c>
      <c r="N168" s="1">
        <v>308</v>
      </c>
      <c r="O168" s="1">
        <v>3</v>
      </c>
      <c r="P168" s="48">
        <v>44970</v>
      </c>
      <c r="Q168" s="48">
        <v>44957</v>
      </c>
      <c r="R168" s="48">
        <v>44927</v>
      </c>
      <c r="S168" s="1"/>
      <c r="T168" s="1" t="s">
        <v>32</v>
      </c>
      <c r="U168" s="2">
        <v>0</v>
      </c>
      <c r="V168"/>
      <c r="W168" s="1" t="b">
        <v>0</v>
      </c>
      <c r="X168" s="48">
        <v>44970</v>
      </c>
      <c r="Y168" s="1" t="b">
        <v>0</v>
      </c>
      <c r="Z168"/>
      <c r="AA168" s="1"/>
      <c r="AB168" s="48">
        <v>44927</v>
      </c>
      <c r="AC168" s="2">
        <v>0</v>
      </c>
    </row>
    <row r="169" spans="1:29" s="34" customFormat="1" x14ac:dyDescent="0.25">
      <c r="A169" s="1">
        <v>20230070</v>
      </c>
      <c r="B169" s="1" t="s">
        <v>6942</v>
      </c>
      <c r="C169" s="1" t="s">
        <v>29</v>
      </c>
      <c r="D169" s="1" t="s">
        <v>5477</v>
      </c>
      <c r="E169" s="1" t="s">
        <v>241</v>
      </c>
      <c r="F169" s="1" t="s">
        <v>242</v>
      </c>
      <c r="G169" s="1"/>
      <c r="H169" s="1"/>
      <c r="I169" s="1"/>
      <c r="J169" s="1" t="s">
        <v>58</v>
      </c>
      <c r="K169" s="1" t="s">
        <v>6943</v>
      </c>
      <c r="L169" s="2">
        <v>41.21</v>
      </c>
      <c r="M169" s="48">
        <v>44964</v>
      </c>
      <c r="N169" s="1">
        <v>308</v>
      </c>
      <c r="O169" s="1">
        <v>3</v>
      </c>
      <c r="P169" s="48">
        <v>44970</v>
      </c>
      <c r="Q169" s="48">
        <v>44956</v>
      </c>
      <c r="R169" s="48">
        <v>44927</v>
      </c>
      <c r="S169" s="1" t="s">
        <v>5327</v>
      </c>
      <c r="T169" s="1" t="s">
        <v>32</v>
      </c>
      <c r="U169" s="2">
        <v>0</v>
      </c>
      <c r="V169"/>
      <c r="W169" s="1" t="b">
        <v>0</v>
      </c>
      <c r="X169" s="48">
        <v>44970</v>
      </c>
      <c r="Y169" s="1" t="b">
        <v>0</v>
      </c>
      <c r="Z169"/>
      <c r="AA169" s="1"/>
      <c r="AB169" s="48">
        <v>44927</v>
      </c>
      <c r="AC169" s="2">
        <v>0</v>
      </c>
    </row>
    <row r="170" spans="1:29" s="34" customFormat="1" x14ac:dyDescent="0.25">
      <c r="A170" s="1">
        <v>20230071</v>
      </c>
      <c r="B170" s="1" t="s">
        <v>6944</v>
      </c>
      <c r="C170" s="1" t="s">
        <v>29</v>
      </c>
      <c r="D170" s="1" t="s">
        <v>4747</v>
      </c>
      <c r="E170" s="1" t="s">
        <v>100</v>
      </c>
      <c r="F170" s="1" t="s">
        <v>101</v>
      </c>
      <c r="G170" s="1"/>
      <c r="H170" s="1"/>
      <c r="I170" s="1"/>
      <c r="J170" s="1" t="s">
        <v>58</v>
      </c>
      <c r="K170" s="1" t="s">
        <v>315</v>
      </c>
      <c r="L170" s="2">
        <v>987.24</v>
      </c>
      <c r="M170" s="48">
        <v>44980</v>
      </c>
      <c r="N170" s="1">
        <v>308</v>
      </c>
      <c r="O170" s="1">
        <v>3</v>
      </c>
      <c r="P170" s="48">
        <v>44972</v>
      </c>
      <c r="Q170" s="48">
        <v>44957</v>
      </c>
      <c r="R170" s="48">
        <v>44927</v>
      </c>
      <c r="S170" s="1" t="s">
        <v>4748</v>
      </c>
      <c r="T170" s="1" t="s">
        <v>32</v>
      </c>
      <c r="U170" s="2">
        <v>0</v>
      </c>
      <c r="V170"/>
      <c r="W170" s="1" t="b">
        <v>0</v>
      </c>
      <c r="X170" s="48">
        <v>44972</v>
      </c>
      <c r="Y170" s="1" t="b">
        <v>0</v>
      </c>
      <c r="Z170"/>
      <c r="AA170" s="1"/>
      <c r="AB170" s="48">
        <v>44927</v>
      </c>
      <c r="AC170" s="2">
        <v>0</v>
      </c>
    </row>
    <row r="171" spans="1:29" s="34" customFormat="1" x14ac:dyDescent="0.25">
      <c r="A171" s="1">
        <v>20230072</v>
      </c>
      <c r="B171" s="1" t="s">
        <v>6945</v>
      </c>
      <c r="C171" s="1" t="s">
        <v>29</v>
      </c>
      <c r="D171" s="1" t="s">
        <v>4747</v>
      </c>
      <c r="E171" s="1" t="s">
        <v>100</v>
      </c>
      <c r="F171" s="1" t="s">
        <v>101</v>
      </c>
      <c r="G171" s="1"/>
      <c r="H171" s="1"/>
      <c r="I171" s="1"/>
      <c r="J171" s="1" t="s">
        <v>58</v>
      </c>
      <c r="K171" s="1" t="s">
        <v>5325</v>
      </c>
      <c r="L171" s="2">
        <v>3044.06</v>
      </c>
      <c r="M171" s="48">
        <v>44980</v>
      </c>
      <c r="N171" s="1">
        <v>308</v>
      </c>
      <c r="O171" s="1">
        <v>3</v>
      </c>
      <c r="P171" s="48">
        <v>44972</v>
      </c>
      <c r="Q171" s="48">
        <v>44957</v>
      </c>
      <c r="R171" s="48">
        <v>44927</v>
      </c>
      <c r="S171" s="1" t="s">
        <v>4748</v>
      </c>
      <c r="T171" s="1" t="s">
        <v>32</v>
      </c>
      <c r="U171" s="2">
        <v>0</v>
      </c>
      <c r="V171"/>
      <c r="W171" s="1" t="b">
        <v>0</v>
      </c>
      <c r="X171" s="48">
        <v>44972</v>
      </c>
      <c r="Y171" s="1" t="b">
        <v>0</v>
      </c>
      <c r="Z171"/>
      <c r="AA171" s="1"/>
      <c r="AB171" s="48">
        <v>44927</v>
      </c>
      <c r="AC171" s="2">
        <v>0</v>
      </c>
    </row>
    <row r="172" spans="1:29" s="34" customFormat="1" x14ac:dyDescent="0.25">
      <c r="A172" s="1">
        <v>20230073</v>
      </c>
      <c r="B172" s="1" t="s">
        <v>6946</v>
      </c>
      <c r="C172" s="1" t="s">
        <v>29</v>
      </c>
      <c r="D172" s="1" t="s">
        <v>4747</v>
      </c>
      <c r="E172" s="1" t="s">
        <v>100</v>
      </c>
      <c r="F172" s="1" t="s">
        <v>101</v>
      </c>
      <c r="G172" s="1"/>
      <c r="H172" s="1"/>
      <c r="I172" s="1"/>
      <c r="J172" s="1" t="s">
        <v>58</v>
      </c>
      <c r="K172" s="1" t="s">
        <v>315</v>
      </c>
      <c r="L172" s="2">
        <v>45.53</v>
      </c>
      <c r="M172" s="48">
        <v>44981</v>
      </c>
      <c r="N172" s="1">
        <v>308</v>
      </c>
      <c r="O172" s="1">
        <v>3</v>
      </c>
      <c r="P172" s="48">
        <v>44972</v>
      </c>
      <c r="Q172" s="48">
        <v>44957</v>
      </c>
      <c r="R172" s="48">
        <v>44927</v>
      </c>
      <c r="S172" s="1" t="s">
        <v>4748</v>
      </c>
      <c r="T172" s="1" t="s">
        <v>32</v>
      </c>
      <c r="U172" s="2">
        <v>0</v>
      </c>
      <c r="V172"/>
      <c r="W172" s="1" t="b">
        <v>0</v>
      </c>
      <c r="X172" s="48">
        <v>44972</v>
      </c>
      <c r="Y172" s="1" t="b">
        <v>0</v>
      </c>
      <c r="Z172"/>
      <c r="AA172" s="1"/>
      <c r="AB172" s="48">
        <v>44927</v>
      </c>
      <c r="AC172" s="2">
        <v>0</v>
      </c>
    </row>
    <row r="173" spans="1:29" s="34" customFormat="1" x14ac:dyDescent="0.25">
      <c r="A173" s="1">
        <v>20230074</v>
      </c>
      <c r="B173" s="1" t="s">
        <v>6947</v>
      </c>
      <c r="C173" s="1" t="s">
        <v>29</v>
      </c>
      <c r="D173" s="1" t="s">
        <v>4747</v>
      </c>
      <c r="E173" s="1" t="s">
        <v>100</v>
      </c>
      <c r="F173" s="1" t="s">
        <v>101</v>
      </c>
      <c r="G173" s="1"/>
      <c r="H173" s="1"/>
      <c r="I173" s="1"/>
      <c r="J173" s="1" t="s">
        <v>58</v>
      </c>
      <c r="K173" s="1" t="s">
        <v>4759</v>
      </c>
      <c r="L173" s="2">
        <v>522.62</v>
      </c>
      <c r="M173" s="48">
        <v>44981</v>
      </c>
      <c r="N173" s="1">
        <v>308</v>
      </c>
      <c r="O173" s="1">
        <v>3</v>
      </c>
      <c r="P173" s="48">
        <v>44972</v>
      </c>
      <c r="Q173" s="48">
        <v>44957</v>
      </c>
      <c r="R173" s="48">
        <v>44927</v>
      </c>
      <c r="S173" s="1" t="s">
        <v>4748</v>
      </c>
      <c r="T173" s="1" t="s">
        <v>32</v>
      </c>
      <c r="U173" s="2">
        <v>0</v>
      </c>
      <c r="V173"/>
      <c r="W173" s="1" t="b">
        <v>0</v>
      </c>
      <c r="X173" s="48">
        <v>44972</v>
      </c>
      <c r="Y173" s="1" t="b">
        <v>0</v>
      </c>
      <c r="Z173"/>
      <c r="AA173" s="1"/>
      <c r="AB173" s="48">
        <v>44927</v>
      </c>
      <c r="AC173" s="2">
        <v>0</v>
      </c>
    </row>
    <row r="174" spans="1:29" s="34" customFormat="1" x14ac:dyDescent="0.25">
      <c r="A174" s="1">
        <v>20230075</v>
      </c>
      <c r="B174" s="1" t="s">
        <v>6948</v>
      </c>
      <c r="C174" s="1" t="s">
        <v>29</v>
      </c>
      <c r="D174" s="1" t="s">
        <v>4769</v>
      </c>
      <c r="E174" s="1" t="s">
        <v>259</v>
      </c>
      <c r="F174" s="1" t="s">
        <v>260</v>
      </c>
      <c r="G174" s="1"/>
      <c r="H174" s="1"/>
      <c r="I174" s="1"/>
      <c r="J174" s="1" t="s">
        <v>58</v>
      </c>
      <c r="K174" s="1" t="s">
        <v>4694</v>
      </c>
      <c r="L174" s="2">
        <v>186.01</v>
      </c>
      <c r="M174" s="48">
        <v>44982</v>
      </c>
      <c r="N174" s="1">
        <v>308</v>
      </c>
      <c r="O174" s="1">
        <v>3</v>
      </c>
      <c r="P174" s="48">
        <v>44972</v>
      </c>
      <c r="Q174" s="48">
        <v>44956</v>
      </c>
      <c r="R174" s="48">
        <v>44927</v>
      </c>
      <c r="S174" s="1" t="s">
        <v>4770</v>
      </c>
      <c r="T174" s="1" t="s">
        <v>32</v>
      </c>
      <c r="U174" s="2">
        <v>0</v>
      </c>
      <c r="V174"/>
      <c r="W174" s="1" t="b">
        <v>0</v>
      </c>
      <c r="X174" s="48">
        <v>44972</v>
      </c>
      <c r="Y174" s="1" t="b">
        <v>0</v>
      </c>
      <c r="Z174"/>
      <c r="AA174" s="1"/>
      <c r="AB174" s="48">
        <v>44927</v>
      </c>
      <c r="AC174" s="2">
        <v>0</v>
      </c>
    </row>
    <row r="175" spans="1:29" s="34" customFormat="1" x14ac:dyDescent="0.25">
      <c r="A175" s="1">
        <v>20230076</v>
      </c>
      <c r="B175" s="1" t="s">
        <v>6949</v>
      </c>
      <c r="C175" s="1" t="s">
        <v>29</v>
      </c>
      <c r="D175" s="1" t="s">
        <v>6950</v>
      </c>
      <c r="E175" s="1" t="s">
        <v>6614</v>
      </c>
      <c r="F175" s="1" t="s">
        <v>2864</v>
      </c>
      <c r="G175" s="1"/>
      <c r="H175" s="1"/>
      <c r="I175" s="1"/>
      <c r="J175" s="1" t="s">
        <v>58</v>
      </c>
      <c r="K175" s="1" t="s">
        <v>6951</v>
      </c>
      <c r="L175" s="2">
        <v>206</v>
      </c>
      <c r="M175" s="48">
        <v>44965</v>
      </c>
      <c r="N175" s="1">
        <v>308</v>
      </c>
      <c r="O175" s="1">
        <v>3</v>
      </c>
      <c r="P175" s="48">
        <v>44970</v>
      </c>
      <c r="Q175" s="48">
        <v>44956</v>
      </c>
      <c r="R175" s="48">
        <v>44927</v>
      </c>
      <c r="S175" s="1" t="s">
        <v>4762</v>
      </c>
      <c r="T175" s="1" t="s">
        <v>32</v>
      </c>
      <c r="U175" s="2">
        <v>0</v>
      </c>
      <c r="V175"/>
      <c r="W175" s="1" t="b">
        <v>0</v>
      </c>
      <c r="X175" s="48">
        <v>44970</v>
      </c>
      <c r="Y175" s="1" t="b">
        <v>0</v>
      </c>
      <c r="Z175"/>
      <c r="AA175" s="1"/>
      <c r="AB175" s="48">
        <v>44927</v>
      </c>
      <c r="AC175" s="2">
        <v>0</v>
      </c>
    </row>
    <row r="176" spans="1:29" s="34" customFormat="1" x14ac:dyDescent="0.25">
      <c r="A176" s="1">
        <v>20230077</v>
      </c>
      <c r="B176" s="1" t="s">
        <v>6952</v>
      </c>
      <c r="C176" s="1" t="s">
        <v>29</v>
      </c>
      <c r="D176" s="1" t="s">
        <v>6953</v>
      </c>
      <c r="E176" s="1" t="s">
        <v>2506</v>
      </c>
      <c r="F176" s="1" t="s">
        <v>2508</v>
      </c>
      <c r="G176" s="1"/>
      <c r="H176" s="1"/>
      <c r="I176" s="1"/>
      <c r="J176" s="1" t="s">
        <v>58</v>
      </c>
      <c r="K176" s="1" t="s">
        <v>6954</v>
      </c>
      <c r="L176" s="2">
        <v>43.7</v>
      </c>
      <c r="M176" s="48">
        <v>44952</v>
      </c>
      <c r="N176" s="1">
        <v>308</v>
      </c>
      <c r="O176" s="1">
        <v>3</v>
      </c>
      <c r="P176" s="48">
        <v>44957</v>
      </c>
      <c r="Q176" s="48">
        <v>44952</v>
      </c>
      <c r="R176" s="48">
        <v>44927</v>
      </c>
      <c r="S176" s="1" t="s">
        <v>6955</v>
      </c>
      <c r="T176" s="1" t="s">
        <v>32</v>
      </c>
      <c r="U176" s="2">
        <v>0</v>
      </c>
      <c r="V176"/>
      <c r="W176" s="1" t="b">
        <v>0</v>
      </c>
      <c r="X176" s="48">
        <v>44952</v>
      </c>
      <c r="Y176" s="1" t="b">
        <v>0</v>
      </c>
      <c r="Z176"/>
      <c r="AA176" s="1"/>
      <c r="AB176" s="48">
        <v>44927</v>
      </c>
      <c r="AC176" s="2">
        <v>0</v>
      </c>
    </row>
    <row r="177" spans="1:29" s="34" customFormat="1" x14ac:dyDescent="0.25">
      <c r="A177" s="1">
        <v>20230078</v>
      </c>
      <c r="B177" s="1" t="s">
        <v>6956</v>
      </c>
      <c r="C177" s="1" t="s">
        <v>29</v>
      </c>
      <c r="D177" s="1" t="s">
        <v>5829</v>
      </c>
      <c r="E177" s="1" t="s">
        <v>293</v>
      </c>
      <c r="F177" s="1" t="s">
        <v>294</v>
      </c>
      <c r="G177" s="1"/>
      <c r="H177" s="1"/>
      <c r="I177" s="1"/>
      <c r="J177" s="1" t="s">
        <v>58</v>
      </c>
      <c r="K177" s="1" t="s">
        <v>6939</v>
      </c>
      <c r="L177" s="2">
        <v>103.5</v>
      </c>
      <c r="M177" s="48">
        <v>44982</v>
      </c>
      <c r="N177" s="1">
        <v>308</v>
      </c>
      <c r="O177" s="1">
        <v>3</v>
      </c>
      <c r="P177" s="48">
        <v>44972</v>
      </c>
      <c r="Q177" s="48">
        <v>44957</v>
      </c>
      <c r="R177" s="48">
        <v>44927</v>
      </c>
      <c r="S177" s="1" t="s">
        <v>5830</v>
      </c>
      <c r="T177" s="1" t="s">
        <v>32</v>
      </c>
      <c r="U177" s="2">
        <v>0</v>
      </c>
      <c r="V177"/>
      <c r="W177" s="1" t="b">
        <v>0</v>
      </c>
      <c r="X177" s="48">
        <v>44972</v>
      </c>
      <c r="Y177" s="1" t="b">
        <v>0</v>
      </c>
      <c r="Z177"/>
      <c r="AA177" s="1"/>
      <c r="AB177" s="48">
        <v>44927</v>
      </c>
      <c r="AC177" s="2">
        <v>0</v>
      </c>
    </row>
    <row r="178" spans="1:29" s="34" customFormat="1" x14ac:dyDescent="0.25">
      <c r="A178" s="1">
        <v>20230079</v>
      </c>
      <c r="B178" s="1" t="s">
        <v>6957</v>
      </c>
      <c r="C178" s="1" t="s">
        <v>29</v>
      </c>
      <c r="D178" s="1" t="s">
        <v>5355</v>
      </c>
      <c r="E178" s="1" t="s">
        <v>3690</v>
      </c>
      <c r="F178" s="1" t="s">
        <v>3692</v>
      </c>
      <c r="G178" s="1"/>
      <c r="H178" s="1"/>
      <c r="I178" s="1"/>
      <c r="J178" s="1" t="s">
        <v>58</v>
      </c>
      <c r="K178" s="1" t="s">
        <v>6958</v>
      </c>
      <c r="L178" s="2">
        <v>660</v>
      </c>
      <c r="M178" s="48">
        <v>44966</v>
      </c>
      <c r="N178" s="1">
        <v>308</v>
      </c>
      <c r="O178" s="1">
        <v>3</v>
      </c>
      <c r="P178" s="48">
        <v>44970</v>
      </c>
      <c r="Q178" s="48">
        <v>44957</v>
      </c>
      <c r="R178" s="48">
        <v>44927</v>
      </c>
      <c r="S178" s="1" t="s">
        <v>5356</v>
      </c>
      <c r="T178" s="1" t="s">
        <v>32</v>
      </c>
      <c r="U178" s="2">
        <v>0</v>
      </c>
      <c r="V178"/>
      <c r="W178" s="1" t="b">
        <v>0</v>
      </c>
      <c r="X178" s="48">
        <v>44970</v>
      </c>
      <c r="Y178" s="1" t="b">
        <v>0</v>
      </c>
      <c r="Z178"/>
      <c r="AA178" s="1"/>
      <c r="AB178" s="48">
        <v>44927</v>
      </c>
      <c r="AC178" s="2">
        <v>0</v>
      </c>
    </row>
    <row r="179" spans="1:29" s="34" customFormat="1" x14ac:dyDescent="0.25">
      <c r="A179" s="1">
        <v>20230080</v>
      </c>
      <c r="B179" s="1" t="s">
        <v>6959</v>
      </c>
      <c r="C179" s="1" t="s">
        <v>29</v>
      </c>
      <c r="D179" s="1" t="s">
        <v>5660</v>
      </c>
      <c r="E179" s="1" t="s">
        <v>5661</v>
      </c>
      <c r="F179" s="1" t="s">
        <v>5199</v>
      </c>
      <c r="G179" s="1"/>
      <c r="H179" s="1"/>
      <c r="I179" s="1"/>
      <c r="J179" s="1" t="s">
        <v>85</v>
      </c>
      <c r="K179" s="1" t="s">
        <v>86</v>
      </c>
      <c r="L179" s="2">
        <v>153.30000000000001</v>
      </c>
      <c r="M179" s="48">
        <v>44983</v>
      </c>
      <c r="N179" s="1">
        <v>308</v>
      </c>
      <c r="O179" s="1">
        <v>3</v>
      </c>
      <c r="P179" s="48">
        <v>44973</v>
      </c>
      <c r="Q179" s="48">
        <v>44956</v>
      </c>
      <c r="R179" s="48">
        <v>44927</v>
      </c>
      <c r="S179" s="1" t="s">
        <v>5662</v>
      </c>
      <c r="T179" s="1" t="s">
        <v>32</v>
      </c>
      <c r="U179" s="2">
        <v>0</v>
      </c>
      <c r="V179"/>
      <c r="W179" s="1" t="b">
        <v>0</v>
      </c>
      <c r="X179" s="48">
        <v>44973</v>
      </c>
      <c r="Y179" s="1" t="b">
        <v>0</v>
      </c>
      <c r="Z179"/>
      <c r="AA179" s="1"/>
      <c r="AB179" s="48">
        <v>44927</v>
      </c>
      <c r="AC179" s="2">
        <v>0</v>
      </c>
    </row>
    <row r="180" spans="1:29" s="34" customFormat="1" x14ac:dyDescent="0.25">
      <c r="A180" s="1">
        <v>20230081</v>
      </c>
      <c r="B180" s="1" t="s">
        <v>6960</v>
      </c>
      <c r="C180" s="1" t="s">
        <v>29</v>
      </c>
      <c r="D180" s="1" t="s">
        <v>5660</v>
      </c>
      <c r="E180" s="1" t="s">
        <v>5661</v>
      </c>
      <c r="F180" s="1" t="s">
        <v>5199</v>
      </c>
      <c r="G180" s="1"/>
      <c r="H180" s="1"/>
      <c r="I180" s="1"/>
      <c r="J180" s="1" t="s">
        <v>85</v>
      </c>
      <c r="K180" s="1" t="s">
        <v>86</v>
      </c>
      <c r="L180" s="2">
        <v>182.96</v>
      </c>
      <c r="M180" s="48">
        <v>44983</v>
      </c>
      <c r="N180" s="1">
        <v>308</v>
      </c>
      <c r="O180" s="1">
        <v>3</v>
      </c>
      <c r="P180" s="48">
        <v>44973</v>
      </c>
      <c r="Q180" s="48">
        <v>44956</v>
      </c>
      <c r="R180" s="48">
        <v>44927</v>
      </c>
      <c r="S180" s="1" t="s">
        <v>5662</v>
      </c>
      <c r="T180" s="1" t="s">
        <v>32</v>
      </c>
      <c r="U180" s="2">
        <v>0</v>
      </c>
      <c r="V180"/>
      <c r="W180" s="1" t="b">
        <v>0</v>
      </c>
      <c r="X180" s="48">
        <v>44973</v>
      </c>
      <c r="Y180" s="1" t="b">
        <v>0</v>
      </c>
      <c r="Z180"/>
      <c r="AA180" s="1"/>
      <c r="AB180" s="48">
        <v>44927</v>
      </c>
      <c r="AC180" s="2">
        <v>0</v>
      </c>
    </row>
    <row r="181" spans="1:29" s="34" customFormat="1" x14ac:dyDescent="0.25">
      <c r="A181" s="1">
        <v>20230082</v>
      </c>
      <c r="B181" s="1" t="s">
        <v>6961</v>
      </c>
      <c r="C181" s="1" t="s">
        <v>29</v>
      </c>
      <c r="D181" s="1" t="s">
        <v>222</v>
      </c>
      <c r="E181" s="1" t="s">
        <v>223</v>
      </c>
      <c r="F181" s="1" t="s">
        <v>224</v>
      </c>
      <c r="G181" s="1"/>
      <c r="H181" s="1"/>
      <c r="I181" s="1"/>
      <c r="J181" s="1" t="s">
        <v>40</v>
      </c>
      <c r="K181" s="1" t="s">
        <v>6962</v>
      </c>
      <c r="L181" s="2">
        <v>105.2</v>
      </c>
      <c r="M181" s="48">
        <v>44957</v>
      </c>
      <c r="N181" s="1">
        <v>308</v>
      </c>
      <c r="O181" s="1">
        <v>3</v>
      </c>
      <c r="P181" s="48">
        <v>44970</v>
      </c>
      <c r="Q181" s="48">
        <v>44953</v>
      </c>
      <c r="R181" s="48">
        <v>44927</v>
      </c>
      <c r="S181" s="1" t="s">
        <v>225</v>
      </c>
      <c r="T181" s="1" t="s">
        <v>32</v>
      </c>
      <c r="U181" s="2">
        <v>0</v>
      </c>
      <c r="V181"/>
      <c r="W181" s="1" t="b">
        <v>0</v>
      </c>
      <c r="X181" s="48">
        <v>44970</v>
      </c>
      <c r="Y181" s="1" t="b">
        <v>0</v>
      </c>
      <c r="Z181"/>
      <c r="AA181" s="1"/>
      <c r="AB181" s="48">
        <v>44927</v>
      </c>
      <c r="AC181" s="2">
        <v>0</v>
      </c>
    </row>
    <row r="182" spans="1:29" s="34" customFormat="1" x14ac:dyDescent="0.25">
      <c r="A182" s="1">
        <v>20230083</v>
      </c>
      <c r="B182" s="1" t="s">
        <v>6963</v>
      </c>
      <c r="C182" s="1" t="s">
        <v>29</v>
      </c>
      <c r="D182" s="1" t="s">
        <v>222</v>
      </c>
      <c r="E182" s="1" t="s">
        <v>223</v>
      </c>
      <c r="F182" s="1" t="s">
        <v>224</v>
      </c>
      <c r="G182" s="1"/>
      <c r="H182" s="1"/>
      <c r="I182" s="1"/>
      <c r="J182" s="1" t="s">
        <v>40</v>
      </c>
      <c r="K182" s="1" t="s">
        <v>6962</v>
      </c>
      <c r="L182" s="2">
        <v>143.1</v>
      </c>
      <c r="M182" s="48">
        <v>44957</v>
      </c>
      <c r="N182" s="1">
        <v>308</v>
      </c>
      <c r="O182" s="1">
        <v>3</v>
      </c>
      <c r="P182" s="48">
        <v>44970</v>
      </c>
      <c r="Q182" s="48">
        <v>44953</v>
      </c>
      <c r="R182" s="48">
        <v>44927</v>
      </c>
      <c r="S182" s="1" t="s">
        <v>225</v>
      </c>
      <c r="T182" s="1" t="s">
        <v>32</v>
      </c>
      <c r="U182" s="2">
        <v>0</v>
      </c>
      <c r="V182"/>
      <c r="W182" s="1" t="b">
        <v>0</v>
      </c>
      <c r="X182" s="48">
        <v>44970</v>
      </c>
      <c r="Y182" s="1" t="b">
        <v>0</v>
      </c>
      <c r="Z182"/>
      <c r="AA182" s="1"/>
      <c r="AB182" s="48">
        <v>44927</v>
      </c>
      <c r="AC182" s="2">
        <v>0</v>
      </c>
    </row>
    <row r="183" spans="1:29" s="34" customFormat="1" x14ac:dyDescent="0.25">
      <c r="A183" s="1">
        <v>20230084</v>
      </c>
      <c r="B183" s="1" t="s">
        <v>6964</v>
      </c>
      <c r="C183" s="1" t="s">
        <v>29</v>
      </c>
      <c r="D183" s="1" t="s">
        <v>6783</v>
      </c>
      <c r="E183" s="1" t="s">
        <v>6586</v>
      </c>
      <c r="F183" s="1" t="s">
        <v>5686</v>
      </c>
      <c r="G183" s="1"/>
      <c r="H183" s="1"/>
      <c r="I183" s="1"/>
      <c r="J183" s="1" t="s">
        <v>40</v>
      </c>
      <c r="K183" s="1" t="s">
        <v>4742</v>
      </c>
      <c r="L183" s="2">
        <v>60</v>
      </c>
      <c r="M183" s="48">
        <v>44966</v>
      </c>
      <c r="N183" s="1">
        <v>308</v>
      </c>
      <c r="O183" s="1">
        <v>3</v>
      </c>
      <c r="P183" s="48">
        <v>44970</v>
      </c>
      <c r="Q183" s="48">
        <v>44956</v>
      </c>
      <c r="R183" s="48">
        <v>44927</v>
      </c>
      <c r="S183" s="1" t="s">
        <v>5687</v>
      </c>
      <c r="T183" s="1" t="s">
        <v>32</v>
      </c>
      <c r="U183" s="2">
        <v>0</v>
      </c>
      <c r="V183"/>
      <c r="W183" s="1" t="b">
        <v>0</v>
      </c>
      <c r="X183" s="48">
        <v>44970</v>
      </c>
      <c r="Y183" s="1" t="b">
        <v>0</v>
      </c>
      <c r="Z183"/>
      <c r="AA183" s="1"/>
      <c r="AB183" s="48">
        <v>44927</v>
      </c>
      <c r="AC183" s="2">
        <v>0</v>
      </c>
    </row>
    <row r="184" spans="1:29" s="34" customFormat="1" x14ac:dyDescent="0.25">
      <c r="A184" s="1">
        <v>20230085</v>
      </c>
      <c r="B184" s="1" t="s">
        <v>6965</v>
      </c>
      <c r="C184" s="1" t="s">
        <v>29</v>
      </c>
      <c r="D184" s="1" t="s">
        <v>4747</v>
      </c>
      <c r="E184" s="1" t="s">
        <v>100</v>
      </c>
      <c r="F184" s="1" t="s">
        <v>101</v>
      </c>
      <c r="G184" s="1"/>
      <c r="H184" s="1"/>
      <c r="I184" s="1"/>
      <c r="J184" s="1" t="s">
        <v>58</v>
      </c>
      <c r="K184" s="1" t="s">
        <v>5325</v>
      </c>
      <c r="L184" s="2">
        <v>98.36</v>
      </c>
      <c r="M184" s="48">
        <v>44983</v>
      </c>
      <c r="N184" s="1">
        <v>308</v>
      </c>
      <c r="O184" s="1">
        <v>3</v>
      </c>
      <c r="P184" s="48">
        <v>44960</v>
      </c>
      <c r="Q184" s="48">
        <v>44959</v>
      </c>
      <c r="R184" s="48">
        <v>44927</v>
      </c>
      <c r="S184" s="1" t="s">
        <v>4748</v>
      </c>
      <c r="T184" s="1" t="s">
        <v>32</v>
      </c>
      <c r="U184" s="2">
        <v>0</v>
      </c>
      <c r="V184"/>
      <c r="W184" s="1" t="b">
        <v>0</v>
      </c>
      <c r="X184" s="48">
        <v>44972</v>
      </c>
      <c r="Y184" s="1" t="b">
        <v>0</v>
      </c>
      <c r="Z184"/>
      <c r="AA184" s="1"/>
      <c r="AB184" s="48">
        <v>44958</v>
      </c>
      <c r="AC184" s="2">
        <v>0</v>
      </c>
    </row>
    <row r="185" spans="1:29" s="34" customFormat="1" x14ac:dyDescent="0.25">
      <c r="A185" s="1">
        <v>20230086</v>
      </c>
      <c r="B185" s="1" t="s">
        <v>6966</v>
      </c>
      <c r="C185" s="1" t="s">
        <v>29</v>
      </c>
      <c r="D185" s="1" t="s">
        <v>4747</v>
      </c>
      <c r="E185" s="1" t="s">
        <v>100</v>
      </c>
      <c r="F185" s="1" t="s">
        <v>101</v>
      </c>
      <c r="G185" s="1"/>
      <c r="H185" s="1"/>
      <c r="I185" s="1"/>
      <c r="J185" s="1" t="s">
        <v>58</v>
      </c>
      <c r="K185" s="1" t="s">
        <v>5325</v>
      </c>
      <c r="L185" s="2">
        <v>87.46</v>
      </c>
      <c r="M185" s="48">
        <v>44983</v>
      </c>
      <c r="N185" s="1">
        <v>308</v>
      </c>
      <c r="O185" s="1">
        <v>3</v>
      </c>
      <c r="P185" s="48">
        <v>44972</v>
      </c>
      <c r="Q185" s="48">
        <v>44959</v>
      </c>
      <c r="R185" s="48">
        <v>44927</v>
      </c>
      <c r="S185" s="1" t="s">
        <v>4748</v>
      </c>
      <c r="T185" s="1" t="s">
        <v>32</v>
      </c>
      <c r="U185" s="2">
        <v>0</v>
      </c>
      <c r="V185"/>
      <c r="W185" s="1" t="b">
        <v>0</v>
      </c>
      <c r="X185" s="48">
        <v>44972</v>
      </c>
      <c r="Y185" s="1" t="b">
        <v>0</v>
      </c>
      <c r="Z185"/>
      <c r="AA185" s="1"/>
      <c r="AB185" s="48">
        <v>44958</v>
      </c>
      <c r="AC185" s="2">
        <v>0</v>
      </c>
    </row>
    <row r="186" spans="1:29" s="34" customFormat="1" x14ac:dyDescent="0.25">
      <c r="A186" s="1">
        <v>20230087</v>
      </c>
      <c r="B186" s="1" t="s">
        <v>6967</v>
      </c>
      <c r="C186" s="1" t="s">
        <v>29</v>
      </c>
      <c r="D186" s="1" t="s">
        <v>128</v>
      </c>
      <c r="E186" s="1" t="s">
        <v>129</v>
      </c>
      <c r="F186" s="1" t="s">
        <v>130</v>
      </c>
      <c r="G186" s="1"/>
      <c r="H186" s="1"/>
      <c r="I186" s="1"/>
      <c r="J186" s="1" t="s">
        <v>35</v>
      </c>
      <c r="K186" s="1" t="s">
        <v>5781</v>
      </c>
      <c r="L186" s="2">
        <v>3558.23</v>
      </c>
      <c r="M186" s="48">
        <v>44967</v>
      </c>
      <c r="N186" s="1">
        <v>308</v>
      </c>
      <c r="O186" s="1">
        <v>3</v>
      </c>
      <c r="P186" s="48">
        <v>44971</v>
      </c>
      <c r="Q186" s="48">
        <v>44953</v>
      </c>
      <c r="R186" s="48">
        <v>44927</v>
      </c>
      <c r="S186" s="1" t="s">
        <v>131</v>
      </c>
      <c r="T186" s="1" t="s">
        <v>32</v>
      </c>
      <c r="U186" s="2">
        <v>0</v>
      </c>
      <c r="V186"/>
      <c r="W186" s="1" t="b">
        <v>0</v>
      </c>
      <c r="X186" s="48">
        <v>44971</v>
      </c>
      <c r="Y186" s="1" t="b">
        <v>0</v>
      </c>
      <c r="Z186"/>
      <c r="AA186" s="1"/>
      <c r="AB186" s="48">
        <v>44927</v>
      </c>
      <c r="AC186" s="2">
        <v>0</v>
      </c>
    </row>
    <row r="187" spans="1:29" s="34" customFormat="1" x14ac:dyDescent="0.25">
      <c r="A187" s="1">
        <v>20230088</v>
      </c>
      <c r="B187" s="1" t="s">
        <v>6968</v>
      </c>
      <c r="C187" s="1" t="s">
        <v>29</v>
      </c>
      <c r="D187" s="1" t="s">
        <v>5660</v>
      </c>
      <c r="E187" s="1" t="s">
        <v>5661</v>
      </c>
      <c r="F187" s="1" t="s">
        <v>5199</v>
      </c>
      <c r="G187" s="1"/>
      <c r="H187" s="1"/>
      <c r="I187" s="1"/>
      <c r="J187" s="1" t="s">
        <v>85</v>
      </c>
      <c r="K187" s="1" t="s">
        <v>86</v>
      </c>
      <c r="L187" s="2">
        <v>35.78</v>
      </c>
      <c r="M187" s="48">
        <v>44986</v>
      </c>
      <c r="N187" s="1">
        <v>308</v>
      </c>
      <c r="O187" s="1">
        <v>3</v>
      </c>
      <c r="P187" s="48">
        <v>44973</v>
      </c>
      <c r="Q187" s="48">
        <v>44957</v>
      </c>
      <c r="R187" s="48">
        <v>44927</v>
      </c>
      <c r="S187" s="1" t="s">
        <v>5662</v>
      </c>
      <c r="T187" s="1" t="s">
        <v>32</v>
      </c>
      <c r="U187" s="2">
        <v>0</v>
      </c>
      <c r="V187"/>
      <c r="W187" s="1" t="b">
        <v>0</v>
      </c>
      <c r="X187" s="48">
        <v>44973</v>
      </c>
      <c r="Y187" s="1" t="b">
        <v>0</v>
      </c>
      <c r="Z187"/>
      <c r="AA187" s="1"/>
      <c r="AB187" s="48">
        <v>44927</v>
      </c>
      <c r="AC187" s="2">
        <v>0</v>
      </c>
    </row>
    <row r="188" spans="1:29" s="34" customFormat="1" x14ac:dyDescent="0.25">
      <c r="A188" s="1">
        <v>20230089</v>
      </c>
      <c r="B188" s="1" t="s">
        <v>6969</v>
      </c>
      <c r="C188" s="1" t="s">
        <v>29</v>
      </c>
      <c r="D188" s="1" t="s">
        <v>5660</v>
      </c>
      <c r="E188" s="1" t="s">
        <v>5661</v>
      </c>
      <c r="F188" s="1" t="s">
        <v>5199</v>
      </c>
      <c r="G188" s="1"/>
      <c r="H188" s="1"/>
      <c r="I188" s="1"/>
      <c r="J188" s="1" t="s">
        <v>85</v>
      </c>
      <c r="K188" s="1" t="s">
        <v>86</v>
      </c>
      <c r="L188" s="2">
        <v>294.76</v>
      </c>
      <c r="M188" s="48">
        <v>44986</v>
      </c>
      <c r="N188" s="1">
        <v>308</v>
      </c>
      <c r="O188" s="1">
        <v>3</v>
      </c>
      <c r="P188" s="48">
        <v>44973</v>
      </c>
      <c r="Q188" s="48">
        <v>44957</v>
      </c>
      <c r="R188" s="48">
        <v>44927</v>
      </c>
      <c r="S188" s="1" t="s">
        <v>5662</v>
      </c>
      <c r="T188" s="1" t="s">
        <v>32</v>
      </c>
      <c r="U188" s="2">
        <v>0</v>
      </c>
      <c r="V188"/>
      <c r="W188" s="1" t="b">
        <v>0</v>
      </c>
      <c r="X188" s="48">
        <v>44973</v>
      </c>
      <c r="Y188" s="1" t="b">
        <v>0</v>
      </c>
      <c r="Z188"/>
      <c r="AA188" s="1"/>
      <c r="AB188" s="48">
        <v>44927</v>
      </c>
      <c r="AC188" s="2">
        <v>0</v>
      </c>
    </row>
    <row r="189" spans="1:29" s="34" customFormat="1" x14ac:dyDescent="0.25">
      <c r="A189" s="1">
        <v>20230090</v>
      </c>
      <c r="B189" s="1" t="s">
        <v>6970</v>
      </c>
      <c r="C189" s="1" t="s">
        <v>29</v>
      </c>
      <c r="D189" s="1" t="s">
        <v>5789</v>
      </c>
      <c r="E189" s="1" t="s">
        <v>4687</v>
      </c>
      <c r="F189" s="1" t="s">
        <v>4688</v>
      </c>
      <c r="G189" s="1"/>
      <c r="H189" s="1"/>
      <c r="I189" s="1"/>
      <c r="J189" s="1" t="s">
        <v>58</v>
      </c>
      <c r="K189" s="1" t="s">
        <v>315</v>
      </c>
      <c r="L189" s="2">
        <v>1842</v>
      </c>
      <c r="M189" s="48">
        <v>44986</v>
      </c>
      <c r="N189" s="1">
        <v>308</v>
      </c>
      <c r="O189" s="1">
        <v>3</v>
      </c>
      <c r="P189" s="48">
        <v>44977</v>
      </c>
      <c r="Q189" s="48">
        <v>44959</v>
      </c>
      <c r="R189" s="48">
        <v>44927</v>
      </c>
      <c r="S189" s="1" t="s">
        <v>5790</v>
      </c>
      <c r="T189" s="1" t="s">
        <v>32</v>
      </c>
      <c r="U189" s="2">
        <v>0</v>
      </c>
      <c r="V189"/>
      <c r="W189" s="1" t="b">
        <v>0</v>
      </c>
      <c r="X189" s="48">
        <v>44977</v>
      </c>
      <c r="Y189" s="1" t="b">
        <v>0</v>
      </c>
      <c r="Z189"/>
      <c r="AA189" s="1"/>
      <c r="AB189" s="48">
        <v>44927</v>
      </c>
      <c r="AC189" s="2">
        <v>0</v>
      </c>
    </row>
    <row r="190" spans="1:29" s="34" customFormat="1" x14ac:dyDescent="0.25">
      <c r="A190" s="1">
        <v>20230091</v>
      </c>
      <c r="B190" s="1" t="s">
        <v>6971</v>
      </c>
      <c r="C190" s="1" t="s">
        <v>29</v>
      </c>
      <c r="D190" s="1" t="s">
        <v>5338</v>
      </c>
      <c r="E190" s="1" t="s">
        <v>324</v>
      </c>
      <c r="F190" s="1" t="s">
        <v>325</v>
      </c>
      <c r="G190" s="1"/>
      <c r="H190" s="1"/>
      <c r="I190" s="1"/>
      <c r="J190" s="1" t="s">
        <v>58</v>
      </c>
      <c r="K190" s="1" t="s">
        <v>6972</v>
      </c>
      <c r="L190" s="2">
        <v>64.7</v>
      </c>
      <c r="M190" s="48">
        <v>44958</v>
      </c>
      <c r="N190" s="1">
        <v>308</v>
      </c>
      <c r="O190" s="1">
        <v>3</v>
      </c>
      <c r="P190" s="48">
        <v>44958</v>
      </c>
      <c r="Q190" s="48">
        <v>44956</v>
      </c>
      <c r="R190" s="48">
        <v>44927</v>
      </c>
      <c r="S190" s="1" t="s">
        <v>5339</v>
      </c>
      <c r="T190" s="1" t="s">
        <v>32</v>
      </c>
      <c r="U190" s="2">
        <v>0</v>
      </c>
      <c r="V190"/>
      <c r="W190" s="1" t="b">
        <v>0</v>
      </c>
      <c r="X190" s="48">
        <v>44956</v>
      </c>
      <c r="Y190" s="1" t="b">
        <v>0</v>
      </c>
      <c r="Z190"/>
      <c r="AA190" s="1"/>
      <c r="AB190" s="48">
        <v>44927</v>
      </c>
      <c r="AC190" s="2">
        <v>0</v>
      </c>
    </row>
    <row r="191" spans="1:29" s="34" customFormat="1" x14ac:dyDescent="0.25">
      <c r="A191" s="1">
        <v>20230092</v>
      </c>
      <c r="B191" s="1" t="s">
        <v>6973</v>
      </c>
      <c r="C191" s="1" t="s">
        <v>29</v>
      </c>
      <c r="D191" s="1" t="s">
        <v>6974</v>
      </c>
      <c r="E191" s="1" t="s">
        <v>6615</v>
      </c>
      <c r="F191" s="1" t="s">
        <v>6617</v>
      </c>
      <c r="G191" s="1"/>
      <c r="H191" s="1"/>
      <c r="I191" s="1"/>
      <c r="J191" s="1" t="s">
        <v>58</v>
      </c>
      <c r="K191" s="1" t="s">
        <v>6975</v>
      </c>
      <c r="L191" s="2">
        <v>769</v>
      </c>
      <c r="M191" s="48">
        <v>44963</v>
      </c>
      <c r="N191" s="1">
        <v>308</v>
      </c>
      <c r="O191" s="1">
        <v>3</v>
      </c>
      <c r="P191" s="48">
        <v>44960</v>
      </c>
      <c r="Q191" s="48">
        <v>44958</v>
      </c>
      <c r="R191" s="48">
        <v>44927</v>
      </c>
      <c r="S191" s="1" t="s">
        <v>6976</v>
      </c>
      <c r="T191" s="1" t="s">
        <v>32</v>
      </c>
      <c r="U191" s="2">
        <v>0</v>
      </c>
      <c r="V191"/>
      <c r="W191" s="1" t="b">
        <v>0</v>
      </c>
      <c r="X191" s="48">
        <v>44959</v>
      </c>
      <c r="Y191" s="1" t="b">
        <v>0</v>
      </c>
      <c r="Z191"/>
      <c r="AA191" s="1"/>
      <c r="AB191" s="48">
        <v>44927</v>
      </c>
      <c r="AC191" s="2">
        <v>0</v>
      </c>
    </row>
    <row r="192" spans="1:29" s="34" customFormat="1" x14ac:dyDescent="0.25">
      <c r="A192" s="1">
        <v>20230093</v>
      </c>
      <c r="B192" s="1" t="s">
        <v>6977</v>
      </c>
      <c r="C192" s="1" t="s">
        <v>29</v>
      </c>
      <c r="D192" s="1" t="s">
        <v>5972</v>
      </c>
      <c r="E192" s="1" t="s">
        <v>6978</v>
      </c>
      <c r="F192" s="1" t="s">
        <v>342</v>
      </c>
      <c r="G192" s="1"/>
      <c r="H192" s="1"/>
      <c r="I192" s="1"/>
      <c r="J192" s="1" t="s">
        <v>92</v>
      </c>
      <c r="K192" s="1" t="s">
        <v>6979</v>
      </c>
      <c r="L192" s="2">
        <v>1525.44</v>
      </c>
      <c r="M192" s="48">
        <v>44981</v>
      </c>
      <c r="N192" s="1">
        <v>308</v>
      </c>
      <c r="O192" s="1">
        <v>3</v>
      </c>
      <c r="P192" s="48">
        <v>44974</v>
      </c>
      <c r="Q192" s="48">
        <v>44959</v>
      </c>
      <c r="R192" s="48">
        <v>44927</v>
      </c>
      <c r="S192" s="1" t="s">
        <v>5973</v>
      </c>
      <c r="T192" s="1" t="s">
        <v>32</v>
      </c>
      <c r="U192" s="2">
        <v>0</v>
      </c>
      <c r="V192"/>
      <c r="W192" s="1" t="b">
        <v>0</v>
      </c>
      <c r="X192" s="48">
        <v>44972</v>
      </c>
      <c r="Y192" s="1" t="b">
        <v>0</v>
      </c>
      <c r="Z192"/>
      <c r="AA192" s="1"/>
      <c r="AB192" s="48">
        <v>44927</v>
      </c>
      <c r="AC192" s="2">
        <v>0</v>
      </c>
    </row>
    <row r="193" spans="1:29" s="34" customFormat="1" x14ac:dyDescent="0.25">
      <c r="A193" s="1">
        <v>20230094</v>
      </c>
      <c r="B193" s="1" t="s">
        <v>6980</v>
      </c>
      <c r="C193" s="1" t="s">
        <v>29</v>
      </c>
      <c r="D193" s="1" t="s">
        <v>6981</v>
      </c>
      <c r="E193" s="1" t="s">
        <v>5457</v>
      </c>
      <c r="F193" s="1" t="s">
        <v>5458</v>
      </c>
      <c r="G193" s="1"/>
      <c r="H193" s="1"/>
      <c r="I193" s="1"/>
      <c r="J193" s="1" t="s">
        <v>58</v>
      </c>
      <c r="K193" s="1" t="s">
        <v>6982</v>
      </c>
      <c r="L193" s="2">
        <v>145.19999999999999</v>
      </c>
      <c r="M193" s="48">
        <v>44965</v>
      </c>
      <c r="N193" s="1">
        <v>308</v>
      </c>
      <c r="O193" s="1">
        <v>3</v>
      </c>
      <c r="P193" s="48">
        <v>44970</v>
      </c>
      <c r="Q193" s="48">
        <v>44956</v>
      </c>
      <c r="R193" s="48">
        <v>44927</v>
      </c>
      <c r="S193" s="1" t="s">
        <v>6983</v>
      </c>
      <c r="T193" s="1" t="s">
        <v>32</v>
      </c>
      <c r="U193" s="2">
        <v>0</v>
      </c>
      <c r="V193"/>
      <c r="W193" s="1" t="b">
        <v>0</v>
      </c>
      <c r="X193" s="48">
        <v>44970</v>
      </c>
      <c r="Y193" s="1" t="b">
        <v>0</v>
      </c>
      <c r="Z193"/>
      <c r="AA193" s="1"/>
      <c r="AB193" s="48">
        <v>44927</v>
      </c>
      <c r="AC193" s="2">
        <v>0</v>
      </c>
    </row>
    <row r="194" spans="1:29" s="34" customFormat="1" x14ac:dyDescent="0.25">
      <c r="A194" s="1">
        <v>20230095</v>
      </c>
      <c r="B194" s="1" t="s">
        <v>6984</v>
      </c>
      <c r="C194" s="1" t="s">
        <v>29</v>
      </c>
      <c r="D194" s="1" t="s">
        <v>427</v>
      </c>
      <c r="E194" s="1" t="s">
        <v>428</v>
      </c>
      <c r="F194" s="1" t="s">
        <v>429</v>
      </c>
      <c r="G194" s="1"/>
      <c r="H194" s="1"/>
      <c r="I194" s="1"/>
      <c r="J194" s="1" t="s">
        <v>35</v>
      </c>
      <c r="K194" s="1" t="s">
        <v>5781</v>
      </c>
      <c r="L194" s="2">
        <v>603.5</v>
      </c>
      <c r="M194" s="48">
        <v>44958</v>
      </c>
      <c r="N194" s="1">
        <v>308</v>
      </c>
      <c r="O194" s="1">
        <v>3</v>
      </c>
      <c r="P194" s="48">
        <v>44971</v>
      </c>
      <c r="Q194" s="48">
        <v>44956</v>
      </c>
      <c r="R194" s="48">
        <v>44927</v>
      </c>
      <c r="S194" s="1" t="s">
        <v>430</v>
      </c>
      <c r="T194" s="1" t="s">
        <v>32</v>
      </c>
      <c r="U194" s="2">
        <v>0</v>
      </c>
      <c r="V194"/>
      <c r="W194" s="1" t="b">
        <v>0</v>
      </c>
      <c r="X194" s="48">
        <v>44971</v>
      </c>
      <c r="Y194" s="1" t="b">
        <v>0</v>
      </c>
      <c r="Z194"/>
      <c r="AA194" s="1"/>
      <c r="AB194" s="48">
        <v>44927</v>
      </c>
      <c r="AC194" s="2">
        <v>0</v>
      </c>
    </row>
    <row r="195" spans="1:29" s="34" customFormat="1" x14ac:dyDescent="0.25">
      <c r="A195" s="1">
        <v>20230096</v>
      </c>
      <c r="B195" s="1" t="s">
        <v>6985</v>
      </c>
      <c r="C195" s="1" t="s">
        <v>29</v>
      </c>
      <c r="D195" s="1" t="s">
        <v>427</v>
      </c>
      <c r="E195" s="1" t="s">
        <v>428</v>
      </c>
      <c r="F195" s="1" t="s">
        <v>429</v>
      </c>
      <c r="G195" s="1"/>
      <c r="H195" s="1"/>
      <c r="I195" s="1"/>
      <c r="J195" s="1" t="s">
        <v>35</v>
      </c>
      <c r="K195" s="1" t="s">
        <v>36</v>
      </c>
      <c r="L195" s="2">
        <v>36.369999999999997</v>
      </c>
      <c r="M195" s="48">
        <v>45017</v>
      </c>
      <c r="N195" s="1">
        <v>308</v>
      </c>
      <c r="O195" s="1">
        <v>3</v>
      </c>
      <c r="P195" s="48">
        <v>44986</v>
      </c>
      <c r="Q195" s="48">
        <v>44957</v>
      </c>
      <c r="R195" s="48">
        <v>44927</v>
      </c>
      <c r="S195" s="1" t="s">
        <v>430</v>
      </c>
      <c r="T195" s="1" t="s">
        <v>32</v>
      </c>
      <c r="U195" s="2">
        <v>0</v>
      </c>
      <c r="V195"/>
      <c r="W195" s="1" t="b">
        <v>0</v>
      </c>
      <c r="X195" s="48">
        <v>44986</v>
      </c>
      <c r="Y195" s="1" t="b">
        <v>0</v>
      </c>
      <c r="Z195"/>
      <c r="AA195" s="1"/>
      <c r="AB195" s="48">
        <v>44927</v>
      </c>
      <c r="AC195" s="2">
        <v>0</v>
      </c>
    </row>
    <row r="196" spans="1:29" s="34" customFormat="1" x14ac:dyDescent="0.25">
      <c r="A196" s="1">
        <v>20230097</v>
      </c>
      <c r="B196" s="1" t="s">
        <v>6986</v>
      </c>
      <c r="C196" s="1" t="s">
        <v>29</v>
      </c>
      <c r="D196" s="1" t="s">
        <v>427</v>
      </c>
      <c r="E196" s="1" t="s">
        <v>428</v>
      </c>
      <c r="F196" s="1" t="s">
        <v>429</v>
      </c>
      <c r="G196" s="1"/>
      <c r="H196" s="1"/>
      <c r="I196" s="1"/>
      <c r="J196" s="1" t="s">
        <v>35</v>
      </c>
      <c r="K196" s="1" t="s">
        <v>4724</v>
      </c>
      <c r="L196" s="2">
        <v>423.4</v>
      </c>
      <c r="M196" s="48">
        <v>45017</v>
      </c>
      <c r="N196" s="1">
        <v>308</v>
      </c>
      <c r="O196" s="1">
        <v>3</v>
      </c>
      <c r="P196" s="48">
        <v>44986</v>
      </c>
      <c r="Q196" s="48">
        <v>44957</v>
      </c>
      <c r="R196" s="48">
        <v>44927</v>
      </c>
      <c r="S196" s="1" t="s">
        <v>430</v>
      </c>
      <c r="T196" s="1" t="s">
        <v>32</v>
      </c>
      <c r="U196" s="2">
        <v>0</v>
      </c>
      <c r="V196"/>
      <c r="W196" s="1" t="b">
        <v>0</v>
      </c>
      <c r="X196" s="48">
        <v>44986</v>
      </c>
      <c r="Y196" s="1" t="b">
        <v>0</v>
      </c>
      <c r="Z196"/>
      <c r="AA196" s="1"/>
      <c r="AB196" s="48">
        <v>44927</v>
      </c>
      <c r="AC196" s="2">
        <v>0</v>
      </c>
    </row>
    <row r="197" spans="1:29" s="34" customFormat="1" x14ac:dyDescent="0.25">
      <c r="A197" s="1">
        <v>20230098</v>
      </c>
      <c r="B197" s="1" t="s">
        <v>6987</v>
      </c>
      <c r="C197" s="1" t="s">
        <v>29</v>
      </c>
      <c r="D197" s="1" t="s">
        <v>128</v>
      </c>
      <c r="E197" s="1" t="s">
        <v>129</v>
      </c>
      <c r="F197" s="1" t="s">
        <v>130</v>
      </c>
      <c r="G197" s="1"/>
      <c r="H197" s="1"/>
      <c r="I197" s="1"/>
      <c r="J197" s="1" t="s">
        <v>35</v>
      </c>
      <c r="K197" s="1" t="s">
        <v>5745</v>
      </c>
      <c r="L197" s="2">
        <v>1139.8599999999999</v>
      </c>
      <c r="M197" s="48">
        <v>44971</v>
      </c>
      <c r="N197" s="1">
        <v>308</v>
      </c>
      <c r="O197" s="1">
        <v>3</v>
      </c>
      <c r="P197" s="48">
        <v>44971</v>
      </c>
      <c r="Q197" s="48">
        <v>44957</v>
      </c>
      <c r="R197" s="48">
        <v>44927</v>
      </c>
      <c r="S197" s="1" t="s">
        <v>131</v>
      </c>
      <c r="T197" s="1" t="s">
        <v>32</v>
      </c>
      <c r="U197" s="2">
        <v>0</v>
      </c>
      <c r="V197"/>
      <c r="W197" s="1" t="b">
        <v>0</v>
      </c>
      <c r="X197" s="48">
        <v>44971</v>
      </c>
      <c r="Y197" s="1" t="b">
        <v>0</v>
      </c>
      <c r="Z197"/>
      <c r="AA197" s="1"/>
      <c r="AB197" s="48">
        <v>44927</v>
      </c>
      <c r="AC197" s="2">
        <v>0</v>
      </c>
    </row>
    <row r="198" spans="1:29" s="34" customFormat="1" x14ac:dyDescent="0.25">
      <c r="A198" s="1">
        <v>20230099</v>
      </c>
      <c r="B198" s="1" t="s">
        <v>6988</v>
      </c>
      <c r="C198" s="1" t="s">
        <v>29</v>
      </c>
      <c r="D198" s="1" t="s">
        <v>128</v>
      </c>
      <c r="E198" s="1" t="s">
        <v>129</v>
      </c>
      <c r="F198" s="1" t="s">
        <v>130</v>
      </c>
      <c r="G198" s="1"/>
      <c r="H198" s="1"/>
      <c r="I198" s="1"/>
      <c r="J198" s="1" t="s">
        <v>35</v>
      </c>
      <c r="K198" s="1" t="s">
        <v>37</v>
      </c>
      <c r="L198" s="2">
        <v>-21.89</v>
      </c>
      <c r="M198" s="48">
        <v>44971</v>
      </c>
      <c r="N198" s="1">
        <v>308</v>
      </c>
      <c r="O198" s="1">
        <v>3</v>
      </c>
      <c r="P198" s="48">
        <v>44970</v>
      </c>
      <c r="Q198" s="48">
        <v>44957</v>
      </c>
      <c r="R198" s="48">
        <v>44927</v>
      </c>
      <c r="S198" s="1" t="s">
        <v>131</v>
      </c>
      <c r="T198" s="1" t="s">
        <v>32</v>
      </c>
      <c r="U198" s="2">
        <v>0</v>
      </c>
      <c r="V198"/>
      <c r="W198" s="1" t="b">
        <v>0</v>
      </c>
      <c r="X198"/>
      <c r="Y198" s="1" t="b">
        <v>0</v>
      </c>
      <c r="Z198"/>
      <c r="AA198" s="1"/>
      <c r="AB198" s="48">
        <v>44927</v>
      </c>
      <c r="AC198" s="2">
        <v>0</v>
      </c>
    </row>
    <row r="199" spans="1:29" s="34" customFormat="1" x14ac:dyDescent="0.25">
      <c r="A199" s="1">
        <v>20230100</v>
      </c>
      <c r="B199" s="1" t="s">
        <v>6989</v>
      </c>
      <c r="C199" s="1" t="s">
        <v>29</v>
      </c>
      <c r="D199" s="1" t="s">
        <v>82</v>
      </c>
      <c r="E199" s="1" t="s">
        <v>83</v>
      </c>
      <c r="F199" s="1" t="s">
        <v>84</v>
      </c>
      <c r="G199" s="1"/>
      <c r="H199" s="1"/>
      <c r="I199" s="1"/>
      <c r="J199" s="1" t="s">
        <v>85</v>
      </c>
      <c r="K199" s="1" t="s">
        <v>86</v>
      </c>
      <c r="L199" s="2">
        <v>5636.03</v>
      </c>
      <c r="M199" s="48">
        <v>44987</v>
      </c>
      <c r="N199" s="1">
        <v>308</v>
      </c>
      <c r="O199" s="1">
        <v>3</v>
      </c>
      <c r="P199" s="48">
        <v>44984</v>
      </c>
      <c r="Q199" s="48">
        <v>44959</v>
      </c>
      <c r="R199" s="48">
        <v>44927</v>
      </c>
      <c r="S199" s="1" t="s">
        <v>87</v>
      </c>
      <c r="T199" s="1" t="s">
        <v>32</v>
      </c>
      <c r="U199" s="2">
        <v>0</v>
      </c>
      <c r="V199"/>
      <c r="W199" s="1" t="b">
        <v>0</v>
      </c>
      <c r="X199" s="48">
        <v>44984</v>
      </c>
      <c r="Y199" s="1" t="b">
        <v>0</v>
      </c>
      <c r="Z199"/>
      <c r="AA199" s="1"/>
      <c r="AB199" s="48">
        <v>44958</v>
      </c>
      <c r="AC199" s="2">
        <v>0</v>
      </c>
    </row>
    <row r="200" spans="1:29" s="34" customFormat="1" x14ac:dyDescent="0.25">
      <c r="A200" s="1">
        <v>20230101</v>
      </c>
      <c r="B200" s="1" t="s">
        <v>6990</v>
      </c>
      <c r="C200" s="1" t="s">
        <v>29</v>
      </c>
      <c r="D200" s="1" t="s">
        <v>93</v>
      </c>
      <c r="E200" s="1" t="s">
        <v>94</v>
      </c>
      <c r="F200" s="1" t="s">
        <v>95</v>
      </c>
      <c r="G200" s="1"/>
      <c r="H200" s="1"/>
      <c r="I200" s="1"/>
      <c r="J200" s="1" t="s">
        <v>85</v>
      </c>
      <c r="K200" s="1" t="s">
        <v>86</v>
      </c>
      <c r="L200" s="2">
        <v>1728</v>
      </c>
      <c r="M200" s="48">
        <v>44987</v>
      </c>
      <c r="N200" s="1">
        <v>308</v>
      </c>
      <c r="O200" s="1">
        <v>3</v>
      </c>
      <c r="P200" s="48">
        <v>44984</v>
      </c>
      <c r="Q200" s="48">
        <v>44960</v>
      </c>
      <c r="R200" s="48">
        <v>44927</v>
      </c>
      <c r="S200" s="1" t="s">
        <v>96</v>
      </c>
      <c r="T200" s="1" t="s">
        <v>32</v>
      </c>
      <c r="U200" s="2">
        <v>0</v>
      </c>
      <c r="V200"/>
      <c r="W200" s="1" t="b">
        <v>0</v>
      </c>
      <c r="X200" s="48">
        <v>44984</v>
      </c>
      <c r="Y200" s="1" t="b">
        <v>0</v>
      </c>
      <c r="Z200"/>
      <c r="AA200" s="1"/>
      <c r="AB200" s="48">
        <v>44958</v>
      </c>
      <c r="AC200" s="2">
        <v>0</v>
      </c>
    </row>
    <row r="201" spans="1:29" s="34" customFormat="1" x14ac:dyDescent="0.25">
      <c r="A201" s="1">
        <v>20230102</v>
      </c>
      <c r="B201" s="1" t="s">
        <v>6991</v>
      </c>
      <c r="C201" s="1" t="s">
        <v>29</v>
      </c>
      <c r="D201" s="1" t="s">
        <v>112</v>
      </c>
      <c r="E201" s="1" t="s">
        <v>113</v>
      </c>
      <c r="F201" s="1" t="s">
        <v>114</v>
      </c>
      <c r="G201" s="1"/>
      <c r="H201" s="1"/>
      <c r="I201" s="1"/>
      <c r="J201" s="1" t="s">
        <v>85</v>
      </c>
      <c r="K201" s="1" t="s">
        <v>86</v>
      </c>
      <c r="L201" s="2">
        <v>4165.66</v>
      </c>
      <c r="M201" s="48">
        <v>44977</v>
      </c>
      <c r="N201" s="1">
        <v>308</v>
      </c>
      <c r="O201" s="1">
        <v>3</v>
      </c>
      <c r="P201" s="48">
        <v>44973</v>
      </c>
      <c r="Q201" s="48">
        <v>44957</v>
      </c>
      <c r="R201" s="48">
        <v>44927</v>
      </c>
      <c r="S201" s="1" t="s">
        <v>115</v>
      </c>
      <c r="T201" s="1" t="s">
        <v>32</v>
      </c>
      <c r="U201" s="2">
        <v>0</v>
      </c>
      <c r="V201"/>
      <c r="W201" s="1" t="b">
        <v>0</v>
      </c>
      <c r="X201" s="48">
        <v>44973</v>
      </c>
      <c r="Y201" s="1" t="b">
        <v>0</v>
      </c>
      <c r="Z201"/>
      <c r="AA201" s="1"/>
      <c r="AB201" s="48">
        <v>44927</v>
      </c>
      <c r="AC201" s="2">
        <v>0</v>
      </c>
    </row>
    <row r="202" spans="1:29" s="34" customFormat="1" x14ac:dyDescent="0.25">
      <c r="A202" s="1">
        <v>20230103</v>
      </c>
      <c r="B202" s="1" t="s">
        <v>6992</v>
      </c>
      <c r="C202" s="1" t="s">
        <v>29</v>
      </c>
      <c r="D202" s="1" t="s">
        <v>4689</v>
      </c>
      <c r="E202" s="1" t="s">
        <v>4690</v>
      </c>
      <c r="F202" s="1" t="s">
        <v>4691</v>
      </c>
      <c r="G202" s="1"/>
      <c r="H202" s="1"/>
      <c r="I202" s="1"/>
      <c r="J202" s="1" t="s">
        <v>85</v>
      </c>
      <c r="K202" s="1" t="s">
        <v>86</v>
      </c>
      <c r="L202" s="2">
        <v>1182.96</v>
      </c>
      <c r="M202" s="48">
        <v>44986</v>
      </c>
      <c r="N202" s="1">
        <v>308</v>
      </c>
      <c r="O202" s="1">
        <v>3</v>
      </c>
      <c r="P202" s="48">
        <v>44973</v>
      </c>
      <c r="Q202" s="48">
        <v>44960</v>
      </c>
      <c r="R202" s="48">
        <v>44927</v>
      </c>
      <c r="S202" s="1" t="s">
        <v>4692</v>
      </c>
      <c r="T202" s="1" t="s">
        <v>32</v>
      </c>
      <c r="U202" s="2">
        <v>0</v>
      </c>
      <c r="V202"/>
      <c r="W202" s="1" t="b">
        <v>0</v>
      </c>
      <c r="X202" s="48">
        <v>44973</v>
      </c>
      <c r="Y202" s="1" t="b">
        <v>0</v>
      </c>
      <c r="Z202"/>
      <c r="AA202" s="1"/>
      <c r="AB202" s="48">
        <v>44958</v>
      </c>
      <c r="AC202" s="2">
        <v>0</v>
      </c>
    </row>
    <row r="203" spans="1:29" s="34" customFormat="1" x14ac:dyDescent="0.25">
      <c r="A203" s="1">
        <v>20230104</v>
      </c>
      <c r="B203" s="1" t="s">
        <v>6993</v>
      </c>
      <c r="C203" s="1" t="s">
        <v>29</v>
      </c>
      <c r="D203" s="1" t="s">
        <v>5463</v>
      </c>
      <c r="E203" s="1" t="s">
        <v>5464</v>
      </c>
      <c r="F203" s="1" t="s">
        <v>2800</v>
      </c>
      <c r="G203" s="1"/>
      <c r="H203" s="1"/>
      <c r="I203" s="1"/>
      <c r="J203" s="1" t="s">
        <v>58</v>
      </c>
      <c r="K203" s="1" t="s">
        <v>6994</v>
      </c>
      <c r="L203" s="2">
        <v>312.14999999999998</v>
      </c>
      <c r="M203" s="48">
        <v>44964</v>
      </c>
      <c r="N203" s="1">
        <v>308</v>
      </c>
      <c r="O203" s="1">
        <v>3</v>
      </c>
      <c r="P203" s="48">
        <v>44964</v>
      </c>
      <c r="Q203" s="48">
        <v>44959</v>
      </c>
      <c r="R203" s="48">
        <v>44927</v>
      </c>
      <c r="S203" s="1" t="s">
        <v>5337</v>
      </c>
      <c r="T203" s="1" t="s">
        <v>32</v>
      </c>
      <c r="U203" s="2">
        <v>0</v>
      </c>
      <c r="V203"/>
      <c r="W203" s="1" t="b">
        <v>0</v>
      </c>
      <c r="X203" s="48">
        <v>44964</v>
      </c>
      <c r="Y203" s="1" t="b">
        <v>0</v>
      </c>
      <c r="Z203"/>
      <c r="AA203" s="1"/>
      <c r="AB203" s="48">
        <v>44958</v>
      </c>
      <c r="AC203" s="2">
        <v>0</v>
      </c>
    </row>
    <row r="204" spans="1:29" s="34" customFormat="1" x14ac:dyDescent="0.25">
      <c r="A204" s="1">
        <v>20230105</v>
      </c>
      <c r="B204" s="1" t="s">
        <v>6995</v>
      </c>
      <c r="C204" s="1" t="s">
        <v>29</v>
      </c>
      <c r="D204" s="1" t="s">
        <v>5477</v>
      </c>
      <c r="E204" s="1" t="s">
        <v>241</v>
      </c>
      <c r="F204" s="1" t="s">
        <v>242</v>
      </c>
      <c r="G204" s="1"/>
      <c r="H204" s="1"/>
      <c r="I204" s="1"/>
      <c r="J204" s="1" t="s">
        <v>58</v>
      </c>
      <c r="K204" s="1" t="s">
        <v>6996</v>
      </c>
      <c r="L204" s="2">
        <v>183.28</v>
      </c>
      <c r="M204" s="48">
        <v>44971</v>
      </c>
      <c r="N204" s="1">
        <v>308</v>
      </c>
      <c r="O204" s="1">
        <v>3</v>
      </c>
      <c r="P204" s="48">
        <v>44964</v>
      </c>
      <c r="Q204" s="48">
        <v>44957</v>
      </c>
      <c r="R204" s="48">
        <v>44927</v>
      </c>
      <c r="S204" s="1" t="s">
        <v>5327</v>
      </c>
      <c r="T204" s="1" t="s">
        <v>32</v>
      </c>
      <c r="U204" s="2">
        <v>0</v>
      </c>
      <c r="V204"/>
      <c r="W204" s="1" t="b">
        <v>0</v>
      </c>
      <c r="X204" s="48">
        <v>44964</v>
      </c>
      <c r="Y204" s="1" t="b">
        <v>0</v>
      </c>
      <c r="Z204"/>
      <c r="AA204" s="1"/>
      <c r="AB204" s="48">
        <v>44927</v>
      </c>
      <c r="AC204" s="2">
        <v>0</v>
      </c>
    </row>
    <row r="205" spans="1:29" s="34" customFormat="1" x14ac:dyDescent="0.25">
      <c r="A205" s="1">
        <v>20230106</v>
      </c>
      <c r="B205" s="1" t="s">
        <v>6997</v>
      </c>
      <c r="C205" s="1" t="s">
        <v>29</v>
      </c>
      <c r="D205" s="1" t="s">
        <v>6998</v>
      </c>
      <c r="E205" s="1" t="s">
        <v>6618</v>
      </c>
      <c r="F205" s="1" t="s">
        <v>6236</v>
      </c>
      <c r="G205" s="1"/>
      <c r="H205" s="1"/>
      <c r="I205" s="1"/>
      <c r="J205" s="1" t="s">
        <v>4673</v>
      </c>
      <c r="K205" s="1" t="s">
        <v>6999</v>
      </c>
      <c r="L205" s="2">
        <v>16740</v>
      </c>
      <c r="M205" s="48">
        <v>44971</v>
      </c>
      <c r="N205" s="1">
        <v>308</v>
      </c>
      <c r="O205" s="1">
        <v>3</v>
      </c>
      <c r="P205" s="48">
        <v>44970</v>
      </c>
      <c r="Q205" s="48">
        <v>44960</v>
      </c>
      <c r="R205" s="48">
        <v>44927</v>
      </c>
      <c r="S205" s="1" t="s">
        <v>7000</v>
      </c>
      <c r="T205" s="1" t="s">
        <v>32</v>
      </c>
      <c r="U205" s="2">
        <v>0</v>
      </c>
      <c r="V205"/>
      <c r="W205" s="1" t="b">
        <v>0</v>
      </c>
      <c r="X205" s="48">
        <v>44970</v>
      </c>
      <c r="Y205" s="1" t="b">
        <v>0</v>
      </c>
      <c r="Z205"/>
      <c r="AA205" s="1"/>
      <c r="AB205" s="48">
        <v>44927</v>
      </c>
      <c r="AC205" s="2">
        <v>0</v>
      </c>
    </row>
    <row r="206" spans="1:29" s="34" customFormat="1" x14ac:dyDescent="0.25">
      <c r="A206" s="1">
        <v>20230107</v>
      </c>
      <c r="B206" s="1" t="s">
        <v>7001</v>
      </c>
      <c r="C206" s="1" t="s">
        <v>29</v>
      </c>
      <c r="D206" s="1" t="s">
        <v>41</v>
      </c>
      <c r="E206" s="1" t="s">
        <v>42</v>
      </c>
      <c r="F206" s="1" t="s">
        <v>43</v>
      </c>
      <c r="G206" s="1"/>
      <c r="H206" s="1"/>
      <c r="I206" s="1"/>
      <c r="J206" s="1" t="s">
        <v>40</v>
      </c>
      <c r="K206" s="1" t="s">
        <v>44</v>
      </c>
      <c r="L206" s="2">
        <v>136.13</v>
      </c>
      <c r="M206" s="48">
        <v>45020</v>
      </c>
      <c r="N206" s="1">
        <v>308</v>
      </c>
      <c r="O206" s="1">
        <v>3</v>
      </c>
      <c r="P206" s="48">
        <v>45014</v>
      </c>
      <c r="Q206" s="48">
        <v>44960</v>
      </c>
      <c r="R206" s="48">
        <v>44927</v>
      </c>
      <c r="S206" s="1" t="s">
        <v>45</v>
      </c>
      <c r="T206" s="1" t="s">
        <v>32</v>
      </c>
      <c r="U206" s="2">
        <v>0</v>
      </c>
      <c r="V206"/>
      <c r="W206" s="1" t="b">
        <v>0</v>
      </c>
      <c r="X206" s="48">
        <v>45013</v>
      </c>
      <c r="Y206" s="1" t="b">
        <v>0</v>
      </c>
      <c r="Z206"/>
      <c r="AA206" s="1"/>
      <c r="AB206" s="48">
        <v>44958</v>
      </c>
      <c r="AC206" s="2">
        <v>0</v>
      </c>
    </row>
    <row r="207" spans="1:29" s="34" customFormat="1" x14ac:dyDescent="0.25">
      <c r="A207" s="1">
        <v>20230108</v>
      </c>
      <c r="B207" s="1" t="s">
        <v>6933</v>
      </c>
      <c r="C207" s="1" t="s">
        <v>29</v>
      </c>
      <c r="D207" s="1" t="s">
        <v>5989</v>
      </c>
      <c r="E207" s="1" t="s">
        <v>5990</v>
      </c>
      <c r="F207" s="1" t="s">
        <v>5991</v>
      </c>
      <c r="G207" s="1"/>
      <c r="H207" s="1"/>
      <c r="I207" s="1"/>
      <c r="J207" s="1" t="s">
        <v>139</v>
      </c>
      <c r="K207" s="1" t="s">
        <v>5992</v>
      </c>
      <c r="L207" s="2">
        <v>921.5</v>
      </c>
      <c r="M207" s="48">
        <v>44972</v>
      </c>
      <c r="N207" s="1">
        <v>308</v>
      </c>
      <c r="O207" s="1">
        <v>3</v>
      </c>
      <c r="P207" s="48">
        <v>44970</v>
      </c>
      <c r="Q207" s="48">
        <v>44957</v>
      </c>
      <c r="R207" s="48">
        <v>44927</v>
      </c>
      <c r="S207" s="1" t="s">
        <v>5993</v>
      </c>
      <c r="T207" s="1" t="s">
        <v>32</v>
      </c>
      <c r="U207" s="2">
        <v>0</v>
      </c>
      <c r="V207"/>
      <c r="W207" s="1" t="b">
        <v>0</v>
      </c>
      <c r="X207" s="48">
        <v>44970</v>
      </c>
      <c r="Y207" s="1" t="b">
        <v>0</v>
      </c>
      <c r="Z207"/>
      <c r="AA207" s="1"/>
      <c r="AB207" s="48">
        <v>44927</v>
      </c>
      <c r="AC207" s="2">
        <v>0</v>
      </c>
    </row>
    <row r="208" spans="1:29" s="34" customFormat="1" x14ac:dyDescent="0.25">
      <c r="A208" s="1">
        <v>20230109</v>
      </c>
      <c r="B208" s="1" t="s">
        <v>7002</v>
      </c>
      <c r="C208" s="1" t="s">
        <v>29</v>
      </c>
      <c r="D208" s="1" t="s">
        <v>6786</v>
      </c>
      <c r="E208" s="1" t="s">
        <v>6229</v>
      </c>
      <c r="F208" s="1" t="s">
        <v>6231</v>
      </c>
      <c r="G208" s="1"/>
      <c r="H208" s="1"/>
      <c r="I208" s="1"/>
      <c r="J208" s="1" t="s">
        <v>92</v>
      </c>
      <c r="K208" s="1" t="s">
        <v>6755</v>
      </c>
      <c r="L208" s="2">
        <v>68.400000000000006</v>
      </c>
      <c r="M208" s="48">
        <v>44973</v>
      </c>
      <c r="N208" s="1">
        <v>308</v>
      </c>
      <c r="O208" s="1">
        <v>3</v>
      </c>
      <c r="P208" s="48">
        <v>44970</v>
      </c>
      <c r="Q208" s="48">
        <v>44959</v>
      </c>
      <c r="R208" s="48">
        <v>44927</v>
      </c>
      <c r="S208" s="1" t="s">
        <v>6787</v>
      </c>
      <c r="T208" s="1" t="s">
        <v>32</v>
      </c>
      <c r="U208" s="2">
        <v>0</v>
      </c>
      <c r="V208"/>
      <c r="W208" s="1" t="b">
        <v>0</v>
      </c>
      <c r="X208" s="48">
        <v>44970</v>
      </c>
      <c r="Y208" s="1" t="b">
        <v>0</v>
      </c>
      <c r="Z208"/>
      <c r="AA208" s="1"/>
      <c r="AB208" s="48">
        <v>44958</v>
      </c>
      <c r="AC208" s="2">
        <v>0</v>
      </c>
    </row>
    <row r="209" spans="1:29" s="34" customFormat="1" x14ac:dyDescent="0.25">
      <c r="A209" s="1">
        <v>20230110</v>
      </c>
      <c r="B209" s="1" t="s">
        <v>7003</v>
      </c>
      <c r="C209" s="1" t="s">
        <v>29</v>
      </c>
      <c r="D209" s="1" t="s">
        <v>6754</v>
      </c>
      <c r="E209" s="1" t="s">
        <v>6568</v>
      </c>
      <c r="F209" s="1" t="s">
        <v>5922</v>
      </c>
      <c r="G209" s="1"/>
      <c r="H209" s="1"/>
      <c r="I209" s="1"/>
      <c r="J209" s="1" t="s">
        <v>40</v>
      </c>
      <c r="K209" s="1" t="s">
        <v>6755</v>
      </c>
      <c r="L209" s="2">
        <v>201.6</v>
      </c>
      <c r="M209" s="48">
        <v>44971</v>
      </c>
      <c r="N209" s="1">
        <v>308</v>
      </c>
      <c r="O209" s="1">
        <v>3</v>
      </c>
      <c r="P209" s="48">
        <v>44970</v>
      </c>
      <c r="Q209" s="48">
        <v>44959</v>
      </c>
      <c r="R209" s="48">
        <v>44927</v>
      </c>
      <c r="S209" s="1" t="s">
        <v>5923</v>
      </c>
      <c r="T209" s="1" t="s">
        <v>32</v>
      </c>
      <c r="U209" s="2">
        <v>0</v>
      </c>
      <c r="V209"/>
      <c r="W209" s="1" t="b">
        <v>0</v>
      </c>
      <c r="X209" s="48">
        <v>44970</v>
      </c>
      <c r="Y209" s="1" t="b">
        <v>0</v>
      </c>
      <c r="Z209"/>
      <c r="AA209" s="1"/>
      <c r="AB209" s="48">
        <v>44958</v>
      </c>
      <c r="AC209" s="2">
        <v>0</v>
      </c>
    </row>
    <row r="210" spans="1:29" s="34" customFormat="1" x14ac:dyDescent="0.25">
      <c r="A210" s="1">
        <v>20230111</v>
      </c>
      <c r="B210" s="1" t="s">
        <v>7004</v>
      </c>
      <c r="C210" s="1" t="s">
        <v>29</v>
      </c>
      <c r="D210" s="1" t="s">
        <v>181</v>
      </c>
      <c r="E210" s="1" t="s">
        <v>182</v>
      </c>
      <c r="F210" s="1" t="s">
        <v>183</v>
      </c>
      <c r="G210" s="1"/>
      <c r="H210" s="1"/>
      <c r="I210" s="1"/>
      <c r="J210" s="1" t="s">
        <v>40</v>
      </c>
      <c r="K210" s="1" t="s">
        <v>270</v>
      </c>
      <c r="L210" s="2">
        <v>527.34</v>
      </c>
      <c r="M210" s="48">
        <v>44971</v>
      </c>
      <c r="N210" s="1">
        <v>308</v>
      </c>
      <c r="O210" s="1">
        <v>3</v>
      </c>
      <c r="P210" s="48">
        <v>44970</v>
      </c>
      <c r="Q210" s="48">
        <v>44963</v>
      </c>
      <c r="R210" s="48">
        <v>44927</v>
      </c>
      <c r="S210" s="1" t="s">
        <v>184</v>
      </c>
      <c r="T210" s="1" t="s">
        <v>32</v>
      </c>
      <c r="U210" s="2">
        <v>0</v>
      </c>
      <c r="V210"/>
      <c r="W210" s="1" t="b">
        <v>0</v>
      </c>
      <c r="X210" s="48">
        <v>44970</v>
      </c>
      <c r="Y210" s="1" t="b">
        <v>0</v>
      </c>
      <c r="Z210"/>
      <c r="AA210" s="1"/>
      <c r="AB210" s="48">
        <v>44958</v>
      </c>
      <c r="AC210" s="2">
        <v>0</v>
      </c>
    </row>
    <row r="211" spans="1:29" s="34" customFormat="1" x14ac:dyDescent="0.25">
      <c r="A211" s="1">
        <v>20230112</v>
      </c>
      <c r="B211" s="1" t="s">
        <v>7005</v>
      </c>
      <c r="C211" s="1" t="s">
        <v>29</v>
      </c>
      <c r="D211" s="1" t="s">
        <v>4769</v>
      </c>
      <c r="E211" s="1" t="s">
        <v>259</v>
      </c>
      <c r="F211" s="1" t="s">
        <v>260</v>
      </c>
      <c r="G211" s="1"/>
      <c r="H211" s="1"/>
      <c r="I211" s="1"/>
      <c r="J211" s="1" t="s">
        <v>58</v>
      </c>
      <c r="K211" s="1" t="s">
        <v>4694</v>
      </c>
      <c r="L211" s="2">
        <v>164.27</v>
      </c>
      <c r="M211" s="48">
        <v>44983</v>
      </c>
      <c r="N211" s="1">
        <v>308</v>
      </c>
      <c r="O211" s="1">
        <v>3</v>
      </c>
      <c r="P211" s="48">
        <v>44972</v>
      </c>
      <c r="Q211" s="48">
        <v>44964</v>
      </c>
      <c r="R211" s="48">
        <v>44927</v>
      </c>
      <c r="S211" s="1" t="s">
        <v>4770</v>
      </c>
      <c r="T211" s="1" t="s">
        <v>32</v>
      </c>
      <c r="U211" s="2">
        <v>0</v>
      </c>
      <c r="V211"/>
      <c r="W211" s="1" t="b">
        <v>0</v>
      </c>
      <c r="X211" s="48">
        <v>44972</v>
      </c>
      <c r="Y211" s="1" t="b">
        <v>0</v>
      </c>
      <c r="Z211"/>
      <c r="AA211" s="1"/>
      <c r="AB211" s="48">
        <v>44958</v>
      </c>
      <c r="AC211" s="2">
        <v>0</v>
      </c>
    </row>
    <row r="212" spans="1:29" s="34" customFormat="1" x14ac:dyDescent="0.25">
      <c r="A212" s="1">
        <v>20230113</v>
      </c>
      <c r="B212" s="1" t="s">
        <v>7006</v>
      </c>
      <c r="C212" s="1" t="s">
        <v>29</v>
      </c>
      <c r="D212" s="1" t="s">
        <v>4769</v>
      </c>
      <c r="E212" s="1" t="s">
        <v>259</v>
      </c>
      <c r="F212" s="1" t="s">
        <v>260</v>
      </c>
      <c r="G212" s="1"/>
      <c r="H212" s="1"/>
      <c r="I212" s="1"/>
      <c r="J212" s="1" t="s">
        <v>58</v>
      </c>
      <c r="K212" s="1" t="s">
        <v>4694</v>
      </c>
      <c r="L212" s="2">
        <v>526.46</v>
      </c>
      <c r="M212" s="48">
        <v>44987</v>
      </c>
      <c r="N212" s="1">
        <v>308</v>
      </c>
      <c r="O212" s="1">
        <v>3</v>
      </c>
      <c r="P212" s="48">
        <v>44977</v>
      </c>
      <c r="Q212" s="48">
        <v>44964</v>
      </c>
      <c r="R212" s="48">
        <v>44927</v>
      </c>
      <c r="S212" s="1" t="s">
        <v>4770</v>
      </c>
      <c r="T212" s="1" t="s">
        <v>32</v>
      </c>
      <c r="U212" s="2">
        <v>0</v>
      </c>
      <c r="V212"/>
      <c r="W212" s="1" t="b">
        <v>0</v>
      </c>
      <c r="X212" s="48">
        <v>44977</v>
      </c>
      <c r="Y212" s="1" t="b">
        <v>0</v>
      </c>
      <c r="Z212"/>
      <c r="AA212" s="1"/>
      <c r="AB212" s="48">
        <v>44958</v>
      </c>
      <c r="AC212" s="2">
        <v>0</v>
      </c>
    </row>
    <row r="213" spans="1:29" s="34" customFormat="1" x14ac:dyDescent="0.25">
      <c r="A213" s="1">
        <v>20230114</v>
      </c>
      <c r="B213" s="1" t="s">
        <v>7007</v>
      </c>
      <c r="C213" s="1" t="s">
        <v>29</v>
      </c>
      <c r="D213" s="1" t="s">
        <v>5927</v>
      </c>
      <c r="E213" s="1" t="s">
        <v>202</v>
      </c>
      <c r="F213" s="1" t="s">
        <v>203</v>
      </c>
      <c r="G213" s="1"/>
      <c r="H213" s="1"/>
      <c r="I213" s="1"/>
      <c r="J213" s="1" t="s">
        <v>204</v>
      </c>
      <c r="K213" s="1" t="s">
        <v>205</v>
      </c>
      <c r="L213" s="2">
        <v>6065.68</v>
      </c>
      <c r="M213" s="48">
        <v>44988</v>
      </c>
      <c r="N213" s="1">
        <v>308</v>
      </c>
      <c r="O213" s="1">
        <v>3</v>
      </c>
      <c r="P213" s="48">
        <v>44981</v>
      </c>
      <c r="Q213" s="48">
        <v>44960</v>
      </c>
      <c r="R213" s="48">
        <v>44927</v>
      </c>
      <c r="S213" s="1" t="s">
        <v>206</v>
      </c>
      <c r="T213" s="1" t="s">
        <v>32</v>
      </c>
      <c r="U213" s="2">
        <v>0</v>
      </c>
      <c r="V213"/>
      <c r="W213" s="1" t="b">
        <v>0</v>
      </c>
      <c r="X213" s="48">
        <v>44981</v>
      </c>
      <c r="Y213" s="1" t="b">
        <v>0</v>
      </c>
      <c r="Z213"/>
      <c r="AA213" s="1"/>
      <c r="AB213" s="48">
        <v>44958</v>
      </c>
      <c r="AC213" s="2">
        <v>0</v>
      </c>
    </row>
    <row r="214" spans="1:29" s="34" customFormat="1" x14ac:dyDescent="0.25">
      <c r="A214" s="1">
        <v>20230115</v>
      </c>
      <c r="B214" s="1" t="s">
        <v>7008</v>
      </c>
      <c r="C214" s="1" t="s">
        <v>29</v>
      </c>
      <c r="D214" s="1" t="s">
        <v>7009</v>
      </c>
      <c r="E214" s="1" t="s">
        <v>6619</v>
      </c>
      <c r="F214" s="1" t="s">
        <v>6621</v>
      </c>
      <c r="G214" s="1"/>
      <c r="H214" s="1"/>
      <c r="I214" s="1"/>
      <c r="J214" s="1" t="s">
        <v>40</v>
      </c>
      <c r="K214" s="1" t="s">
        <v>7010</v>
      </c>
      <c r="L214" s="2">
        <v>4200</v>
      </c>
      <c r="M214" s="48">
        <v>44987</v>
      </c>
      <c r="N214" s="1">
        <v>308</v>
      </c>
      <c r="O214" s="1">
        <v>3</v>
      </c>
      <c r="P214" s="48">
        <v>44981</v>
      </c>
      <c r="Q214" s="48">
        <v>44960</v>
      </c>
      <c r="R214" s="48">
        <v>44927</v>
      </c>
      <c r="S214" s="1" t="s">
        <v>7011</v>
      </c>
      <c r="T214" s="1" t="s">
        <v>32</v>
      </c>
      <c r="U214" s="2">
        <v>0</v>
      </c>
      <c r="V214"/>
      <c r="W214" s="1" t="b">
        <v>0</v>
      </c>
      <c r="X214" s="48">
        <v>44981</v>
      </c>
      <c r="Y214" s="1" t="b">
        <v>0</v>
      </c>
      <c r="Z214"/>
      <c r="AA214" s="1"/>
      <c r="AB214" s="48">
        <v>44927</v>
      </c>
      <c r="AC214" s="2">
        <v>0</v>
      </c>
    </row>
    <row r="215" spans="1:29" s="34" customFormat="1" x14ac:dyDescent="0.25">
      <c r="A215" s="1">
        <v>20230116</v>
      </c>
      <c r="B215" s="1" t="s">
        <v>7012</v>
      </c>
      <c r="C215" s="1" t="s">
        <v>29</v>
      </c>
      <c r="D215" s="1" t="s">
        <v>6804</v>
      </c>
      <c r="E215" s="1" t="s">
        <v>6314</v>
      </c>
      <c r="F215" s="1" t="s">
        <v>6316</v>
      </c>
      <c r="G215" s="1"/>
      <c r="H215" s="1"/>
      <c r="I215" s="1"/>
      <c r="J215" s="1" t="s">
        <v>40</v>
      </c>
      <c r="K215" s="1" t="s">
        <v>5726</v>
      </c>
      <c r="L215" s="2">
        <v>25712.639999999999</v>
      </c>
      <c r="M215" s="48">
        <v>44988</v>
      </c>
      <c r="N215" s="1">
        <v>308</v>
      </c>
      <c r="O215" s="1">
        <v>3</v>
      </c>
      <c r="P215" s="48">
        <v>44985</v>
      </c>
      <c r="Q215" s="48">
        <v>44960</v>
      </c>
      <c r="R215" s="48">
        <v>44927</v>
      </c>
      <c r="S215" s="1" t="s">
        <v>6805</v>
      </c>
      <c r="T215" s="1" t="s">
        <v>32</v>
      </c>
      <c r="U215" s="2">
        <v>0</v>
      </c>
      <c r="V215"/>
      <c r="W215" s="1" t="b">
        <v>0</v>
      </c>
      <c r="X215" s="48">
        <v>44985</v>
      </c>
      <c r="Y215" s="1" t="b">
        <v>0</v>
      </c>
      <c r="Z215"/>
      <c r="AA215" s="1"/>
      <c r="AB215" s="48">
        <v>44958</v>
      </c>
      <c r="AC215" s="2">
        <v>0</v>
      </c>
    </row>
    <row r="216" spans="1:29" s="34" customFormat="1" x14ac:dyDescent="0.25">
      <c r="A216" s="1">
        <v>20230117</v>
      </c>
      <c r="B216" s="1" t="s">
        <v>6933</v>
      </c>
      <c r="C216" s="1" t="s">
        <v>29</v>
      </c>
      <c r="D216" s="1" t="s">
        <v>6794</v>
      </c>
      <c r="E216" s="1" t="s">
        <v>6569</v>
      </c>
      <c r="F216" s="1" t="s">
        <v>6570</v>
      </c>
      <c r="G216" s="1"/>
      <c r="H216" s="1"/>
      <c r="I216" s="1"/>
      <c r="J216" s="1" t="s">
        <v>40</v>
      </c>
      <c r="K216" s="1" t="s">
        <v>6795</v>
      </c>
      <c r="L216" s="2">
        <v>1881</v>
      </c>
      <c r="M216" s="48">
        <v>44976</v>
      </c>
      <c r="N216" s="1">
        <v>308</v>
      </c>
      <c r="O216" s="1">
        <v>3</v>
      </c>
      <c r="P216" s="48">
        <v>44972</v>
      </c>
      <c r="Q216" s="48">
        <v>44960</v>
      </c>
      <c r="R216" s="48">
        <v>44927</v>
      </c>
      <c r="S216" s="1"/>
      <c r="T216" s="1" t="s">
        <v>32</v>
      </c>
      <c r="U216" s="2">
        <v>0</v>
      </c>
      <c r="V216"/>
      <c r="W216" s="1" t="b">
        <v>0</v>
      </c>
      <c r="X216" s="48">
        <v>44972</v>
      </c>
      <c r="Y216" s="1" t="b">
        <v>0</v>
      </c>
      <c r="Z216"/>
      <c r="AA216" s="1"/>
      <c r="AB216" s="48">
        <v>44958</v>
      </c>
      <c r="AC216" s="2">
        <v>0</v>
      </c>
    </row>
    <row r="217" spans="1:29" s="34" customFormat="1" x14ac:dyDescent="0.25">
      <c r="A217" s="1">
        <v>20230118</v>
      </c>
      <c r="B217" s="1" t="s">
        <v>7013</v>
      </c>
      <c r="C217" s="1" t="s">
        <v>29</v>
      </c>
      <c r="D217" s="1" t="s">
        <v>5730</v>
      </c>
      <c r="E217" s="1" t="s">
        <v>3917</v>
      </c>
      <c r="F217" s="1" t="s">
        <v>3919</v>
      </c>
      <c r="G217" s="1"/>
      <c r="H217" s="1"/>
      <c r="I217" s="1"/>
      <c r="J217" s="1" t="s">
        <v>58</v>
      </c>
      <c r="K217" s="1" t="s">
        <v>5731</v>
      </c>
      <c r="L217" s="2">
        <v>1698.68</v>
      </c>
      <c r="M217" s="48">
        <v>44962</v>
      </c>
      <c r="N217" s="1">
        <v>308</v>
      </c>
      <c r="O217" s="1">
        <v>3</v>
      </c>
      <c r="P217" s="48">
        <v>44970</v>
      </c>
      <c r="Q217" s="48">
        <v>44964</v>
      </c>
      <c r="R217" s="48">
        <v>44927</v>
      </c>
      <c r="S217" s="1" t="s">
        <v>5732</v>
      </c>
      <c r="T217" s="1" t="s">
        <v>32</v>
      </c>
      <c r="U217" s="2">
        <v>0</v>
      </c>
      <c r="V217"/>
      <c r="W217" s="1" t="b">
        <v>0</v>
      </c>
      <c r="X217" s="48">
        <v>44970</v>
      </c>
      <c r="Y217" s="1" t="b">
        <v>0</v>
      </c>
      <c r="Z217"/>
      <c r="AA217" s="1"/>
      <c r="AB217" s="48">
        <v>44927</v>
      </c>
      <c r="AC217" s="2">
        <v>0</v>
      </c>
    </row>
    <row r="218" spans="1:29" s="34" customFormat="1" x14ac:dyDescent="0.25">
      <c r="A218" s="1">
        <v>20230119</v>
      </c>
      <c r="B218" s="1" t="s">
        <v>7014</v>
      </c>
      <c r="C218" s="1" t="s">
        <v>29</v>
      </c>
      <c r="D218" s="1" t="s">
        <v>5860</v>
      </c>
      <c r="E218" s="1" t="s">
        <v>142</v>
      </c>
      <c r="F218" s="1" t="s">
        <v>143</v>
      </c>
      <c r="G218" s="1"/>
      <c r="H218" s="1"/>
      <c r="I218" s="1"/>
      <c r="J218" s="1" t="s">
        <v>58</v>
      </c>
      <c r="K218" s="1" t="s">
        <v>5335</v>
      </c>
      <c r="L218" s="2">
        <v>462.94</v>
      </c>
      <c r="M218" s="48">
        <v>44971</v>
      </c>
      <c r="N218" s="1">
        <v>308</v>
      </c>
      <c r="O218" s="1">
        <v>3</v>
      </c>
      <c r="P218" s="48">
        <v>44970</v>
      </c>
      <c r="Q218" s="48">
        <v>44964</v>
      </c>
      <c r="R218" s="48">
        <v>44927</v>
      </c>
      <c r="S218" s="1" t="s">
        <v>5861</v>
      </c>
      <c r="T218" s="1" t="s">
        <v>32</v>
      </c>
      <c r="U218" s="2">
        <v>0</v>
      </c>
      <c r="V218"/>
      <c r="W218" s="1" t="b">
        <v>0</v>
      </c>
      <c r="X218" s="48">
        <v>44970</v>
      </c>
      <c r="Y218" s="1" t="b">
        <v>0</v>
      </c>
      <c r="Z218"/>
      <c r="AA218" s="1"/>
      <c r="AB218" s="48">
        <v>44958</v>
      </c>
      <c r="AC218" s="2">
        <v>0</v>
      </c>
    </row>
    <row r="219" spans="1:29" s="34" customFormat="1" x14ac:dyDescent="0.25">
      <c r="A219" s="1">
        <v>20230120</v>
      </c>
      <c r="B219" s="1" t="s">
        <v>7015</v>
      </c>
      <c r="C219" s="1" t="s">
        <v>29</v>
      </c>
      <c r="D219" s="1" t="s">
        <v>7016</v>
      </c>
      <c r="E219" s="1" t="s">
        <v>6622</v>
      </c>
      <c r="F219" s="1" t="s">
        <v>6624</v>
      </c>
      <c r="G219" s="1"/>
      <c r="H219" s="1"/>
      <c r="I219" s="1"/>
      <c r="J219" s="1" t="s">
        <v>58</v>
      </c>
      <c r="K219" s="1" t="s">
        <v>7017</v>
      </c>
      <c r="L219" s="2">
        <v>359.1</v>
      </c>
      <c r="M219" s="48">
        <v>44946</v>
      </c>
      <c r="N219" s="1">
        <v>308</v>
      </c>
      <c r="O219" s="1">
        <v>3</v>
      </c>
      <c r="P219" s="48">
        <v>44943</v>
      </c>
      <c r="Q219" s="48">
        <v>44966</v>
      </c>
      <c r="R219" s="48">
        <v>44927</v>
      </c>
      <c r="S219" s="1" t="s">
        <v>7018</v>
      </c>
      <c r="T219" s="1" t="s">
        <v>32</v>
      </c>
      <c r="U219" s="2">
        <v>0</v>
      </c>
      <c r="V219"/>
      <c r="W219" s="1" t="b">
        <v>0</v>
      </c>
      <c r="X219"/>
      <c r="Y219" s="1" t="b">
        <v>0</v>
      </c>
      <c r="Z219"/>
      <c r="AA219" s="1"/>
      <c r="AB219" s="48">
        <v>44927</v>
      </c>
      <c r="AC219" s="2">
        <v>0</v>
      </c>
    </row>
    <row r="220" spans="1:29" s="34" customFormat="1" x14ac:dyDescent="0.25">
      <c r="A220" s="1">
        <v>20230121</v>
      </c>
      <c r="B220" s="1" t="s">
        <v>7019</v>
      </c>
      <c r="C220" s="1" t="s">
        <v>29</v>
      </c>
      <c r="D220" s="1" t="s">
        <v>7016</v>
      </c>
      <c r="E220" s="1" t="s">
        <v>6622</v>
      </c>
      <c r="F220" s="1" t="s">
        <v>6624</v>
      </c>
      <c r="G220" s="1"/>
      <c r="H220" s="1"/>
      <c r="I220" s="1"/>
      <c r="J220" s="1" t="s">
        <v>58</v>
      </c>
      <c r="K220" s="1" t="s">
        <v>7017</v>
      </c>
      <c r="L220" s="2">
        <v>748.8</v>
      </c>
      <c r="M220" s="48">
        <v>44970</v>
      </c>
      <c r="N220" s="1">
        <v>308</v>
      </c>
      <c r="O220" s="1">
        <v>3</v>
      </c>
      <c r="P220" s="48">
        <v>44960</v>
      </c>
      <c r="Q220" s="48">
        <v>44966</v>
      </c>
      <c r="R220" s="48">
        <v>44927</v>
      </c>
      <c r="S220" s="1" t="s">
        <v>7018</v>
      </c>
      <c r="T220" s="1" t="s">
        <v>32</v>
      </c>
      <c r="U220" s="2">
        <v>0</v>
      </c>
      <c r="V220"/>
      <c r="W220" s="1" t="b">
        <v>0</v>
      </c>
      <c r="X220" s="48">
        <v>44970</v>
      </c>
      <c r="Y220" s="1" t="b">
        <v>0</v>
      </c>
      <c r="Z220"/>
      <c r="AA220" s="1"/>
      <c r="AB220" s="48">
        <v>44958</v>
      </c>
      <c r="AC220" s="2">
        <v>0</v>
      </c>
    </row>
    <row r="221" spans="1:29" s="34" customFormat="1" x14ac:dyDescent="0.25">
      <c r="A221" s="1">
        <v>20230122</v>
      </c>
      <c r="B221" s="1" t="s">
        <v>7020</v>
      </c>
      <c r="C221" s="1" t="s">
        <v>29</v>
      </c>
      <c r="D221" s="1" t="s">
        <v>5888</v>
      </c>
      <c r="E221" s="1" t="s">
        <v>5889</v>
      </c>
      <c r="F221" s="1" t="s">
        <v>4161</v>
      </c>
      <c r="G221" s="1"/>
      <c r="H221" s="1"/>
      <c r="I221" s="1"/>
      <c r="J221" s="1" t="s">
        <v>85</v>
      </c>
      <c r="K221" s="1" t="s">
        <v>86</v>
      </c>
      <c r="L221" s="2">
        <v>1913.82</v>
      </c>
      <c r="M221" s="48">
        <v>44987</v>
      </c>
      <c r="N221" s="1">
        <v>308</v>
      </c>
      <c r="O221" s="1">
        <v>3</v>
      </c>
      <c r="P221" s="48">
        <v>44984</v>
      </c>
      <c r="Q221" s="48">
        <v>44966</v>
      </c>
      <c r="R221" s="48">
        <v>44927</v>
      </c>
      <c r="S221" s="1" t="s">
        <v>4664</v>
      </c>
      <c r="T221" s="1" t="s">
        <v>32</v>
      </c>
      <c r="U221" s="2">
        <v>0</v>
      </c>
      <c r="V221"/>
      <c r="W221" s="1" t="b">
        <v>0</v>
      </c>
      <c r="X221" s="48">
        <v>44984</v>
      </c>
      <c r="Y221" s="1" t="b">
        <v>0</v>
      </c>
      <c r="Z221"/>
      <c r="AA221" s="1"/>
      <c r="AB221" s="48">
        <v>44958</v>
      </c>
      <c r="AC221" s="2">
        <v>0</v>
      </c>
    </row>
    <row r="222" spans="1:29" s="34" customFormat="1" x14ac:dyDescent="0.25">
      <c r="A222" s="1">
        <v>20230123</v>
      </c>
      <c r="B222" s="1" t="s">
        <v>7021</v>
      </c>
      <c r="C222" s="1" t="s">
        <v>29</v>
      </c>
      <c r="D222" s="1" t="s">
        <v>97</v>
      </c>
      <c r="E222" s="1" t="s">
        <v>98</v>
      </c>
      <c r="F222" s="1" t="s">
        <v>99</v>
      </c>
      <c r="G222" s="1"/>
      <c r="H222" s="1"/>
      <c r="I222" s="1"/>
      <c r="J222" s="1" t="s">
        <v>85</v>
      </c>
      <c r="K222" s="1" t="s">
        <v>86</v>
      </c>
      <c r="L222" s="2">
        <v>5469.56</v>
      </c>
      <c r="M222" s="48">
        <v>44987</v>
      </c>
      <c r="N222" s="1">
        <v>308</v>
      </c>
      <c r="O222" s="1">
        <v>3</v>
      </c>
      <c r="P222" s="48">
        <v>44984</v>
      </c>
      <c r="Q222" s="48">
        <v>44966</v>
      </c>
      <c r="R222" s="48">
        <v>44927</v>
      </c>
      <c r="S222" s="1"/>
      <c r="T222" s="1" t="s">
        <v>32</v>
      </c>
      <c r="U222" s="2">
        <v>0</v>
      </c>
      <c r="V222"/>
      <c r="W222" s="1" t="b">
        <v>0</v>
      </c>
      <c r="X222" s="48">
        <v>44984</v>
      </c>
      <c r="Y222" s="1" t="b">
        <v>0</v>
      </c>
      <c r="Z222"/>
      <c r="AA222" s="1"/>
      <c r="AB222" s="48">
        <v>44958</v>
      </c>
      <c r="AC222" s="2">
        <v>0</v>
      </c>
    </row>
    <row r="223" spans="1:29" s="34" customFormat="1" x14ac:dyDescent="0.25">
      <c r="A223" s="1">
        <v>20230124</v>
      </c>
      <c r="B223" s="1" t="s">
        <v>7022</v>
      </c>
      <c r="C223" s="1" t="s">
        <v>29</v>
      </c>
      <c r="D223" s="1" t="s">
        <v>97</v>
      </c>
      <c r="E223" s="1" t="s">
        <v>98</v>
      </c>
      <c r="F223" s="1" t="s">
        <v>99</v>
      </c>
      <c r="G223" s="1"/>
      <c r="H223" s="1"/>
      <c r="I223" s="1"/>
      <c r="J223" s="1" t="s">
        <v>85</v>
      </c>
      <c r="K223" s="1" t="s">
        <v>86</v>
      </c>
      <c r="L223" s="2">
        <v>7933.31</v>
      </c>
      <c r="M223" s="48">
        <v>44987</v>
      </c>
      <c r="N223" s="1">
        <v>308</v>
      </c>
      <c r="O223" s="1">
        <v>3</v>
      </c>
      <c r="P223" s="48">
        <v>44984</v>
      </c>
      <c r="Q223" s="48">
        <v>44966</v>
      </c>
      <c r="R223" s="48">
        <v>44927</v>
      </c>
      <c r="S223" s="1"/>
      <c r="T223" s="1" t="s">
        <v>32</v>
      </c>
      <c r="U223" s="2">
        <v>0</v>
      </c>
      <c r="V223"/>
      <c r="W223" s="1" t="b">
        <v>0</v>
      </c>
      <c r="X223" s="48">
        <v>44984</v>
      </c>
      <c r="Y223" s="1" t="b">
        <v>0</v>
      </c>
      <c r="Z223"/>
      <c r="AA223" s="1"/>
      <c r="AB223" s="48">
        <v>44958</v>
      </c>
      <c r="AC223" s="2">
        <v>0</v>
      </c>
    </row>
    <row r="224" spans="1:29" s="34" customFormat="1" x14ac:dyDescent="0.25">
      <c r="A224" s="1">
        <v>20230125</v>
      </c>
      <c r="B224" s="1" t="s">
        <v>7023</v>
      </c>
      <c r="C224" s="1" t="s">
        <v>29</v>
      </c>
      <c r="D224" s="1" t="s">
        <v>69</v>
      </c>
      <c r="E224" s="1" t="s">
        <v>70</v>
      </c>
      <c r="F224" s="1" t="s">
        <v>71</v>
      </c>
      <c r="G224" s="1"/>
      <c r="H224" s="1"/>
      <c r="I224" s="1"/>
      <c r="J224" s="1" t="s">
        <v>40</v>
      </c>
      <c r="K224" s="1" t="s">
        <v>72</v>
      </c>
      <c r="L224" s="2">
        <v>1440.32</v>
      </c>
      <c r="M224" s="48">
        <v>45002</v>
      </c>
      <c r="N224" s="1">
        <v>308</v>
      </c>
      <c r="O224" s="1">
        <v>3</v>
      </c>
      <c r="P224" s="48">
        <v>44985</v>
      </c>
      <c r="Q224" s="48">
        <v>44963</v>
      </c>
      <c r="R224" s="48">
        <v>44927</v>
      </c>
      <c r="S224" s="1" t="s">
        <v>73</v>
      </c>
      <c r="T224" s="1" t="s">
        <v>32</v>
      </c>
      <c r="U224" s="2">
        <v>0</v>
      </c>
      <c r="V224"/>
      <c r="W224" s="1" t="b">
        <v>0</v>
      </c>
      <c r="X224" s="48">
        <v>44985</v>
      </c>
      <c r="Y224" s="1" t="b">
        <v>0</v>
      </c>
      <c r="Z224"/>
      <c r="AA224" s="1"/>
      <c r="AB224" s="48">
        <v>44958</v>
      </c>
      <c r="AC224" s="2">
        <v>0</v>
      </c>
    </row>
    <row r="225" spans="1:29" s="34" customFormat="1" x14ac:dyDescent="0.25">
      <c r="A225" s="1">
        <v>20230126</v>
      </c>
      <c r="B225" s="1" t="s">
        <v>7024</v>
      </c>
      <c r="C225" s="1" t="s">
        <v>29</v>
      </c>
      <c r="D225" s="1" t="s">
        <v>7025</v>
      </c>
      <c r="E225" s="1" t="s">
        <v>6625</v>
      </c>
      <c r="F225" s="1" t="s">
        <v>391</v>
      </c>
      <c r="G225" s="1"/>
      <c r="H225" s="1"/>
      <c r="I225" s="1"/>
      <c r="J225" s="1" t="s">
        <v>92</v>
      </c>
      <c r="K225" s="1" t="s">
        <v>7026</v>
      </c>
      <c r="L225" s="2">
        <v>864</v>
      </c>
      <c r="M225" s="48">
        <v>44986</v>
      </c>
      <c r="N225" s="1">
        <v>308</v>
      </c>
      <c r="O225" s="1">
        <v>3</v>
      </c>
      <c r="P225" s="48">
        <v>44977</v>
      </c>
      <c r="Q225" s="48">
        <v>44963</v>
      </c>
      <c r="R225" s="48">
        <v>44927</v>
      </c>
      <c r="S225" s="1" t="s">
        <v>7027</v>
      </c>
      <c r="T225" s="1" t="s">
        <v>32</v>
      </c>
      <c r="U225" s="2">
        <v>0</v>
      </c>
      <c r="V225"/>
      <c r="W225" s="1" t="b">
        <v>0</v>
      </c>
      <c r="X225" s="48">
        <v>44977</v>
      </c>
      <c r="Y225" s="1" t="b">
        <v>0</v>
      </c>
      <c r="Z225"/>
      <c r="AA225" s="1"/>
      <c r="AB225" s="48">
        <v>44927</v>
      </c>
      <c r="AC225" s="2">
        <v>0</v>
      </c>
    </row>
    <row r="226" spans="1:29" s="34" customFormat="1" x14ac:dyDescent="0.25">
      <c r="A226" s="1">
        <v>20230127</v>
      </c>
      <c r="B226" s="1" t="s">
        <v>7028</v>
      </c>
      <c r="C226" s="1" t="s">
        <v>29</v>
      </c>
      <c r="D226" s="1" t="s">
        <v>4696</v>
      </c>
      <c r="E226" s="1" t="s">
        <v>4697</v>
      </c>
      <c r="F226" s="1" t="s">
        <v>1224</v>
      </c>
      <c r="G226" s="1"/>
      <c r="H226" s="1"/>
      <c r="I226" s="1"/>
      <c r="J226" s="1" t="s">
        <v>40</v>
      </c>
      <c r="K226" s="1" t="s">
        <v>4698</v>
      </c>
      <c r="L226" s="2">
        <v>804.6</v>
      </c>
      <c r="M226" s="48">
        <v>45004</v>
      </c>
      <c r="N226" s="1">
        <v>308</v>
      </c>
      <c r="O226" s="1">
        <v>3</v>
      </c>
      <c r="P226" s="48">
        <v>44985</v>
      </c>
      <c r="Q226" s="48">
        <v>44966</v>
      </c>
      <c r="R226" s="48">
        <v>44927</v>
      </c>
      <c r="S226" s="1" t="s">
        <v>4699</v>
      </c>
      <c r="T226" s="1" t="s">
        <v>32</v>
      </c>
      <c r="U226" s="2">
        <v>0</v>
      </c>
      <c r="V226"/>
      <c r="W226" s="1" t="b">
        <v>0</v>
      </c>
      <c r="X226" s="48">
        <v>44985</v>
      </c>
      <c r="Y226" s="1" t="b">
        <v>0</v>
      </c>
      <c r="Z226"/>
      <c r="AA226" s="1"/>
      <c r="AB226" s="48">
        <v>44958</v>
      </c>
      <c r="AC226" s="2">
        <v>0</v>
      </c>
    </row>
    <row r="227" spans="1:29" s="34" customFormat="1" x14ac:dyDescent="0.25">
      <c r="A227" s="1">
        <v>20230128</v>
      </c>
      <c r="B227" s="1" t="s">
        <v>7029</v>
      </c>
      <c r="C227" s="1" t="s">
        <v>29</v>
      </c>
      <c r="D227" s="1" t="s">
        <v>197</v>
      </c>
      <c r="E227" s="1" t="s">
        <v>4135</v>
      </c>
      <c r="F227" s="1" t="s">
        <v>199</v>
      </c>
      <c r="G227" s="1"/>
      <c r="H227" s="1"/>
      <c r="I227" s="1"/>
      <c r="J227" s="1" t="s">
        <v>65</v>
      </c>
      <c r="K227" s="1" t="s">
        <v>200</v>
      </c>
      <c r="L227" s="2">
        <v>737.38</v>
      </c>
      <c r="M227" s="48">
        <v>44977</v>
      </c>
      <c r="N227" s="1">
        <v>308</v>
      </c>
      <c r="O227" s="1">
        <v>3</v>
      </c>
      <c r="P227" s="48">
        <v>44972</v>
      </c>
      <c r="Q227" s="48">
        <v>44966</v>
      </c>
      <c r="R227" s="48">
        <v>44927</v>
      </c>
      <c r="S227" s="1" t="s">
        <v>201</v>
      </c>
      <c r="T227" s="1" t="s">
        <v>32</v>
      </c>
      <c r="U227" s="2">
        <v>0</v>
      </c>
      <c r="V227"/>
      <c r="W227" s="1" t="b">
        <v>0</v>
      </c>
      <c r="X227" s="48">
        <v>44972</v>
      </c>
      <c r="Y227" s="1" t="b">
        <v>0</v>
      </c>
      <c r="Z227"/>
      <c r="AA227" s="1"/>
      <c r="AB227" s="48">
        <v>44958</v>
      </c>
      <c r="AC227" s="2">
        <v>0</v>
      </c>
    </row>
    <row r="228" spans="1:29" s="34" customFormat="1" x14ac:dyDescent="0.25">
      <c r="A228" s="1">
        <v>20230129</v>
      </c>
      <c r="B228" s="1" t="s">
        <v>7030</v>
      </c>
      <c r="C228" s="1" t="s">
        <v>29</v>
      </c>
      <c r="D228" s="1" t="s">
        <v>6789</v>
      </c>
      <c r="E228" s="1" t="s">
        <v>6337</v>
      </c>
      <c r="F228" s="1" t="s">
        <v>6339</v>
      </c>
      <c r="G228" s="1"/>
      <c r="H228" s="1"/>
      <c r="I228" s="1"/>
      <c r="J228" s="1" t="s">
        <v>6790</v>
      </c>
      <c r="K228" s="1" t="s">
        <v>4693</v>
      </c>
      <c r="L228" s="2">
        <v>5340.31</v>
      </c>
      <c r="M228" s="48">
        <v>44987</v>
      </c>
      <c r="N228" s="1">
        <v>308</v>
      </c>
      <c r="O228" s="1">
        <v>3</v>
      </c>
      <c r="P228" s="48">
        <v>44981</v>
      </c>
      <c r="Q228" s="48">
        <v>44963</v>
      </c>
      <c r="R228" s="48">
        <v>44927</v>
      </c>
      <c r="S228" s="1" t="s">
        <v>6791</v>
      </c>
      <c r="T228" s="1" t="s">
        <v>32</v>
      </c>
      <c r="U228" s="2">
        <v>0</v>
      </c>
      <c r="V228"/>
      <c r="W228" s="1" t="b">
        <v>0</v>
      </c>
      <c r="X228" s="48">
        <v>44981</v>
      </c>
      <c r="Y228" s="1" t="b">
        <v>0</v>
      </c>
      <c r="Z228"/>
      <c r="AA228" s="1"/>
      <c r="AB228" s="48">
        <v>44958</v>
      </c>
      <c r="AC228" s="2">
        <v>0</v>
      </c>
    </row>
    <row r="229" spans="1:29" s="34" customFormat="1" x14ac:dyDescent="0.25">
      <c r="A229" s="1">
        <v>20230130</v>
      </c>
      <c r="B229" s="1" t="s">
        <v>7031</v>
      </c>
      <c r="C229" s="1" t="s">
        <v>29</v>
      </c>
      <c r="D229" s="1" t="s">
        <v>5568</v>
      </c>
      <c r="E229" s="1" t="s">
        <v>10258</v>
      </c>
      <c r="F229" s="1" t="s">
        <v>5570</v>
      </c>
      <c r="G229" s="1"/>
      <c r="H229" s="1"/>
      <c r="I229" s="1"/>
      <c r="J229" s="1" t="s">
        <v>92</v>
      </c>
      <c r="K229" s="1" t="s">
        <v>7032</v>
      </c>
      <c r="L229" s="2">
        <v>9429.61</v>
      </c>
      <c r="M229" s="48">
        <v>44979</v>
      </c>
      <c r="N229" s="1">
        <v>308</v>
      </c>
      <c r="O229" s="1">
        <v>3</v>
      </c>
      <c r="P229" s="48">
        <v>44974</v>
      </c>
      <c r="Q229" s="48">
        <v>44967</v>
      </c>
      <c r="R229" s="48">
        <v>44927</v>
      </c>
      <c r="S229" s="1" t="s">
        <v>5571</v>
      </c>
      <c r="T229" s="1" t="s">
        <v>32</v>
      </c>
      <c r="U229" s="2">
        <v>0</v>
      </c>
      <c r="V229"/>
      <c r="W229" s="1" t="b">
        <v>0</v>
      </c>
      <c r="X229" s="48">
        <v>44974</v>
      </c>
      <c r="Y229" s="1" t="b">
        <v>0</v>
      </c>
      <c r="Z229"/>
      <c r="AA229" s="1"/>
      <c r="AB229" s="48">
        <v>44927</v>
      </c>
      <c r="AC229" s="2">
        <v>0</v>
      </c>
    </row>
    <row r="230" spans="1:29" s="34" customFormat="1" x14ac:dyDescent="0.25">
      <c r="A230" s="1">
        <v>20230131</v>
      </c>
      <c r="B230" s="1" t="s">
        <v>7033</v>
      </c>
      <c r="C230" s="1" t="s">
        <v>29</v>
      </c>
      <c r="D230" s="1" t="s">
        <v>7034</v>
      </c>
      <c r="E230" s="1" t="s">
        <v>6434</v>
      </c>
      <c r="F230" s="1" t="s">
        <v>6438</v>
      </c>
      <c r="G230" s="1"/>
      <c r="H230" s="1"/>
      <c r="I230" s="1"/>
      <c r="J230" s="1" t="s">
        <v>58</v>
      </c>
      <c r="K230" s="1" t="s">
        <v>7035</v>
      </c>
      <c r="L230" s="2">
        <v>974</v>
      </c>
      <c r="M230" s="48">
        <v>44971</v>
      </c>
      <c r="N230" s="1">
        <v>308</v>
      </c>
      <c r="O230" s="1">
        <v>3</v>
      </c>
      <c r="P230" s="48">
        <v>44974</v>
      </c>
      <c r="Q230" s="48">
        <v>44970</v>
      </c>
      <c r="R230" s="48">
        <v>44927</v>
      </c>
      <c r="S230" s="1"/>
      <c r="T230" s="1" t="s">
        <v>32</v>
      </c>
      <c r="U230" s="2">
        <v>0</v>
      </c>
      <c r="V230"/>
      <c r="W230" s="1" t="b">
        <v>0</v>
      </c>
      <c r="X230" s="48">
        <v>44974</v>
      </c>
      <c r="Y230" s="1" t="b">
        <v>0</v>
      </c>
      <c r="Z230"/>
      <c r="AA230" s="1"/>
      <c r="AB230" s="48">
        <v>44927</v>
      </c>
      <c r="AC230" s="2">
        <v>0</v>
      </c>
    </row>
    <row r="231" spans="1:29" s="34" customFormat="1" x14ac:dyDescent="0.25">
      <c r="A231" s="1">
        <v>20230132</v>
      </c>
      <c r="B231" s="1" t="s">
        <v>7036</v>
      </c>
      <c r="C231" s="1" t="s">
        <v>29</v>
      </c>
      <c r="D231" s="1" t="s">
        <v>5814</v>
      </c>
      <c r="E231" s="1" t="s">
        <v>6279</v>
      </c>
      <c r="F231" s="1" t="s">
        <v>64</v>
      </c>
      <c r="G231" s="1"/>
      <c r="H231" s="1"/>
      <c r="I231" s="1"/>
      <c r="J231" s="1" t="s">
        <v>40</v>
      </c>
      <c r="K231" s="1" t="s">
        <v>4787</v>
      </c>
      <c r="L231" s="2">
        <v>636.02</v>
      </c>
      <c r="M231" s="48">
        <v>45005</v>
      </c>
      <c r="N231" s="1">
        <v>308</v>
      </c>
      <c r="O231" s="1">
        <v>3</v>
      </c>
      <c r="P231" s="48">
        <v>44985</v>
      </c>
      <c r="Q231" s="48">
        <v>44965</v>
      </c>
      <c r="R231" s="48">
        <v>44927</v>
      </c>
      <c r="S231" s="1" t="s">
        <v>6694</v>
      </c>
      <c r="T231" s="1" t="s">
        <v>32</v>
      </c>
      <c r="U231" s="2">
        <v>0</v>
      </c>
      <c r="V231"/>
      <c r="W231" s="1" t="b">
        <v>0</v>
      </c>
      <c r="X231" s="48">
        <v>44985</v>
      </c>
      <c r="Y231" s="1" t="b">
        <v>0</v>
      </c>
      <c r="Z231"/>
      <c r="AA231" s="1"/>
      <c r="AB231" s="48">
        <v>44958</v>
      </c>
      <c r="AC231" s="2">
        <v>0</v>
      </c>
    </row>
    <row r="232" spans="1:29" s="34" customFormat="1" x14ac:dyDescent="0.25">
      <c r="A232" s="1">
        <v>20230133</v>
      </c>
      <c r="B232" s="1" t="s">
        <v>7037</v>
      </c>
      <c r="C232" s="1" t="s">
        <v>29</v>
      </c>
      <c r="D232" s="1" t="s">
        <v>5814</v>
      </c>
      <c r="E232" s="1" t="s">
        <v>6279</v>
      </c>
      <c r="F232" s="1" t="s">
        <v>64</v>
      </c>
      <c r="G232" s="1"/>
      <c r="H232" s="1"/>
      <c r="I232" s="1"/>
      <c r="J232" s="1" t="s">
        <v>40</v>
      </c>
      <c r="K232" s="1" t="s">
        <v>4746</v>
      </c>
      <c r="L232" s="2">
        <v>791.74</v>
      </c>
      <c r="M232" s="48">
        <v>44974</v>
      </c>
      <c r="N232" s="1">
        <v>308</v>
      </c>
      <c r="O232" s="1">
        <v>3</v>
      </c>
      <c r="P232" s="48">
        <v>44974</v>
      </c>
      <c r="Q232" s="48">
        <v>44965</v>
      </c>
      <c r="R232" s="48">
        <v>44927</v>
      </c>
      <c r="S232" s="1" t="s">
        <v>6694</v>
      </c>
      <c r="T232" s="1" t="s">
        <v>32</v>
      </c>
      <c r="U232" s="2">
        <v>0</v>
      </c>
      <c r="V232"/>
      <c r="W232" s="1" t="b">
        <v>0</v>
      </c>
      <c r="X232" s="48">
        <v>44974</v>
      </c>
      <c r="Y232" s="1" t="b">
        <v>0</v>
      </c>
      <c r="Z232"/>
      <c r="AA232" s="1"/>
      <c r="AB232" s="48">
        <v>44958</v>
      </c>
      <c r="AC232" s="2">
        <v>0</v>
      </c>
    </row>
    <row r="233" spans="1:29" s="34" customFormat="1" x14ac:dyDescent="0.25">
      <c r="A233" s="1">
        <v>20230134</v>
      </c>
      <c r="B233" s="1" t="s">
        <v>7038</v>
      </c>
      <c r="C233" s="1" t="s">
        <v>29</v>
      </c>
      <c r="D233" s="1" t="s">
        <v>4755</v>
      </c>
      <c r="E233" s="1" t="s">
        <v>134</v>
      </c>
      <c r="F233" s="1" t="s">
        <v>135</v>
      </c>
      <c r="G233" s="1"/>
      <c r="H233" s="1"/>
      <c r="I233" s="1"/>
      <c r="J233" s="1" t="s">
        <v>58</v>
      </c>
      <c r="K233" s="1" t="s">
        <v>4756</v>
      </c>
      <c r="L233" s="2">
        <v>409.58</v>
      </c>
      <c r="M233" s="48">
        <v>44971</v>
      </c>
      <c r="N233" s="1">
        <v>308</v>
      </c>
      <c r="O233" s="1">
        <v>3</v>
      </c>
      <c r="P233" s="48">
        <v>44974</v>
      </c>
      <c r="Q233" s="48">
        <v>44963</v>
      </c>
      <c r="R233" s="48">
        <v>44927</v>
      </c>
      <c r="S233" s="1" t="s">
        <v>4757</v>
      </c>
      <c r="T233" s="1" t="s">
        <v>32</v>
      </c>
      <c r="U233" s="2">
        <v>0</v>
      </c>
      <c r="V233"/>
      <c r="W233" s="1" t="b">
        <v>0</v>
      </c>
      <c r="X233" s="48">
        <v>44974</v>
      </c>
      <c r="Y233" s="1" t="b">
        <v>0</v>
      </c>
      <c r="Z233"/>
      <c r="AA233" s="1"/>
      <c r="AB233" s="48">
        <v>44958</v>
      </c>
      <c r="AC233" s="2">
        <v>0</v>
      </c>
    </row>
    <row r="234" spans="1:29" s="34" customFormat="1" x14ac:dyDescent="0.25">
      <c r="A234" s="1">
        <v>20230135</v>
      </c>
      <c r="B234" s="1" t="s">
        <v>7039</v>
      </c>
      <c r="C234" s="1" t="s">
        <v>29</v>
      </c>
      <c r="D234" s="1" t="s">
        <v>176</v>
      </c>
      <c r="E234" s="1" t="s">
        <v>267</v>
      </c>
      <c r="F234" s="1" t="s">
        <v>178</v>
      </c>
      <c r="G234" s="1"/>
      <c r="H234" s="1"/>
      <c r="I234" s="1"/>
      <c r="J234" s="1" t="s">
        <v>40</v>
      </c>
      <c r="K234" s="1" t="s">
        <v>179</v>
      </c>
      <c r="L234" s="2">
        <v>787.79</v>
      </c>
      <c r="M234" s="48">
        <v>44977</v>
      </c>
      <c r="N234" s="1">
        <v>308</v>
      </c>
      <c r="O234" s="1">
        <v>3</v>
      </c>
      <c r="P234" s="48">
        <v>44974</v>
      </c>
      <c r="Q234" s="48">
        <v>44966</v>
      </c>
      <c r="R234" s="48">
        <v>44927</v>
      </c>
      <c r="S234" s="1" t="s">
        <v>180</v>
      </c>
      <c r="T234" s="1" t="s">
        <v>32</v>
      </c>
      <c r="U234" s="2">
        <v>0</v>
      </c>
      <c r="V234"/>
      <c r="W234" s="1" t="b">
        <v>0</v>
      </c>
      <c r="X234" s="48">
        <v>44974</v>
      </c>
      <c r="Y234" s="1" t="b">
        <v>0</v>
      </c>
      <c r="Z234"/>
      <c r="AA234" s="1"/>
      <c r="AB234" s="48">
        <v>44958</v>
      </c>
      <c r="AC234" s="2">
        <v>0</v>
      </c>
    </row>
    <row r="235" spans="1:29" s="34" customFormat="1" x14ac:dyDescent="0.25">
      <c r="A235" s="1">
        <v>20230136</v>
      </c>
      <c r="B235" s="1" t="s">
        <v>7040</v>
      </c>
      <c r="C235" s="1" t="s">
        <v>29</v>
      </c>
      <c r="D235" s="1" t="s">
        <v>6800</v>
      </c>
      <c r="E235" s="1" t="s">
        <v>6197</v>
      </c>
      <c r="F235" s="1" t="s">
        <v>6199</v>
      </c>
      <c r="G235" s="1"/>
      <c r="H235" s="1"/>
      <c r="I235" s="1"/>
      <c r="J235" s="1" t="s">
        <v>139</v>
      </c>
      <c r="K235" s="1" t="s">
        <v>6801</v>
      </c>
      <c r="L235" s="2">
        <v>1450</v>
      </c>
      <c r="M235" s="48">
        <v>44974</v>
      </c>
      <c r="N235" s="1">
        <v>308</v>
      </c>
      <c r="O235" s="1">
        <v>3</v>
      </c>
      <c r="P235" s="48">
        <v>44974</v>
      </c>
      <c r="Q235" s="48">
        <v>44966</v>
      </c>
      <c r="R235" s="48">
        <v>44927</v>
      </c>
      <c r="S235" s="1" t="s">
        <v>6802</v>
      </c>
      <c r="T235" s="1" t="s">
        <v>32</v>
      </c>
      <c r="U235" s="2">
        <v>0</v>
      </c>
      <c r="V235"/>
      <c r="W235" s="1" t="b">
        <v>0</v>
      </c>
      <c r="X235" s="48">
        <v>44974</v>
      </c>
      <c r="Y235" s="1" t="b">
        <v>0</v>
      </c>
      <c r="Z235"/>
      <c r="AA235" s="1"/>
      <c r="AB235" s="48">
        <v>44958</v>
      </c>
      <c r="AC235" s="2">
        <v>0</v>
      </c>
    </row>
    <row r="236" spans="1:29" s="34" customFormat="1" x14ac:dyDescent="0.25">
      <c r="A236" s="1">
        <v>20230137</v>
      </c>
      <c r="B236" s="1" t="s">
        <v>7041</v>
      </c>
      <c r="C236" s="1" t="s">
        <v>29</v>
      </c>
      <c r="D236" s="1" t="s">
        <v>171</v>
      </c>
      <c r="E236" s="1" t="s">
        <v>172</v>
      </c>
      <c r="F236" s="1" t="s">
        <v>173</v>
      </c>
      <c r="G236" s="1"/>
      <c r="H236" s="1"/>
      <c r="I236" s="1"/>
      <c r="J236" s="1" t="s">
        <v>40</v>
      </c>
      <c r="K236" s="1" t="s">
        <v>174</v>
      </c>
      <c r="L236" s="2">
        <v>199.16</v>
      </c>
      <c r="M236" s="48">
        <v>44978</v>
      </c>
      <c r="N236" s="1">
        <v>308</v>
      </c>
      <c r="O236" s="1">
        <v>3</v>
      </c>
      <c r="P236" s="48">
        <v>44974</v>
      </c>
      <c r="Q236" s="48">
        <v>44970</v>
      </c>
      <c r="R236" s="48">
        <v>44927</v>
      </c>
      <c r="S236" s="1" t="s">
        <v>175</v>
      </c>
      <c r="T236" s="1" t="s">
        <v>32</v>
      </c>
      <c r="U236" s="2">
        <v>0</v>
      </c>
      <c r="V236"/>
      <c r="W236" s="1" t="b">
        <v>0</v>
      </c>
      <c r="X236" s="48">
        <v>44974</v>
      </c>
      <c r="Y236" s="1" t="b">
        <v>0</v>
      </c>
      <c r="Z236"/>
      <c r="AA236" s="1"/>
      <c r="AB236" s="48">
        <v>44958</v>
      </c>
      <c r="AC236" s="2">
        <v>0</v>
      </c>
    </row>
    <row r="237" spans="1:29" s="34" customFormat="1" x14ac:dyDescent="0.25">
      <c r="A237" s="1">
        <v>20230138</v>
      </c>
      <c r="B237" s="1" t="s">
        <v>7042</v>
      </c>
      <c r="C237" s="1" t="s">
        <v>29</v>
      </c>
      <c r="D237" s="1" t="s">
        <v>5705</v>
      </c>
      <c r="E237" s="1" t="s">
        <v>5706</v>
      </c>
      <c r="F237" s="1" t="s">
        <v>138</v>
      </c>
      <c r="G237" s="1"/>
      <c r="H237" s="1"/>
      <c r="I237" s="1"/>
      <c r="J237" s="1" t="s">
        <v>139</v>
      </c>
      <c r="K237" s="1" t="s">
        <v>4766</v>
      </c>
      <c r="L237" s="2">
        <v>315</v>
      </c>
      <c r="M237" s="48">
        <v>44994</v>
      </c>
      <c r="N237" s="1">
        <v>308</v>
      </c>
      <c r="O237" s="1">
        <v>3</v>
      </c>
      <c r="P237" s="48">
        <v>44985</v>
      </c>
      <c r="Q237" s="48">
        <v>44970</v>
      </c>
      <c r="R237" s="48">
        <v>44927</v>
      </c>
      <c r="S237" s="1" t="s">
        <v>5707</v>
      </c>
      <c r="T237" s="1" t="s">
        <v>32</v>
      </c>
      <c r="U237" s="2">
        <v>0</v>
      </c>
      <c r="V237"/>
      <c r="W237" s="1" t="b">
        <v>0</v>
      </c>
      <c r="X237" s="48">
        <v>44985</v>
      </c>
      <c r="Y237" s="1" t="b">
        <v>0</v>
      </c>
      <c r="Z237"/>
      <c r="AA237" s="1"/>
      <c r="AB237" s="48">
        <v>44958</v>
      </c>
      <c r="AC237" s="2">
        <v>0</v>
      </c>
    </row>
    <row r="238" spans="1:29" s="34" customFormat="1" x14ac:dyDescent="0.25">
      <c r="A238" s="1">
        <v>20230139</v>
      </c>
      <c r="B238" s="1" t="s">
        <v>7043</v>
      </c>
      <c r="C238" s="1" t="s">
        <v>29</v>
      </c>
      <c r="D238" s="1" t="s">
        <v>7044</v>
      </c>
      <c r="E238" s="1" t="s">
        <v>808</v>
      </c>
      <c r="F238" s="1" t="s">
        <v>811</v>
      </c>
      <c r="G238" s="1"/>
      <c r="H238" s="1"/>
      <c r="I238" s="1"/>
      <c r="J238" s="1" t="s">
        <v>76</v>
      </c>
      <c r="K238" s="1" t="s">
        <v>6699</v>
      </c>
      <c r="L238" s="2">
        <v>18431.560000000001</v>
      </c>
      <c r="M238" s="48">
        <v>44985</v>
      </c>
      <c r="N238" s="1">
        <v>308</v>
      </c>
      <c r="O238" s="1">
        <v>3</v>
      </c>
      <c r="P238" s="48">
        <v>44980</v>
      </c>
      <c r="Q238" s="48">
        <v>44971</v>
      </c>
      <c r="R238" s="48">
        <v>44927</v>
      </c>
      <c r="S238" s="1" t="s">
        <v>7045</v>
      </c>
      <c r="T238" s="1" t="s">
        <v>32</v>
      </c>
      <c r="U238" s="2">
        <v>0</v>
      </c>
      <c r="V238"/>
      <c r="W238" s="1" t="b">
        <v>0</v>
      </c>
      <c r="X238" s="48">
        <v>44980</v>
      </c>
      <c r="Y238" s="1" t="b">
        <v>0</v>
      </c>
      <c r="Z238"/>
      <c r="AA238" s="1"/>
      <c r="AB238" s="48">
        <v>44927</v>
      </c>
      <c r="AC238" s="2">
        <v>0</v>
      </c>
    </row>
    <row r="239" spans="1:29" s="34" customFormat="1" x14ac:dyDescent="0.25">
      <c r="A239" s="1">
        <v>20230140</v>
      </c>
      <c r="B239" s="1" t="s">
        <v>7046</v>
      </c>
      <c r="C239" s="1" t="s">
        <v>29</v>
      </c>
      <c r="D239" s="1" t="s">
        <v>7047</v>
      </c>
      <c r="E239" s="1" t="s">
        <v>6626</v>
      </c>
      <c r="F239" s="1" t="s">
        <v>6630</v>
      </c>
      <c r="G239" s="1"/>
      <c r="H239" s="1"/>
      <c r="I239" s="1"/>
      <c r="J239" s="1" t="s">
        <v>40</v>
      </c>
      <c r="K239" s="1" t="s">
        <v>7048</v>
      </c>
      <c r="L239" s="2">
        <v>407.9</v>
      </c>
      <c r="M239" s="48">
        <v>44972</v>
      </c>
      <c r="N239" s="1">
        <v>308</v>
      </c>
      <c r="O239" s="1">
        <v>3</v>
      </c>
      <c r="P239" s="48">
        <v>44974</v>
      </c>
      <c r="Q239" s="48">
        <v>44972</v>
      </c>
      <c r="R239" s="48">
        <v>44927</v>
      </c>
      <c r="S239" s="1" t="s">
        <v>7049</v>
      </c>
      <c r="T239" s="1" t="s">
        <v>32</v>
      </c>
      <c r="U239" s="2">
        <v>0</v>
      </c>
      <c r="V239"/>
      <c r="W239" s="1" t="b">
        <v>0</v>
      </c>
      <c r="X239" s="48">
        <v>44974</v>
      </c>
      <c r="Y239" s="1" t="b">
        <v>0</v>
      </c>
      <c r="Z239"/>
      <c r="AA239" s="1"/>
      <c r="AB239" s="48">
        <v>44927</v>
      </c>
      <c r="AC239" s="2">
        <v>0</v>
      </c>
    </row>
    <row r="240" spans="1:29" s="34" customFormat="1" x14ac:dyDescent="0.25">
      <c r="A240" s="1">
        <v>20230141</v>
      </c>
      <c r="B240" s="1" t="s">
        <v>7050</v>
      </c>
      <c r="C240" s="1" t="s">
        <v>29</v>
      </c>
      <c r="D240" s="1" t="s">
        <v>5433</v>
      </c>
      <c r="E240" s="1" t="s">
        <v>5434</v>
      </c>
      <c r="F240" s="1" t="s">
        <v>5435</v>
      </c>
      <c r="G240" s="1"/>
      <c r="H240" s="1"/>
      <c r="I240" s="1"/>
      <c r="J240" s="1" t="s">
        <v>40</v>
      </c>
      <c r="K240" s="1" t="s">
        <v>6824</v>
      </c>
      <c r="L240" s="2">
        <v>2730.19</v>
      </c>
      <c r="M240" s="48">
        <v>44985</v>
      </c>
      <c r="N240" s="1">
        <v>308</v>
      </c>
      <c r="O240" s="1">
        <v>3</v>
      </c>
      <c r="P240" s="48">
        <v>44977</v>
      </c>
      <c r="Q240" s="48">
        <v>44972</v>
      </c>
      <c r="R240" s="48">
        <v>44927</v>
      </c>
      <c r="S240" s="1" t="s">
        <v>5436</v>
      </c>
      <c r="T240" s="1" t="s">
        <v>32</v>
      </c>
      <c r="U240" s="2">
        <v>0</v>
      </c>
      <c r="V240"/>
      <c r="W240" s="1" t="b">
        <v>0</v>
      </c>
      <c r="X240" s="48">
        <v>44977</v>
      </c>
      <c r="Y240" s="1" t="b">
        <v>0</v>
      </c>
      <c r="Z240"/>
      <c r="AA240" s="1"/>
      <c r="AB240" s="48">
        <v>44958</v>
      </c>
      <c r="AC240" s="2">
        <v>0</v>
      </c>
    </row>
    <row r="241" spans="1:29" s="34" customFormat="1" x14ac:dyDescent="0.25">
      <c r="A241" s="1">
        <v>20230142</v>
      </c>
      <c r="B241" s="1" t="s">
        <v>7051</v>
      </c>
      <c r="C241" s="1" t="s">
        <v>29</v>
      </c>
      <c r="D241" s="1" t="s">
        <v>4736</v>
      </c>
      <c r="E241" s="1" t="s">
        <v>61</v>
      </c>
      <c r="F241" s="1" t="s">
        <v>62</v>
      </c>
      <c r="G241" s="1"/>
      <c r="H241" s="1"/>
      <c r="I241" s="1"/>
      <c r="J241" s="1" t="s">
        <v>40</v>
      </c>
      <c r="K241" s="1" t="s">
        <v>4737</v>
      </c>
      <c r="L241" s="2">
        <v>124.19</v>
      </c>
      <c r="M241" s="48">
        <v>44994</v>
      </c>
      <c r="N241" s="1">
        <v>308</v>
      </c>
      <c r="O241" s="1">
        <v>3</v>
      </c>
      <c r="P241" s="48">
        <v>44985</v>
      </c>
      <c r="Q241" s="48">
        <v>44970</v>
      </c>
      <c r="R241" s="48">
        <v>44927</v>
      </c>
      <c r="S241" s="1"/>
      <c r="T241" s="1" t="s">
        <v>32</v>
      </c>
      <c r="U241" s="2">
        <v>0</v>
      </c>
      <c r="V241"/>
      <c r="W241" s="1" t="b">
        <v>0</v>
      </c>
      <c r="X241" s="48">
        <v>44985</v>
      </c>
      <c r="Y241" s="1" t="b">
        <v>0</v>
      </c>
      <c r="Z241"/>
      <c r="AA241" s="1"/>
      <c r="AB241" s="48">
        <v>44927</v>
      </c>
      <c r="AC241" s="2">
        <v>0</v>
      </c>
    </row>
    <row r="242" spans="1:29" s="34" customFormat="1" x14ac:dyDescent="0.25">
      <c r="A242" s="1">
        <v>20230143</v>
      </c>
      <c r="B242" s="1" t="s">
        <v>6889</v>
      </c>
      <c r="C242" s="1" t="s">
        <v>29</v>
      </c>
      <c r="D242" s="1" t="s">
        <v>4669</v>
      </c>
      <c r="E242" s="1" t="s">
        <v>5000</v>
      </c>
      <c r="F242" s="1" t="s">
        <v>4670</v>
      </c>
      <c r="G242" s="1"/>
      <c r="H242" s="1"/>
      <c r="I242" s="1"/>
      <c r="J242" s="1" t="s">
        <v>40</v>
      </c>
      <c r="K242" s="1" t="s">
        <v>4671</v>
      </c>
      <c r="L242" s="2">
        <v>960</v>
      </c>
      <c r="M242" s="48">
        <v>44985</v>
      </c>
      <c r="N242" s="1">
        <v>308</v>
      </c>
      <c r="O242" s="1">
        <v>3</v>
      </c>
      <c r="P242" s="48">
        <v>44985</v>
      </c>
      <c r="Q242" s="48">
        <v>44978</v>
      </c>
      <c r="R242" s="48">
        <v>44927</v>
      </c>
      <c r="S242" s="1" t="s">
        <v>4672</v>
      </c>
      <c r="T242" s="1" t="s">
        <v>32</v>
      </c>
      <c r="U242" s="2">
        <v>0</v>
      </c>
      <c r="V242"/>
      <c r="W242" s="1" t="b">
        <v>0</v>
      </c>
      <c r="X242" s="48">
        <v>44985</v>
      </c>
      <c r="Y242" s="1" t="b">
        <v>0</v>
      </c>
      <c r="Z242"/>
      <c r="AA242" s="1"/>
      <c r="AB242" s="48">
        <v>44958</v>
      </c>
      <c r="AC242" s="2">
        <v>0</v>
      </c>
    </row>
    <row r="243" spans="1:29" s="34" customFormat="1" x14ac:dyDescent="0.25">
      <c r="A243" s="1">
        <v>20230144</v>
      </c>
      <c r="B243" s="1" t="s">
        <v>7052</v>
      </c>
      <c r="C243" s="1" t="s">
        <v>29</v>
      </c>
      <c r="D243" s="1" t="s">
        <v>6846</v>
      </c>
      <c r="E243" s="1" t="s">
        <v>5441</v>
      </c>
      <c r="F243" s="1" t="s">
        <v>5442</v>
      </c>
      <c r="G243" s="1"/>
      <c r="H243" s="1"/>
      <c r="I243" s="1"/>
      <c r="J243" s="1" t="s">
        <v>40</v>
      </c>
      <c r="K243" s="1" t="s">
        <v>6847</v>
      </c>
      <c r="L243" s="2">
        <v>112.6</v>
      </c>
      <c r="M243" s="48">
        <v>44988</v>
      </c>
      <c r="N243" s="1">
        <v>308</v>
      </c>
      <c r="O243" s="1">
        <v>3</v>
      </c>
      <c r="P243" s="48">
        <v>44991</v>
      </c>
      <c r="Q243" s="48">
        <v>44963</v>
      </c>
      <c r="R243" s="48">
        <v>44958</v>
      </c>
      <c r="S243" s="1" t="s">
        <v>6848</v>
      </c>
      <c r="T243" s="1" t="s">
        <v>32</v>
      </c>
      <c r="U243" s="2">
        <v>0</v>
      </c>
      <c r="V243"/>
      <c r="W243" s="1" t="b">
        <v>0</v>
      </c>
      <c r="X243" s="48">
        <v>44991</v>
      </c>
      <c r="Y243" s="1" t="b">
        <v>0</v>
      </c>
      <c r="Z243"/>
      <c r="AA243" s="1"/>
      <c r="AB243" s="48">
        <v>44958</v>
      </c>
      <c r="AC243" s="2">
        <v>0</v>
      </c>
    </row>
    <row r="244" spans="1:29" s="34" customFormat="1" x14ac:dyDescent="0.25">
      <c r="A244" s="1">
        <v>20230145</v>
      </c>
      <c r="B244" s="1" t="s">
        <v>7053</v>
      </c>
      <c r="C244" s="1" t="s">
        <v>29</v>
      </c>
      <c r="D244" s="1" t="s">
        <v>6709</v>
      </c>
      <c r="E244" s="1" t="s">
        <v>6211</v>
      </c>
      <c r="F244" s="1" t="s">
        <v>55</v>
      </c>
      <c r="G244" s="1"/>
      <c r="H244" s="1"/>
      <c r="I244" s="1"/>
      <c r="J244" s="1" t="s">
        <v>50</v>
      </c>
      <c r="K244" s="1" t="s">
        <v>51</v>
      </c>
      <c r="L244" s="2">
        <v>599.14</v>
      </c>
      <c r="M244" s="48">
        <v>45018</v>
      </c>
      <c r="N244" s="1">
        <v>308</v>
      </c>
      <c r="O244" s="1">
        <v>3</v>
      </c>
      <c r="P244" s="48">
        <v>44992</v>
      </c>
      <c r="Q244" s="48">
        <v>44958</v>
      </c>
      <c r="R244" s="48">
        <v>44958</v>
      </c>
      <c r="S244" s="1" t="s">
        <v>4726</v>
      </c>
      <c r="T244" s="1" t="s">
        <v>32</v>
      </c>
      <c r="U244" s="2">
        <v>0</v>
      </c>
      <c r="V244"/>
      <c r="W244" s="1" t="b">
        <v>0</v>
      </c>
      <c r="X244" s="48">
        <v>44999</v>
      </c>
      <c r="Y244" s="1" t="b">
        <v>0</v>
      </c>
      <c r="Z244"/>
      <c r="AA244" s="1"/>
      <c r="AB244" s="48">
        <v>44958</v>
      </c>
      <c r="AC244" s="2">
        <v>0</v>
      </c>
    </row>
    <row r="245" spans="1:29" s="34" customFormat="1" x14ac:dyDescent="0.25">
      <c r="A245" s="1">
        <v>20230146</v>
      </c>
      <c r="B245" s="1" t="s">
        <v>7054</v>
      </c>
      <c r="C245" s="1" t="s">
        <v>29</v>
      </c>
      <c r="D245" s="1" t="s">
        <v>77</v>
      </c>
      <c r="E245" s="1" t="s">
        <v>78</v>
      </c>
      <c r="F245" s="1" t="s">
        <v>79</v>
      </c>
      <c r="G245" s="1"/>
      <c r="H245" s="1"/>
      <c r="I245" s="1"/>
      <c r="J245" s="1" t="s">
        <v>50</v>
      </c>
      <c r="K245" s="1" t="s">
        <v>212</v>
      </c>
      <c r="L245" s="2">
        <v>277.35000000000002</v>
      </c>
      <c r="M245" s="48">
        <v>44988</v>
      </c>
      <c r="N245" s="1">
        <v>308</v>
      </c>
      <c r="O245" s="1">
        <v>3</v>
      </c>
      <c r="P245" s="48">
        <v>44992</v>
      </c>
      <c r="Q245" s="48">
        <v>44958</v>
      </c>
      <c r="R245" s="48">
        <v>44958</v>
      </c>
      <c r="S245" s="1" t="s">
        <v>81</v>
      </c>
      <c r="T245" s="1" t="s">
        <v>32</v>
      </c>
      <c r="U245" s="2">
        <v>0</v>
      </c>
      <c r="V245"/>
      <c r="W245" s="1" t="b">
        <v>0</v>
      </c>
      <c r="X245" s="48">
        <v>44999</v>
      </c>
      <c r="Y245" s="1" t="b">
        <v>0</v>
      </c>
      <c r="Z245"/>
      <c r="AA245" s="1"/>
      <c r="AB245" s="48">
        <v>44958</v>
      </c>
      <c r="AC245" s="2">
        <v>0</v>
      </c>
    </row>
    <row r="246" spans="1:29" s="34" customFormat="1" x14ac:dyDescent="0.25">
      <c r="A246" s="1">
        <v>20230147</v>
      </c>
      <c r="B246" s="1" t="s">
        <v>7055</v>
      </c>
      <c r="C246" s="1" t="s">
        <v>29</v>
      </c>
      <c r="D246" s="1"/>
      <c r="E246" s="1" t="s">
        <v>48</v>
      </c>
      <c r="F246" s="1" t="s">
        <v>49</v>
      </c>
      <c r="G246" s="1"/>
      <c r="H246" s="1"/>
      <c r="I246" s="1"/>
      <c r="J246" s="1" t="s">
        <v>50</v>
      </c>
      <c r="K246" s="1" t="s">
        <v>51</v>
      </c>
      <c r="L246" s="2">
        <v>33.6</v>
      </c>
      <c r="M246" s="48">
        <v>44988</v>
      </c>
      <c r="N246" s="1">
        <v>308</v>
      </c>
      <c r="O246" s="1">
        <v>3</v>
      </c>
      <c r="P246" s="48">
        <v>44992</v>
      </c>
      <c r="Q246" s="48">
        <v>44958</v>
      </c>
      <c r="R246" s="48">
        <v>44958</v>
      </c>
      <c r="S246" s="1" t="s">
        <v>4727</v>
      </c>
      <c r="T246" s="1" t="s">
        <v>32</v>
      </c>
      <c r="U246" s="2">
        <v>0</v>
      </c>
      <c r="V246"/>
      <c r="W246" s="1" t="b">
        <v>0</v>
      </c>
      <c r="X246" s="48">
        <v>44999</v>
      </c>
      <c r="Y246" s="1" t="b">
        <v>0</v>
      </c>
      <c r="Z246"/>
      <c r="AA246" s="1"/>
      <c r="AB246" s="48">
        <v>44958</v>
      </c>
      <c r="AC246" s="2">
        <v>0</v>
      </c>
    </row>
    <row r="247" spans="1:29" s="34" customFormat="1" x14ac:dyDescent="0.25">
      <c r="A247" s="1">
        <v>20230148</v>
      </c>
      <c r="B247" s="1" t="s">
        <v>7056</v>
      </c>
      <c r="C247" s="1" t="s">
        <v>29</v>
      </c>
      <c r="D247" s="1" t="s">
        <v>209</v>
      </c>
      <c r="E247" s="1" t="s">
        <v>210</v>
      </c>
      <c r="F247" s="1" t="s">
        <v>211</v>
      </c>
      <c r="G247" s="1"/>
      <c r="H247" s="1"/>
      <c r="I247" s="1"/>
      <c r="J247" s="1" t="s">
        <v>50</v>
      </c>
      <c r="K247" s="1" t="s">
        <v>212</v>
      </c>
      <c r="L247" s="2">
        <v>1091.9000000000001</v>
      </c>
      <c r="M247" s="48">
        <v>44972</v>
      </c>
      <c r="N247" s="1">
        <v>308</v>
      </c>
      <c r="O247" s="1">
        <v>3</v>
      </c>
      <c r="P247" s="48">
        <v>44971</v>
      </c>
      <c r="Q247" s="48">
        <v>44958</v>
      </c>
      <c r="R247" s="48">
        <v>44958</v>
      </c>
      <c r="S247" s="1" t="s">
        <v>213</v>
      </c>
      <c r="T247" s="1" t="s">
        <v>32</v>
      </c>
      <c r="U247" s="2">
        <v>0</v>
      </c>
      <c r="V247"/>
      <c r="W247" s="1" t="b">
        <v>0</v>
      </c>
      <c r="X247" s="48">
        <v>44958</v>
      </c>
      <c r="Y247" s="1" t="b">
        <v>0</v>
      </c>
      <c r="Z247"/>
      <c r="AA247" s="1"/>
      <c r="AB247" s="48">
        <v>44958</v>
      </c>
      <c r="AC247" s="2">
        <v>0</v>
      </c>
    </row>
    <row r="248" spans="1:29" s="34" customFormat="1" x14ac:dyDescent="0.25">
      <c r="A248" s="1">
        <v>20230149</v>
      </c>
      <c r="B248" s="1" t="s">
        <v>7057</v>
      </c>
      <c r="C248" s="1" t="s">
        <v>29</v>
      </c>
      <c r="D248" s="1" t="s">
        <v>7058</v>
      </c>
      <c r="E248" s="1" t="s">
        <v>6496</v>
      </c>
      <c r="F248" s="1" t="s">
        <v>6498</v>
      </c>
      <c r="G248" s="1"/>
      <c r="H248" s="1"/>
      <c r="I248" s="1"/>
      <c r="J248" s="1" t="s">
        <v>40</v>
      </c>
      <c r="K248" s="1" t="s">
        <v>7059</v>
      </c>
      <c r="L248" s="2">
        <v>119</v>
      </c>
      <c r="M248" s="48">
        <v>44960</v>
      </c>
      <c r="N248" s="1">
        <v>308</v>
      </c>
      <c r="O248" s="1">
        <v>2</v>
      </c>
      <c r="P248" s="48">
        <v>44991</v>
      </c>
      <c r="Q248" s="48">
        <v>44960</v>
      </c>
      <c r="R248" s="48">
        <v>44958</v>
      </c>
      <c r="S248" s="1"/>
      <c r="T248" s="1" t="s">
        <v>32</v>
      </c>
      <c r="U248" s="2">
        <v>0</v>
      </c>
      <c r="V248"/>
      <c r="W248" s="1" t="b">
        <v>0</v>
      </c>
      <c r="X248" s="48">
        <v>44960</v>
      </c>
      <c r="Y248" s="1" t="b">
        <v>0</v>
      </c>
      <c r="Z248"/>
      <c r="AA248" s="1"/>
      <c r="AB248" s="48">
        <v>44958</v>
      </c>
      <c r="AC248" s="2">
        <v>0</v>
      </c>
    </row>
    <row r="249" spans="1:29" s="34" customFormat="1" x14ac:dyDescent="0.25">
      <c r="A249" s="1">
        <v>20230150</v>
      </c>
      <c r="B249" s="1" t="s">
        <v>7060</v>
      </c>
      <c r="C249" s="1" t="s">
        <v>29</v>
      </c>
      <c r="D249" s="1" t="s">
        <v>5382</v>
      </c>
      <c r="E249" s="1" t="s">
        <v>5383</v>
      </c>
      <c r="F249" s="1" t="s">
        <v>5384</v>
      </c>
      <c r="G249" s="1"/>
      <c r="H249" s="1"/>
      <c r="I249" s="1"/>
      <c r="J249" s="1" t="s">
        <v>92</v>
      </c>
      <c r="K249" s="1" t="s">
        <v>7061</v>
      </c>
      <c r="L249" s="2">
        <v>300</v>
      </c>
      <c r="M249" s="48">
        <v>44976</v>
      </c>
      <c r="N249" s="1">
        <v>308</v>
      </c>
      <c r="O249" s="1">
        <v>3</v>
      </c>
      <c r="P249" s="48">
        <v>44978</v>
      </c>
      <c r="Q249" s="48">
        <v>44963</v>
      </c>
      <c r="R249" s="48">
        <v>44958</v>
      </c>
      <c r="S249" s="1"/>
      <c r="T249" s="1" t="s">
        <v>32</v>
      </c>
      <c r="U249" s="2">
        <v>0</v>
      </c>
      <c r="V249"/>
      <c r="W249" s="1" t="b">
        <v>0</v>
      </c>
      <c r="X249" s="48">
        <v>44962</v>
      </c>
      <c r="Y249" s="1" t="b">
        <v>0</v>
      </c>
      <c r="Z249"/>
      <c r="AA249" s="1"/>
      <c r="AB249" s="48">
        <v>44958</v>
      </c>
      <c r="AC249" s="2">
        <v>0</v>
      </c>
    </row>
    <row r="250" spans="1:29" s="34" customFormat="1" x14ac:dyDescent="0.25">
      <c r="A250" s="1">
        <v>20230151</v>
      </c>
      <c r="B250" s="1" t="s">
        <v>7062</v>
      </c>
      <c r="C250" s="1" t="s">
        <v>29</v>
      </c>
      <c r="D250" s="1" t="s">
        <v>128</v>
      </c>
      <c r="E250" s="1" t="s">
        <v>129</v>
      </c>
      <c r="F250" s="1" t="s">
        <v>130</v>
      </c>
      <c r="G250" s="1"/>
      <c r="H250" s="1"/>
      <c r="I250" s="1"/>
      <c r="J250" s="1" t="s">
        <v>35</v>
      </c>
      <c r="K250" s="1" t="s">
        <v>5745</v>
      </c>
      <c r="L250" s="2">
        <v>4340.67</v>
      </c>
      <c r="M250" s="48">
        <v>44974</v>
      </c>
      <c r="N250" s="1">
        <v>308</v>
      </c>
      <c r="O250" s="1">
        <v>3</v>
      </c>
      <c r="P250" s="48">
        <v>44971</v>
      </c>
      <c r="Q250" s="48">
        <v>44960</v>
      </c>
      <c r="R250" s="48">
        <v>44958</v>
      </c>
      <c r="S250" s="1" t="s">
        <v>131</v>
      </c>
      <c r="T250" s="1" t="s">
        <v>32</v>
      </c>
      <c r="U250" s="2">
        <v>0</v>
      </c>
      <c r="V250"/>
      <c r="W250" s="1" t="b">
        <v>0</v>
      </c>
      <c r="X250" s="48">
        <v>44960</v>
      </c>
      <c r="Y250" s="1" t="b">
        <v>0</v>
      </c>
      <c r="Z250"/>
      <c r="AA250" s="1"/>
      <c r="AB250" s="48">
        <v>44958</v>
      </c>
      <c r="AC250" s="2">
        <v>0</v>
      </c>
    </row>
    <row r="251" spans="1:29" s="34" customFormat="1" x14ac:dyDescent="0.25">
      <c r="A251" s="1">
        <v>20230152</v>
      </c>
      <c r="B251" s="1" t="s">
        <v>6868</v>
      </c>
      <c r="C251" s="1" t="s">
        <v>29</v>
      </c>
      <c r="D251" s="1" t="s">
        <v>7063</v>
      </c>
      <c r="E251" s="1" t="s">
        <v>6631</v>
      </c>
      <c r="F251" s="1" t="s">
        <v>6633</v>
      </c>
      <c r="G251" s="1"/>
      <c r="H251" s="1"/>
      <c r="I251" s="1"/>
      <c r="J251" s="1" t="s">
        <v>40</v>
      </c>
      <c r="K251" s="1" t="s">
        <v>7064</v>
      </c>
      <c r="L251" s="2">
        <v>257</v>
      </c>
      <c r="M251" s="48">
        <v>44977</v>
      </c>
      <c r="N251" s="1">
        <v>308</v>
      </c>
      <c r="O251" s="1">
        <v>3</v>
      </c>
      <c r="P251" s="48">
        <v>44978</v>
      </c>
      <c r="Q251" s="48">
        <v>44964</v>
      </c>
      <c r="R251" s="48">
        <v>44958</v>
      </c>
      <c r="S251" s="1" t="s">
        <v>7065</v>
      </c>
      <c r="T251" s="1" t="s">
        <v>32</v>
      </c>
      <c r="U251" s="2">
        <v>0</v>
      </c>
      <c r="V251"/>
      <c r="W251" s="1" t="b">
        <v>0</v>
      </c>
      <c r="X251" s="48">
        <v>44964</v>
      </c>
      <c r="Y251" s="1" t="b">
        <v>0</v>
      </c>
      <c r="Z251"/>
      <c r="AA251" s="1"/>
      <c r="AB251" s="48">
        <v>44958</v>
      </c>
      <c r="AC251" s="2">
        <v>0</v>
      </c>
    </row>
    <row r="252" spans="1:29" s="34" customFormat="1" x14ac:dyDescent="0.25">
      <c r="A252" s="1">
        <v>20230153</v>
      </c>
      <c r="B252" s="1" t="s">
        <v>7066</v>
      </c>
      <c r="C252" s="1" t="s">
        <v>29</v>
      </c>
      <c r="D252" s="1" t="s">
        <v>222</v>
      </c>
      <c r="E252" s="1" t="s">
        <v>223</v>
      </c>
      <c r="F252" s="1" t="s">
        <v>224</v>
      </c>
      <c r="G252" s="1"/>
      <c r="H252" s="1"/>
      <c r="I252" s="1"/>
      <c r="J252" s="1" t="s">
        <v>40</v>
      </c>
      <c r="K252" s="1" t="s">
        <v>4665</v>
      </c>
      <c r="L252" s="2">
        <v>536.19000000000005</v>
      </c>
      <c r="M252" s="48">
        <v>44985</v>
      </c>
      <c r="N252" s="1">
        <v>308</v>
      </c>
      <c r="O252" s="1">
        <v>3</v>
      </c>
      <c r="P252" s="48">
        <v>44978</v>
      </c>
      <c r="Q252" s="48">
        <v>44964</v>
      </c>
      <c r="R252" s="48">
        <v>44958</v>
      </c>
      <c r="S252" s="1" t="s">
        <v>225</v>
      </c>
      <c r="T252" s="1" t="s">
        <v>32</v>
      </c>
      <c r="U252" s="2">
        <v>0</v>
      </c>
      <c r="V252"/>
      <c r="W252" s="1" t="b">
        <v>0</v>
      </c>
      <c r="X252" s="48">
        <v>44966</v>
      </c>
      <c r="Y252" s="1" t="b">
        <v>0</v>
      </c>
      <c r="Z252"/>
      <c r="AA252" s="1"/>
      <c r="AB252" s="48">
        <v>44958</v>
      </c>
      <c r="AC252" s="2">
        <v>0</v>
      </c>
    </row>
    <row r="253" spans="1:29" s="34" customFormat="1" x14ac:dyDescent="0.25">
      <c r="A253" s="1">
        <v>20230154</v>
      </c>
      <c r="B253" s="1" t="s">
        <v>7067</v>
      </c>
      <c r="C253" s="1" t="s">
        <v>29</v>
      </c>
      <c r="D253" s="1" t="s">
        <v>222</v>
      </c>
      <c r="E253" s="1" t="s">
        <v>223</v>
      </c>
      <c r="F253" s="1" t="s">
        <v>224</v>
      </c>
      <c r="G253" s="1"/>
      <c r="H253" s="1"/>
      <c r="I253" s="1"/>
      <c r="J253" s="1" t="s">
        <v>40</v>
      </c>
      <c r="K253" s="1" t="s">
        <v>4665</v>
      </c>
      <c r="L253" s="2">
        <v>536.41</v>
      </c>
      <c r="M253" s="48">
        <v>44985</v>
      </c>
      <c r="N253" s="1">
        <v>308</v>
      </c>
      <c r="O253" s="1">
        <v>3</v>
      </c>
      <c r="P253" s="48">
        <v>44978</v>
      </c>
      <c r="Q253" s="48">
        <v>44964</v>
      </c>
      <c r="R253" s="48">
        <v>44958</v>
      </c>
      <c r="S253" s="1" t="s">
        <v>225</v>
      </c>
      <c r="T253" s="1" t="s">
        <v>32</v>
      </c>
      <c r="U253" s="2">
        <v>0</v>
      </c>
      <c r="V253"/>
      <c r="W253" s="1" t="b">
        <v>0</v>
      </c>
      <c r="X253" s="48">
        <v>44966</v>
      </c>
      <c r="Y253" s="1" t="b">
        <v>0</v>
      </c>
      <c r="Z253"/>
      <c r="AA253" s="1"/>
      <c r="AB253" s="48">
        <v>44958</v>
      </c>
      <c r="AC253" s="2">
        <v>0</v>
      </c>
    </row>
    <row r="254" spans="1:29" s="34" customFormat="1" x14ac:dyDescent="0.25">
      <c r="A254" s="1">
        <v>20230155</v>
      </c>
      <c r="B254" s="1" t="s">
        <v>7068</v>
      </c>
      <c r="C254" s="1" t="s">
        <v>29</v>
      </c>
      <c r="D254" s="1" t="s">
        <v>7069</v>
      </c>
      <c r="E254" s="1" t="s">
        <v>404</v>
      </c>
      <c r="F254" s="1" t="s">
        <v>355</v>
      </c>
      <c r="G254" s="1"/>
      <c r="H254" s="1"/>
      <c r="I254" s="1"/>
      <c r="J254" s="1" t="s">
        <v>40</v>
      </c>
      <c r="K254" s="1" t="s">
        <v>7070</v>
      </c>
      <c r="L254" s="2">
        <v>250</v>
      </c>
      <c r="M254" s="48">
        <v>44978</v>
      </c>
      <c r="N254" s="1">
        <v>308</v>
      </c>
      <c r="O254" s="1">
        <v>3</v>
      </c>
      <c r="P254" s="48">
        <v>44977</v>
      </c>
      <c r="Q254" s="48">
        <v>44970</v>
      </c>
      <c r="R254" s="48">
        <v>44958</v>
      </c>
      <c r="S254" s="1"/>
      <c r="T254" s="1" t="s">
        <v>32</v>
      </c>
      <c r="U254" s="2">
        <v>0</v>
      </c>
      <c r="V254"/>
      <c r="W254" s="1" t="b">
        <v>0</v>
      </c>
      <c r="X254" s="48">
        <v>44964</v>
      </c>
      <c r="Y254" s="1" t="b">
        <v>0</v>
      </c>
      <c r="Z254"/>
      <c r="AA254" s="1"/>
      <c r="AB254" s="48">
        <v>44958</v>
      </c>
      <c r="AC254" s="2">
        <v>0</v>
      </c>
    </row>
    <row r="255" spans="1:29" s="34" customFormat="1" x14ac:dyDescent="0.25">
      <c r="A255" s="1">
        <v>20230156</v>
      </c>
      <c r="B255" s="1" t="s">
        <v>7071</v>
      </c>
      <c r="C255" s="1" t="s">
        <v>29</v>
      </c>
      <c r="D255" s="1" t="s">
        <v>5330</v>
      </c>
      <c r="E255" s="1" t="s">
        <v>5068</v>
      </c>
      <c r="F255" s="1" t="s">
        <v>5288</v>
      </c>
      <c r="G255" s="1"/>
      <c r="H255" s="1"/>
      <c r="I255" s="1"/>
      <c r="J255" s="1" t="s">
        <v>58</v>
      </c>
      <c r="K255" s="1" t="s">
        <v>7072</v>
      </c>
      <c r="L255" s="2">
        <v>1032.49</v>
      </c>
      <c r="M255" s="48">
        <v>44978</v>
      </c>
      <c r="N255" s="1">
        <v>308</v>
      </c>
      <c r="O255" s="1">
        <v>3</v>
      </c>
      <c r="P255" s="48">
        <v>44977</v>
      </c>
      <c r="Q255" s="48">
        <v>44972</v>
      </c>
      <c r="R255" s="48">
        <v>44958</v>
      </c>
      <c r="S255" s="1" t="s">
        <v>5331</v>
      </c>
      <c r="T255" s="1" t="s">
        <v>32</v>
      </c>
      <c r="U255" s="2">
        <v>0</v>
      </c>
      <c r="V255"/>
      <c r="W255" s="1" t="b">
        <v>0</v>
      </c>
      <c r="X255" s="48">
        <v>44972</v>
      </c>
      <c r="Y255" s="1" t="b">
        <v>0</v>
      </c>
      <c r="Z255"/>
      <c r="AA255" s="1"/>
      <c r="AB255" s="48">
        <v>44958</v>
      </c>
      <c r="AC255" s="2">
        <v>0</v>
      </c>
    </row>
    <row r="256" spans="1:29" s="34" customFormat="1" x14ac:dyDescent="0.25">
      <c r="A256" s="1">
        <v>20230157</v>
      </c>
      <c r="B256" s="1" t="s">
        <v>7073</v>
      </c>
      <c r="C256" s="1" t="s">
        <v>29</v>
      </c>
      <c r="D256" s="1" t="s">
        <v>4668</v>
      </c>
      <c r="E256" s="1" t="s">
        <v>245</v>
      </c>
      <c r="F256" s="1" t="s">
        <v>246</v>
      </c>
      <c r="G256" s="1"/>
      <c r="H256" s="1"/>
      <c r="I256" s="1"/>
      <c r="J256" s="1" t="s">
        <v>40</v>
      </c>
      <c r="K256" s="1" t="s">
        <v>7074</v>
      </c>
      <c r="L256" s="2">
        <v>180</v>
      </c>
      <c r="M256" s="48">
        <v>44978</v>
      </c>
      <c r="N256" s="1">
        <v>308</v>
      </c>
      <c r="O256" s="1">
        <v>3</v>
      </c>
      <c r="P256" s="48">
        <v>44978</v>
      </c>
      <c r="Q256" s="48">
        <v>44965</v>
      </c>
      <c r="R256" s="48">
        <v>44958</v>
      </c>
      <c r="S256" s="1"/>
      <c r="T256" s="1" t="s">
        <v>32</v>
      </c>
      <c r="U256" s="2">
        <v>0</v>
      </c>
      <c r="V256"/>
      <c r="W256" s="1" t="b">
        <v>0</v>
      </c>
      <c r="X256" s="48">
        <v>44965</v>
      </c>
      <c r="Y256" s="1" t="b">
        <v>0</v>
      </c>
      <c r="Z256"/>
      <c r="AA256" s="1"/>
      <c r="AB256" s="48">
        <v>44958</v>
      </c>
      <c r="AC256" s="2">
        <v>0</v>
      </c>
    </row>
    <row r="257" spans="1:29" s="34" customFormat="1" x14ac:dyDescent="0.25">
      <c r="A257" s="1">
        <v>20230158</v>
      </c>
      <c r="B257" s="1" t="s">
        <v>7075</v>
      </c>
      <c r="C257" s="1" t="s">
        <v>29</v>
      </c>
      <c r="D257" s="1" t="s">
        <v>209</v>
      </c>
      <c r="E257" s="1" t="s">
        <v>210</v>
      </c>
      <c r="F257" s="1" t="s">
        <v>211</v>
      </c>
      <c r="G257" s="1"/>
      <c r="H257" s="1"/>
      <c r="I257" s="1"/>
      <c r="J257" s="1" t="s">
        <v>50</v>
      </c>
      <c r="K257" s="1" t="s">
        <v>212</v>
      </c>
      <c r="L257" s="2">
        <v>165.56</v>
      </c>
      <c r="M257" s="48">
        <v>44979</v>
      </c>
      <c r="N257" s="1">
        <v>308</v>
      </c>
      <c r="O257" s="1">
        <v>3</v>
      </c>
      <c r="P257" s="48">
        <v>44979</v>
      </c>
      <c r="Q257" s="48">
        <v>44965</v>
      </c>
      <c r="R257" s="48">
        <v>44958</v>
      </c>
      <c r="S257" s="1" t="s">
        <v>213</v>
      </c>
      <c r="T257" s="1" t="s">
        <v>32</v>
      </c>
      <c r="U257" s="2">
        <v>0</v>
      </c>
      <c r="V257"/>
      <c r="W257" s="1" t="b">
        <v>0</v>
      </c>
      <c r="X257" s="48">
        <v>44965</v>
      </c>
      <c r="Y257" s="1" t="b">
        <v>0</v>
      </c>
      <c r="Z257"/>
      <c r="AA257" s="1"/>
      <c r="AB257" s="48">
        <v>44958</v>
      </c>
      <c r="AC257" s="2">
        <v>0</v>
      </c>
    </row>
    <row r="258" spans="1:29" s="34" customFormat="1" x14ac:dyDescent="0.25">
      <c r="A258" s="1">
        <v>20230159</v>
      </c>
      <c r="B258" s="1" t="s">
        <v>7076</v>
      </c>
      <c r="C258" s="1" t="s">
        <v>29</v>
      </c>
      <c r="D258" s="1" t="s">
        <v>5856</v>
      </c>
      <c r="E258" s="1" t="s">
        <v>5857</v>
      </c>
      <c r="F258" s="1" t="s">
        <v>5418</v>
      </c>
      <c r="G258" s="1"/>
      <c r="H258" s="1"/>
      <c r="I258" s="1"/>
      <c r="J258" s="1" t="s">
        <v>40</v>
      </c>
      <c r="K258" s="1" t="s">
        <v>5858</v>
      </c>
      <c r="L258" s="2">
        <v>750</v>
      </c>
      <c r="M258" s="48">
        <v>44975</v>
      </c>
      <c r="N258" s="1">
        <v>308</v>
      </c>
      <c r="O258" s="1">
        <v>3</v>
      </c>
      <c r="P258" s="48">
        <v>44974</v>
      </c>
      <c r="Q258" s="48">
        <v>44967</v>
      </c>
      <c r="R258" s="48">
        <v>44958</v>
      </c>
      <c r="S258" s="1"/>
      <c r="T258" s="1" t="s">
        <v>32</v>
      </c>
      <c r="U258" s="2">
        <v>0</v>
      </c>
      <c r="V258"/>
      <c r="W258" s="1" t="b">
        <v>0</v>
      </c>
      <c r="X258" s="48">
        <v>44967</v>
      </c>
      <c r="Y258" s="1" t="b">
        <v>0</v>
      </c>
      <c r="Z258"/>
      <c r="AA258" s="1"/>
      <c r="AB258" s="48">
        <v>44958</v>
      </c>
      <c r="AC258" s="2">
        <v>0</v>
      </c>
    </row>
    <row r="259" spans="1:29" s="34" customFormat="1" x14ac:dyDescent="0.25">
      <c r="A259" s="1">
        <v>20230160</v>
      </c>
      <c r="B259" s="1" t="s">
        <v>7077</v>
      </c>
      <c r="C259" s="1" t="s">
        <v>29</v>
      </c>
      <c r="D259" s="1" t="s">
        <v>7078</v>
      </c>
      <c r="E259" s="1" t="s">
        <v>6634</v>
      </c>
      <c r="F259" s="1" t="s">
        <v>6636</v>
      </c>
      <c r="G259" s="1"/>
      <c r="H259" s="1"/>
      <c r="I259" s="1"/>
      <c r="J259" s="1" t="s">
        <v>40</v>
      </c>
      <c r="K259" s="1" t="s">
        <v>7079</v>
      </c>
      <c r="L259" s="2">
        <v>2141.56</v>
      </c>
      <c r="M259" s="48">
        <v>44974</v>
      </c>
      <c r="N259" s="1">
        <v>308</v>
      </c>
      <c r="O259" s="1">
        <v>3</v>
      </c>
      <c r="P259" s="48">
        <v>44974</v>
      </c>
      <c r="Q259" s="48">
        <v>44970</v>
      </c>
      <c r="R259" s="48">
        <v>44958</v>
      </c>
      <c r="S259" s="1"/>
      <c r="T259" s="1" t="s">
        <v>32</v>
      </c>
      <c r="U259" s="2">
        <v>0</v>
      </c>
      <c r="V259"/>
      <c r="W259" s="1" t="b">
        <v>0</v>
      </c>
      <c r="X259" s="48">
        <v>44970</v>
      </c>
      <c r="Y259" s="1" t="b">
        <v>0</v>
      </c>
      <c r="Z259"/>
      <c r="AA259" s="1"/>
      <c r="AB259" s="48">
        <v>44958</v>
      </c>
      <c r="AC259" s="2">
        <v>0</v>
      </c>
    </row>
    <row r="260" spans="1:29" s="34" customFormat="1" x14ac:dyDescent="0.25">
      <c r="A260" s="1">
        <v>20230161</v>
      </c>
      <c r="B260" s="1" t="s">
        <v>7080</v>
      </c>
      <c r="C260" s="1" t="s">
        <v>29</v>
      </c>
      <c r="D260" s="1" t="s">
        <v>7081</v>
      </c>
      <c r="E260" s="1" t="s">
        <v>6637</v>
      </c>
      <c r="F260" s="1" t="s">
        <v>6639</v>
      </c>
      <c r="G260" s="1"/>
      <c r="H260" s="1"/>
      <c r="I260" s="1"/>
      <c r="J260" s="1" t="s">
        <v>58</v>
      </c>
      <c r="K260" s="1" t="s">
        <v>7082</v>
      </c>
      <c r="L260" s="2">
        <v>254.35</v>
      </c>
      <c r="M260" s="48">
        <v>44972</v>
      </c>
      <c r="N260" s="1">
        <v>308</v>
      </c>
      <c r="O260" s="1">
        <v>3</v>
      </c>
      <c r="P260" s="48">
        <v>44970</v>
      </c>
      <c r="Q260" s="48">
        <v>44972</v>
      </c>
      <c r="R260" s="48">
        <v>44958</v>
      </c>
      <c r="S260" s="1" t="s">
        <v>7083</v>
      </c>
      <c r="T260" s="1" t="s">
        <v>32</v>
      </c>
      <c r="U260" s="2">
        <v>0</v>
      </c>
      <c r="V260"/>
      <c r="W260" s="1" t="b">
        <v>0</v>
      </c>
      <c r="X260" s="48">
        <v>44966</v>
      </c>
      <c r="Y260" s="1" t="b">
        <v>0</v>
      </c>
      <c r="Z260"/>
      <c r="AA260" s="1"/>
      <c r="AB260" s="48">
        <v>44958</v>
      </c>
      <c r="AC260" s="2">
        <v>0</v>
      </c>
    </row>
    <row r="261" spans="1:29" s="34" customFormat="1" x14ac:dyDescent="0.25">
      <c r="A261" s="1">
        <v>20230162</v>
      </c>
      <c r="B261" s="1" t="s">
        <v>7084</v>
      </c>
      <c r="C261" s="1" t="s">
        <v>29</v>
      </c>
      <c r="D261" s="1" t="s">
        <v>7085</v>
      </c>
      <c r="E261" s="1" t="s">
        <v>6237</v>
      </c>
      <c r="F261" s="1" t="s">
        <v>6241</v>
      </c>
      <c r="G261" s="1"/>
      <c r="H261" s="1"/>
      <c r="I261" s="1"/>
      <c r="J261" s="1" t="s">
        <v>4673</v>
      </c>
      <c r="K261" s="1" t="s">
        <v>7086</v>
      </c>
      <c r="L261" s="2">
        <v>5700</v>
      </c>
      <c r="M261" s="48">
        <v>44980</v>
      </c>
      <c r="N261" s="1">
        <v>308</v>
      </c>
      <c r="O261" s="1">
        <v>3</v>
      </c>
      <c r="P261" s="48">
        <v>44978</v>
      </c>
      <c r="Q261" s="48">
        <v>44967</v>
      </c>
      <c r="R261" s="48">
        <v>44958</v>
      </c>
      <c r="S261" s="1" t="s">
        <v>7087</v>
      </c>
      <c r="T261" s="1" t="s">
        <v>32</v>
      </c>
      <c r="U261" s="2">
        <v>0</v>
      </c>
      <c r="V261"/>
      <c r="W261" s="1" t="b">
        <v>0</v>
      </c>
      <c r="X261" s="48">
        <v>44966</v>
      </c>
      <c r="Y261" s="1" t="b">
        <v>0</v>
      </c>
      <c r="Z261"/>
      <c r="AA261" s="1"/>
      <c r="AB261" s="48">
        <v>44958</v>
      </c>
      <c r="AC261" s="2">
        <v>0</v>
      </c>
    </row>
    <row r="262" spans="1:29" s="34" customFormat="1" x14ac:dyDescent="0.25">
      <c r="A262" s="1">
        <v>20230163</v>
      </c>
      <c r="B262" s="1" t="s">
        <v>7088</v>
      </c>
      <c r="C262" s="1" t="s">
        <v>29</v>
      </c>
      <c r="D262" s="1" t="s">
        <v>6950</v>
      </c>
      <c r="E262" s="1" t="s">
        <v>6614</v>
      </c>
      <c r="F262" s="1" t="s">
        <v>2864</v>
      </c>
      <c r="G262" s="1"/>
      <c r="H262" s="1"/>
      <c r="I262" s="1"/>
      <c r="J262" s="1" t="s">
        <v>58</v>
      </c>
      <c r="K262" s="1" t="s">
        <v>7089</v>
      </c>
      <c r="L262" s="2">
        <v>42</v>
      </c>
      <c r="M262" s="48">
        <v>44980</v>
      </c>
      <c r="N262" s="1">
        <v>308</v>
      </c>
      <c r="O262" s="1">
        <v>3</v>
      </c>
      <c r="P262" s="48">
        <v>44980</v>
      </c>
      <c r="Q262" s="48">
        <v>44974</v>
      </c>
      <c r="R262" s="48">
        <v>44958</v>
      </c>
      <c r="S262" s="1" t="s">
        <v>4762</v>
      </c>
      <c r="T262" s="1" t="s">
        <v>32</v>
      </c>
      <c r="U262" s="2">
        <v>0</v>
      </c>
      <c r="V262"/>
      <c r="W262" s="1" t="b">
        <v>0</v>
      </c>
      <c r="X262" s="48">
        <v>44974</v>
      </c>
      <c r="Y262" s="1" t="b">
        <v>0</v>
      </c>
      <c r="Z262"/>
      <c r="AA262" s="1"/>
      <c r="AB262" s="48">
        <v>44958</v>
      </c>
      <c r="AC262" s="2">
        <v>0</v>
      </c>
    </row>
    <row r="263" spans="1:29" s="34" customFormat="1" x14ac:dyDescent="0.25">
      <c r="A263" s="1">
        <v>20230164</v>
      </c>
      <c r="B263" s="1" t="s">
        <v>7090</v>
      </c>
      <c r="C263" s="1" t="s">
        <v>29</v>
      </c>
      <c r="D263" s="1" t="s">
        <v>128</v>
      </c>
      <c r="E263" s="1" t="s">
        <v>129</v>
      </c>
      <c r="F263" s="1" t="s">
        <v>130</v>
      </c>
      <c r="G263" s="1"/>
      <c r="H263" s="1"/>
      <c r="I263" s="1"/>
      <c r="J263" s="1" t="s">
        <v>35</v>
      </c>
      <c r="K263" s="1" t="s">
        <v>5781</v>
      </c>
      <c r="L263" s="2">
        <v>4397.6400000000003</v>
      </c>
      <c r="M263" s="48">
        <v>44981</v>
      </c>
      <c r="N263" s="1">
        <v>308</v>
      </c>
      <c r="O263" s="1">
        <v>3</v>
      </c>
      <c r="P263" s="48">
        <v>44979</v>
      </c>
      <c r="Q263" s="48">
        <v>44967</v>
      </c>
      <c r="R263" s="48">
        <v>44958</v>
      </c>
      <c r="S263" s="1" t="s">
        <v>131</v>
      </c>
      <c r="T263" s="1" t="s">
        <v>32</v>
      </c>
      <c r="U263" s="2">
        <v>0</v>
      </c>
      <c r="V263"/>
      <c r="W263" s="1" t="b">
        <v>0</v>
      </c>
      <c r="X263" s="48">
        <v>44967</v>
      </c>
      <c r="Y263" s="1" t="b">
        <v>0</v>
      </c>
      <c r="Z263"/>
      <c r="AA263" s="1"/>
      <c r="AB263" s="48">
        <v>44958</v>
      </c>
      <c r="AC263" s="2">
        <v>0</v>
      </c>
    </row>
    <row r="264" spans="1:29" s="34" customFormat="1" x14ac:dyDescent="0.25">
      <c r="A264" s="1">
        <v>20230165</v>
      </c>
      <c r="B264" s="1" t="s">
        <v>7091</v>
      </c>
      <c r="C264" s="1" t="s">
        <v>29</v>
      </c>
      <c r="D264" s="1" t="s">
        <v>128</v>
      </c>
      <c r="E264" s="1" t="s">
        <v>129</v>
      </c>
      <c r="F264" s="1" t="s">
        <v>130</v>
      </c>
      <c r="G264" s="1"/>
      <c r="H264" s="1"/>
      <c r="I264" s="1"/>
      <c r="J264" s="1" t="s">
        <v>35</v>
      </c>
      <c r="K264" s="1" t="s">
        <v>36</v>
      </c>
      <c r="L264" s="2">
        <v>16.7</v>
      </c>
      <c r="M264" s="48">
        <v>44974</v>
      </c>
      <c r="N264" s="1">
        <v>308</v>
      </c>
      <c r="O264" s="1">
        <v>3</v>
      </c>
      <c r="P264" s="48">
        <v>44971</v>
      </c>
      <c r="Q264" s="48">
        <v>44958</v>
      </c>
      <c r="R264" s="48">
        <v>44958</v>
      </c>
      <c r="S264" s="1" t="s">
        <v>131</v>
      </c>
      <c r="T264" s="1" t="s">
        <v>32</v>
      </c>
      <c r="U264" s="2">
        <v>0</v>
      </c>
      <c r="V264"/>
      <c r="W264" s="1" t="b">
        <v>0</v>
      </c>
      <c r="X264" s="48">
        <v>44958</v>
      </c>
      <c r="Y264" s="1" t="b">
        <v>0</v>
      </c>
      <c r="Z264"/>
      <c r="AA264" s="1"/>
      <c r="AB264" s="48">
        <v>44958</v>
      </c>
      <c r="AC264" s="2">
        <v>0</v>
      </c>
    </row>
    <row r="265" spans="1:29" s="34" customFormat="1" x14ac:dyDescent="0.25">
      <c r="A265" s="1">
        <v>20230166</v>
      </c>
      <c r="B265" s="1" t="s">
        <v>7092</v>
      </c>
      <c r="C265" s="1" t="s">
        <v>29</v>
      </c>
      <c r="D265" s="1" t="s">
        <v>5983</v>
      </c>
      <c r="E265" s="1" t="s">
        <v>4418</v>
      </c>
      <c r="F265" s="1" t="s">
        <v>4420</v>
      </c>
      <c r="G265" s="1"/>
      <c r="H265" s="1"/>
      <c r="I265" s="1"/>
      <c r="J265" s="1" t="s">
        <v>58</v>
      </c>
      <c r="K265" s="1" t="s">
        <v>7093</v>
      </c>
      <c r="L265" s="2">
        <v>106.9</v>
      </c>
      <c r="M265" s="48">
        <v>44974</v>
      </c>
      <c r="N265" s="1">
        <v>308</v>
      </c>
      <c r="O265" s="1">
        <v>3</v>
      </c>
      <c r="P265" s="48">
        <v>44973</v>
      </c>
      <c r="Q265" s="48">
        <v>44974</v>
      </c>
      <c r="R265" s="48">
        <v>44958</v>
      </c>
      <c r="S265" s="1" t="s">
        <v>5985</v>
      </c>
      <c r="T265" s="1" t="s">
        <v>32</v>
      </c>
      <c r="U265" s="2">
        <v>0</v>
      </c>
      <c r="V265"/>
      <c r="W265" s="1" t="b">
        <v>0</v>
      </c>
      <c r="X265" s="48">
        <v>44970</v>
      </c>
      <c r="Y265" s="1" t="b">
        <v>0</v>
      </c>
      <c r="Z265"/>
      <c r="AA265" s="1"/>
      <c r="AB265" s="48">
        <v>44958</v>
      </c>
      <c r="AC265" s="2">
        <v>0</v>
      </c>
    </row>
    <row r="266" spans="1:29" s="34" customFormat="1" x14ac:dyDescent="0.25">
      <c r="A266" s="1">
        <v>20230167</v>
      </c>
      <c r="B266" s="1" t="s">
        <v>7094</v>
      </c>
      <c r="C266" s="1" t="s">
        <v>29</v>
      </c>
      <c r="D266" s="1" t="s">
        <v>5827</v>
      </c>
      <c r="E266" s="1" t="s">
        <v>5828</v>
      </c>
      <c r="F266" s="1" t="s">
        <v>153</v>
      </c>
      <c r="G266" s="1"/>
      <c r="H266" s="1"/>
      <c r="I266" s="1"/>
      <c r="J266" s="1" t="s">
        <v>58</v>
      </c>
      <c r="K266" s="1" t="s">
        <v>4678</v>
      </c>
      <c r="L266" s="2">
        <v>1520.54</v>
      </c>
      <c r="M266" s="48">
        <v>44981</v>
      </c>
      <c r="N266" s="1">
        <v>308</v>
      </c>
      <c r="O266" s="1">
        <v>3</v>
      </c>
      <c r="P266" s="48">
        <v>44980</v>
      </c>
      <c r="Q266" s="48">
        <v>44974</v>
      </c>
      <c r="R266" s="48">
        <v>44958</v>
      </c>
      <c r="S266" s="1" t="s">
        <v>4676</v>
      </c>
      <c r="T266" s="1" t="s">
        <v>32</v>
      </c>
      <c r="U266" s="2">
        <v>0</v>
      </c>
      <c r="V266"/>
      <c r="W266" s="1" t="b">
        <v>0</v>
      </c>
      <c r="X266" s="48">
        <v>44974</v>
      </c>
      <c r="Y266" s="1" t="b">
        <v>0</v>
      </c>
      <c r="Z266"/>
      <c r="AA266" s="1"/>
      <c r="AB266" s="48">
        <v>44958</v>
      </c>
      <c r="AC266" s="2">
        <v>0</v>
      </c>
    </row>
    <row r="267" spans="1:29" s="34" customFormat="1" x14ac:dyDescent="0.25">
      <c r="A267" s="1">
        <v>20230168</v>
      </c>
      <c r="B267" s="1" t="s">
        <v>7095</v>
      </c>
      <c r="C267" s="1" t="s">
        <v>29</v>
      </c>
      <c r="D267" s="1" t="s">
        <v>5827</v>
      </c>
      <c r="E267" s="1" t="s">
        <v>5828</v>
      </c>
      <c r="F267" s="1" t="s">
        <v>153</v>
      </c>
      <c r="G267" s="1"/>
      <c r="H267" s="1"/>
      <c r="I267" s="1"/>
      <c r="J267" s="1" t="s">
        <v>58</v>
      </c>
      <c r="K267" s="1" t="s">
        <v>6893</v>
      </c>
      <c r="L267" s="2">
        <v>345</v>
      </c>
      <c r="M267" s="48">
        <v>44986</v>
      </c>
      <c r="N267" s="1">
        <v>308</v>
      </c>
      <c r="O267" s="1">
        <v>3</v>
      </c>
      <c r="P267" s="48">
        <v>44980</v>
      </c>
      <c r="Q267" s="48">
        <v>44974</v>
      </c>
      <c r="R267" s="48">
        <v>44958</v>
      </c>
      <c r="S267" s="1" t="s">
        <v>4676</v>
      </c>
      <c r="T267" s="1" t="s">
        <v>32</v>
      </c>
      <c r="U267" s="2">
        <v>0</v>
      </c>
      <c r="V267"/>
      <c r="W267" s="1" t="b">
        <v>0</v>
      </c>
      <c r="X267" s="48">
        <v>44974</v>
      </c>
      <c r="Y267" s="1" t="b">
        <v>0</v>
      </c>
      <c r="Z267"/>
      <c r="AA267" s="1"/>
      <c r="AB267" s="48">
        <v>44958</v>
      </c>
      <c r="AC267" s="2">
        <v>0</v>
      </c>
    </row>
    <row r="268" spans="1:29" s="34" customFormat="1" x14ac:dyDescent="0.25">
      <c r="A268" s="1">
        <v>20230169</v>
      </c>
      <c r="B268" s="1" t="s">
        <v>7096</v>
      </c>
      <c r="C268" s="1" t="s">
        <v>29</v>
      </c>
      <c r="D268" s="1" t="s">
        <v>5338</v>
      </c>
      <c r="E268" s="1" t="s">
        <v>324</v>
      </c>
      <c r="F268" s="1" t="s">
        <v>325</v>
      </c>
      <c r="G268" s="1"/>
      <c r="H268" s="1"/>
      <c r="I268" s="1"/>
      <c r="J268" s="1" t="s">
        <v>58</v>
      </c>
      <c r="K268" s="1" t="s">
        <v>7097</v>
      </c>
      <c r="L268" s="2">
        <v>23.19</v>
      </c>
      <c r="M268" s="48">
        <v>44972</v>
      </c>
      <c r="N268" s="1">
        <v>308</v>
      </c>
      <c r="O268" s="1">
        <v>3</v>
      </c>
      <c r="P268" s="48">
        <v>44974</v>
      </c>
      <c r="Q268" s="48">
        <v>44978</v>
      </c>
      <c r="R268" s="48">
        <v>44958</v>
      </c>
      <c r="S268" s="1" t="s">
        <v>5339</v>
      </c>
      <c r="T268" s="1" t="s">
        <v>32</v>
      </c>
      <c r="U268" s="2">
        <v>0</v>
      </c>
      <c r="V268"/>
      <c r="W268" s="1" t="b">
        <v>0</v>
      </c>
      <c r="X268" s="48">
        <v>44972</v>
      </c>
      <c r="Y268" s="1" t="b">
        <v>0</v>
      </c>
      <c r="Z268"/>
      <c r="AA268" s="1"/>
      <c r="AB268" s="48">
        <v>44958</v>
      </c>
      <c r="AC268" s="2">
        <v>0</v>
      </c>
    </row>
    <row r="269" spans="1:29" s="34" customFormat="1" x14ac:dyDescent="0.25">
      <c r="A269" s="1">
        <v>20230170</v>
      </c>
      <c r="B269" s="1" t="s">
        <v>7098</v>
      </c>
      <c r="C269" s="1" t="s">
        <v>29</v>
      </c>
      <c r="D269" s="1" t="s">
        <v>6016</v>
      </c>
      <c r="E269" s="1" t="s">
        <v>5071</v>
      </c>
      <c r="F269" s="1" t="s">
        <v>5290</v>
      </c>
      <c r="G269" s="1"/>
      <c r="H269" s="1"/>
      <c r="I269" s="1"/>
      <c r="J269" s="1" t="s">
        <v>58</v>
      </c>
      <c r="K269" s="1" t="s">
        <v>7099</v>
      </c>
      <c r="L269" s="2">
        <v>502.64</v>
      </c>
      <c r="M269" s="48">
        <v>44986</v>
      </c>
      <c r="N269" s="1">
        <v>308</v>
      </c>
      <c r="O269" s="1">
        <v>3</v>
      </c>
      <c r="P269" s="48">
        <v>44981</v>
      </c>
      <c r="Q269" s="48">
        <v>44974</v>
      </c>
      <c r="R269" s="48">
        <v>44958</v>
      </c>
      <c r="S269" s="1" t="s">
        <v>6017</v>
      </c>
      <c r="T269" s="1" t="s">
        <v>32</v>
      </c>
      <c r="U269" s="2">
        <v>0</v>
      </c>
      <c r="V269"/>
      <c r="W269" s="1" t="b">
        <v>0</v>
      </c>
      <c r="X269" s="48">
        <v>44972</v>
      </c>
      <c r="Y269" s="1" t="b">
        <v>0</v>
      </c>
      <c r="Z269"/>
      <c r="AA269" s="1"/>
      <c r="AB269" s="48">
        <v>44958</v>
      </c>
      <c r="AC269" s="2">
        <v>0</v>
      </c>
    </row>
    <row r="270" spans="1:29" s="34" customFormat="1" x14ac:dyDescent="0.25">
      <c r="A270" s="1">
        <v>20230171</v>
      </c>
      <c r="B270" s="1" t="s">
        <v>7100</v>
      </c>
      <c r="C270" s="1" t="s">
        <v>29</v>
      </c>
      <c r="D270" s="1" t="s">
        <v>5902</v>
      </c>
      <c r="E270" s="1" t="s">
        <v>5903</v>
      </c>
      <c r="F270" s="1" t="s">
        <v>5904</v>
      </c>
      <c r="G270" s="1"/>
      <c r="H270" s="1"/>
      <c r="I270" s="1"/>
      <c r="J270" s="1" t="s">
        <v>58</v>
      </c>
      <c r="K270" s="1" t="s">
        <v>7101</v>
      </c>
      <c r="L270" s="2">
        <v>225.18</v>
      </c>
      <c r="M270" s="48">
        <v>44986</v>
      </c>
      <c r="N270" s="1">
        <v>308</v>
      </c>
      <c r="O270" s="1">
        <v>3</v>
      </c>
      <c r="P270" s="48">
        <v>44981</v>
      </c>
      <c r="Q270" s="48">
        <v>44974</v>
      </c>
      <c r="R270" s="48">
        <v>44958</v>
      </c>
      <c r="S270" s="1" t="s">
        <v>5905</v>
      </c>
      <c r="T270" s="1" t="s">
        <v>32</v>
      </c>
      <c r="U270" s="2">
        <v>0</v>
      </c>
      <c r="V270"/>
      <c r="W270" s="1" t="b">
        <v>0</v>
      </c>
      <c r="X270" s="48">
        <v>44974</v>
      </c>
      <c r="Y270" s="1" t="b">
        <v>0</v>
      </c>
      <c r="Z270"/>
      <c r="AA270" s="1"/>
      <c r="AB270" s="48">
        <v>44958</v>
      </c>
      <c r="AC270" s="2">
        <v>0</v>
      </c>
    </row>
    <row r="271" spans="1:29" s="34" customFormat="1" x14ac:dyDescent="0.25">
      <c r="A271" s="1">
        <v>20230172</v>
      </c>
      <c r="B271" s="1" t="s">
        <v>7102</v>
      </c>
      <c r="C271" s="1" t="s">
        <v>29</v>
      </c>
      <c r="D271" s="1" t="s">
        <v>4749</v>
      </c>
      <c r="E271" s="1" t="s">
        <v>146</v>
      </c>
      <c r="F271" s="1" t="s">
        <v>147</v>
      </c>
      <c r="G271" s="1"/>
      <c r="H271" s="1"/>
      <c r="I271" s="1"/>
      <c r="J271" s="1" t="s">
        <v>92</v>
      </c>
      <c r="K271" s="1" t="s">
        <v>5336</v>
      </c>
      <c r="L271" s="2">
        <v>120</v>
      </c>
      <c r="M271" s="48">
        <v>44982</v>
      </c>
      <c r="N271" s="1">
        <v>308</v>
      </c>
      <c r="O271" s="1">
        <v>3</v>
      </c>
      <c r="P271" s="48">
        <v>44980</v>
      </c>
      <c r="Q271" s="48">
        <v>44972</v>
      </c>
      <c r="R271" s="48">
        <v>44958</v>
      </c>
      <c r="S271" s="1" t="s">
        <v>4750</v>
      </c>
      <c r="T271" s="1" t="s">
        <v>32</v>
      </c>
      <c r="U271" s="2">
        <v>0</v>
      </c>
      <c r="V271"/>
      <c r="W271" s="1" t="b">
        <v>0</v>
      </c>
      <c r="X271" s="48">
        <v>44974</v>
      </c>
      <c r="Y271" s="1" t="b">
        <v>0</v>
      </c>
      <c r="Z271"/>
      <c r="AA271" s="1"/>
      <c r="AB271" s="48">
        <v>44958</v>
      </c>
      <c r="AC271" s="2">
        <v>0</v>
      </c>
    </row>
    <row r="272" spans="1:29" s="34" customFormat="1" x14ac:dyDescent="0.25">
      <c r="A272" s="1">
        <v>20230173</v>
      </c>
      <c r="B272" s="1" t="s">
        <v>7103</v>
      </c>
      <c r="C272" s="1" t="s">
        <v>29</v>
      </c>
      <c r="D272" s="1" t="s">
        <v>5801</v>
      </c>
      <c r="E272" s="1" t="s">
        <v>388</v>
      </c>
      <c r="F272" s="1" t="s">
        <v>389</v>
      </c>
      <c r="G272" s="1"/>
      <c r="H272" s="1"/>
      <c r="I272" s="1"/>
      <c r="J272" s="1" t="s">
        <v>40</v>
      </c>
      <c r="K272" s="1" t="s">
        <v>5802</v>
      </c>
      <c r="L272" s="2">
        <v>189</v>
      </c>
      <c r="M272" s="48">
        <v>44981</v>
      </c>
      <c r="N272" s="1">
        <v>308</v>
      </c>
      <c r="O272" s="1">
        <v>3</v>
      </c>
      <c r="P272" s="48">
        <v>44980</v>
      </c>
      <c r="Q272" s="48">
        <v>44972</v>
      </c>
      <c r="R272" s="48">
        <v>44958</v>
      </c>
      <c r="S272" s="1"/>
      <c r="T272" s="1" t="s">
        <v>32</v>
      </c>
      <c r="U272" s="2">
        <v>0</v>
      </c>
      <c r="V272"/>
      <c r="W272" s="1" t="b">
        <v>0</v>
      </c>
      <c r="X272" s="48">
        <v>44972</v>
      </c>
      <c r="Y272" s="1" t="b">
        <v>0</v>
      </c>
      <c r="Z272"/>
      <c r="AA272" s="1"/>
      <c r="AB272" s="48">
        <v>44958</v>
      </c>
      <c r="AC272" s="2">
        <v>0</v>
      </c>
    </row>
    <row r="273" spans="1:29" s="34" customFormat="1" x14ac:dyDescent="0.25">
      <c r="A273" s="1">
        <v>20230174</v>
      </c>
      <c r="B273" s="1" t="s">
        <v>7104</v>
      </c>
      <c r="C273" s="1" t="s">
        <v>29</v>
      </c>
      <c r="D273" s="1" t="s">
        <v>5834</v>
      </c>
      <c r="E273" s="1" t="s">
        <v>5849</v>
      </c>
      <c r="F273" s="1" t="s">
        <v>5835</v>
      </c>
      <c r="G273" s="1"/>
      <c r="H273" s="1"/>
      <c r="I273" s="1"/>
      <c r="J273" s="1" t="s">
        <v>58</v>
      </c>
      <c r="K273" s="1" t="s">
        <v>7105</v>
      </c>
      <c r="L273" s="2">
        <v>36</v>
      </c>
      <c r="M273" s="48">
        <v>44982</v>
      </c>
      <c r="N273" s="1">
        <v>308</v>
      </c>
      <c r="O273" s="1">
        <v>3</v>
      </c>
      <c r="P273" s="48">
        <v>44980</v>
      </c>
      <c r="Q273" s="48">
        <v>44974</v>
      </c>
      <c r="R273" s="48">
        <v>44958</v>
      </c>
      <c r="S273" s="1"/>
      <c r="T273" s="1" t="s">
        <v>32</v>
      </c>
      <c r="U273" s="2">
        <v>0</v>
      </c>
      <c r="V273"/>
      <c r="W273" s="1" t="b">
        <v>0</v>
      </c>
      <c r="X273" s="48">
        <v>44974</v>
      </c>
      <c r="Y273" s="1" t="b">
        <v>0</v>
      </c>
      <c r="Z273"/>
      <c r="AA273" s="1"/>
      <c r="AB273" s="48">
        <v>44958</v>
      </c>
      <c r="AC273" s="2">
        <v>0</v>
      </c>
    </row>
    <row r="274" spans="1:29" s="34" customFormat="1" x14ac:dyDescent="0.25">
      <c r="A274" s="1">
        <v>20230175</v>
      </c>
      <c r="B274" s="1" t="s">
        <v>7106</v>
      </c>
      <c r="C274" s="1" t="s">
        <v>29</v>
      </c>
      <c r="D274" s="1"/>
      <c r="E274" s="1" t="s">
        <v>3459</v>
      </c>
      <c r="F274" s="1" t="s">
        <v>3462</v>
      </c>
      <c r="G274" s="1"/>
      <c r="H274" s="1"/>
      <c r="I274" s="1"/>
      <c r="J274" s="1" t="s">
        <v>58</v>
      </c>
      <c r="K274" s="1" t="s">
        <v>7107</v>
      </c>
      <c r="L274" s="2">
        <v>61.3</v>
      </c>
      <c r="M274" s="48">
        <v>44972</v>
      </c>
      <c r="N274" s="1">
        <v>308</v>
      </c>
      <c r="O274" s="1">
        <v>3</v>
      </c>
      <c r="P274" s="48">
        <v>44977</v>
      </c>
      <c r="Q274" s="48">
        <v>44978</v>
      </c>
      <c r="R274" s="48">
        <v>44958</v>
      </c>
      <c r="S274" s="1" t="s">
        <v>5780</v>
      </c>
      <c r="T274" s="1" t="s">
        <v>32</v>
      </c>
      <c r="U274" s="2">
        <v>0</v>
      </c>
      <c r="V274"/>
      <c r="W274" s="1" t="b">
        <v>0</v>
      </c>
      <c r="X274" s="48">
        <v>44972</v>
      </c>
      <c r="Y274" s="1" t="b">
        <v>0</v>
      </c>
      <c r="Z274"/>
      <c r="AA274" s="1"/>
      <c r="AB274" s="48">
        <v>44958</v>
      </c>
      <c r="AC274" s="2">
        <v>0</v>
      </c>
    </row>
    <row r="275" spans="1:29" s="34" customFormat="1" x14ac:dyDescent="0.25">
      <c r="A275" s="1">
        <v>20230176</v>
      </c>
      <c r="B275" s="1" t="s">
        <v>6961</v>
      </c>
      <c r="C275" s="1" t="s">
        <v>29</v>
      </c>
      <c r="D275" s="1" t="s">
        <v>7108</v>
      </c>
      <c r="E275" s="1" t="s">
        <v>6640</v>
      </c>
      <c r="F275" s="1" t="s">
        <v>6642</v>
      </c>
      <c r="G275" s="1"/>
      <c r="H275" s="1"/>
      <c r="I275" s="1"/>
      <c r="J275" s="1" t="s">
        <v>4673</v>
      </c>
      <c r="K275" s="1" t="s">
        <v>7109</v>
      </c>
      <c r="L275" s="2">
        <v>4099.2</v>
      </c>
      <c r="M275" s="48">
        <v>44977</v>
      </c>
      <c r="N275" s="1">
        <v>308</v>
      </c>
      <c r="O275" s="1">
        <v>3</v>
      </c>
      <c r="P275" s="48">
        <v>44980</v>
      </c>
      <c r="Q275" s="48">
        <v>44973</v>
      </c>
      <c r="R275" s="48">
        <v>44958</v>
      </c>
      <c r="S275" s="1" t="s">
        <v>7110</v>
      </c>
      <c r="T275" s="1" t="s">
        <v>32</v>
      </c>
      <c r="U275" s="2">
        <v>0</v>
      </c>
      <c r="V275"/>
      <c r="W275" s="1" t="b">
        <v>0</v>
      </c>
      <c r="X275" s="48">
        <v>44974</v>
      </c>
      <c r="Y275" s="1" t="b">
        <v>0</v>
      </c>
      <c r="Z275"/>
      <c r="AA275" s="1"/>
      <c r="AB275" s="48">
        <v>44958</v>
      </c>
      <c r="AC275" s="2">
        <v>0</v>
      </c>
    </row>
    <row r="276" spans="1:29" s="34" customFormat="1" x14ac:dyDescent="0.25">
      <c r="A276" s="1">
        <v>20230177</v>
      </c>
      <c r="B276" s="1" t="s">
        <v>7111</v>
      </c>
      <c r="C276" s="1" t="s">
        <v>29</v>
      </c>
      <c r="D276" s="1" t="s">
        <v>5382</v>
      </c>
      <c r="E276" s="1" t="s">
        <v>5383</v>
      </c>
      <c r="F276" s="1" t="s">
        <v>5384</v>
      </c>
      <c r="G276" s="1"/>
      <c r="H276" s="1"/>
      <c r="I276" s="1"/>
      <c r="J276" s="1" t="s">
        <v>92</v>
      </c>
      <c r="K276" s="1" t="s">
        <v>7112</v>
      </c>
      <c r="L276" s="2">
        <v>900</v>
      </c>
      <c r="M276" s="48">
        <v>44988</v>
      </c>
      <c r="N276" s="1">
        <v>308</v>
      </c>
      <c r="O276" s="1">
        <v>3</v>
      </c>
      <c r="P276" s="48">
        <v>44981</v>
      </c>
      <c r="Q276" s="48">
        <v>44974</v>
      </c>
      <c r="R276" s="48">
        <v>44958</v>
      </c>
      <c r="S276" s="1"/>
      <c r="T276" s="1" t="s">
        <v>32</v>
      </c>
      <c r="U276" s="2">
        <v>0</v>
      </c>
      <c r="V276"/>
      <c r="W276" s="1" t="b">
        <v>0</v>
      </c>
      <c r="X276" s="48">
        <v>44974</v>
      </c>
      <c r="Y276" s="1" t="b">
        <v>0</v>
      </c>
      <c r="Z276"/>
      <c r="AA276" s="1"/>
      <c r="AB276" s="48">
        <v>44958</v>
      </c>
      <c r="AC276" s="2">
        <v>0</v>
      </c>
    </row>
    <row r="277" spans="1:29" s="34" customFormat="1" x14ac:dyDescent="0.25">
      <c r="A277" s="1">
        <v>20230178</v>
      </c>
      <c r="B277" s="1" t="s">
        <v>7113</v>
      </c>
      <c r="C277" s="1" t="s">
        <v>29</v>
      </c>
      <c r="D277" s="1" t="s">
        <v>4749</v>
      </c>
      <c r="E277" s="1" t="s">
        <v>146</v>
      </c>
      <c r="F277" s="1" t="s">
        <v>147</v>
      </c>
      <c r="G277" s="1"/>
      <c r="H277" s="1"/>
      <c r="I277" s="1"/>
      <c r="J277" s="1" t="s">
        <v>92</v>
      </c>
      <c r="K277" s="1" t="s">
        <v>7114</v>
      </c>
      <c r="L277" s="2">
        <v>210</v>
      </c>
      <c r="M277" s="48">
        <v>44982</v>
      </c>
      <c r="N277" s="1">
        <v>308</v>
      </c>
      <c r="O277" s="1">
        <v>3</v>
      </c>
      <c r="P277" s="48">
        <v>44980</v>
      </c>
      <c r="Q277" s="48">
        <v>44972</v>
      </c>
      <c r="R277" s="48">
        <v>44958</v>
      </c>
      <c r="S277" s="1" t="s">
        <v>4750</v>
      </c>
      <c r="T277" s="1" t="s">
        <v>32</v>
      </c>
      <c r="U277" s="2">
        <v>0</v>
      </c>
      <c r="V277"/>
      <c r="W277" s="1" t="b">
        <v>0</v>
      </c>
      <c r="X277" s="48">
        <v>44974</v>
      </c>
      <c r="Y277" s="1" t="b">
        <v>0</v>
      </c>
      <c r="Z277"/>
      <c r="AA277" s="1"/>
      <c r="AB277" s="48">
        <v>44958</v>
      </c>
      <c r="AC277" s="2">
        <v>0</v>
      </c>
    </row>
    <row r="278" spans="1:29" s="34" customFormat="1" x14ac:dyDescent="0.25">
      <c r="A278" s="1">
        <v>20230179</v>
      </c>
      <c r="B278" s="1" t="s">
        <v>7115</v>
      </c>
      <c r="C278" s="1" t="s">
        <v>29</v>
      </c>
      <c r="D278" s="1" t="s">
        <v>7116</v>
      </c>
      <c r="E278" s="1" t="s">
        <v>6643</v>
      </c>
      <c r="F278" s="1" t="s">
        <v>6645</v>
      </c>
      <c r="G278" s="1"/>
      <c r="H278" s="1"/>
      <c r="I278" s="1"/>
      <c r="J278" s="1" t="s">
        <v>40</v>
      </c>
      <c r="K278" s="1" t="s">
        <v>7117</v>
      </c>
      <c r="L278" s="2">
        <v>87.5</v>
      </c>
      <c r="M278" s="48">
        <v>44973</v>
      </c>
      <c r="N278" s="1">
        <v>308</v>
      </c>
      <c r="O278" s="1">
        <v>3</v>
      </c>
      <c r="P278" s="48">
        <v>44985</v>
      </c>
      <c r="Q278" s="48">
        <v>44978</v>
      </c>
      <c r="R278" s="48">
        <v>44958</v>
      </c>
      <c r="S278" s="1"/>
      <c r="T278" s="1" t="s">
        <v>32</v>
      </c>
      <c r="U278" s="2">
        <v>0</v>
      </c>
      <c r="V278"/>
      <c r="W278" s="1" t="b">
        <v>0</v>
      </c>
      <c r="X278" s="48">
        <v>44973</v>
      </c>
      <c r="Y278" s="1" t="b">
        <v>0</v>
      </c>
      <c r="Z278"/>
      <c r="AA278" s="1"/>
      <c r="AB278" s="48">
        <v>44958</v>
      </c>
      <c r="AC278" s="2">
        <v>0</v>
      </c>
    </row>
    <row r="279" spans="1:29" s="34" customFormat="1" x14ac:dyDescent="0.25">
      <c r="A279" s="1">
        <v>20230180</v>
      </c>
      <c r="B279" s="1" t="s">
        <v>7118</v>
      </c>
      <c r="C279" s="1" t="s">
        <v>29</v>
      </c>
      <c r="D279" s="1" t="s">
        <v>5809</v>
      </c>
      <c r="E279" s="1" t="s">
        <v>3675</v>
      </c>
      <c r="F279" s="1" t="s">
        <v>3677</v>
      </c>
      <c r="G279" s="1"/>
      <c r="H279" s="1"/>
      <c r="I279" s="1"/>
      <c r="J279" s="1" t="s">
        <v>58</v>
      </c>
      <c r="K279" s="1" t="s">
        <v>7119</v>
      </c>
      <c r="L279" s="2">
        <v>410.62</v>
      </c>
      <c r="M279" s="48">
        <v>44986</v>
      </c>
      <c r="N279" s="1">
        <v>308</v>
      </c>
      <c r="O279" s="1">
        <v>3</v>
      </c>
      <c r="P279" s="48">
        <v>44985</v>
      </c>
      <c r="Q279" s="48">
        <v>44978</v>
      </c>
      <c r="R279" s="48">
        <v>44958</v>
      </c>
      <c r="S279" s="1" t="s">
        <v>5810</v>
      </c>
      <c r="T279" s="1" t="s">
        <v>32</v>
      </c>
      <c r="U279" s="2">
        <v>0</v>
      </c>
      <c r="V279"/>
      <c r="W279" s="1" t="b">
        <v>0</v>
      </c>
      <c r="X279" s="48">
        <v>44978</v>
      </c>
      <c r="Y279" s="1" t="b">
        <v>0</v>
      </c>
      <c r="Z279"/>
      <c r="AA279" s="1"/>
      <c r="AB279" s="48">
        <v>44958</v>
      </c>
      <c r="AC279" s="2">
        <v>0</v>
      </c>
    </row>
    <row r="280" spans="1:29" s="34" customFormat="1" x14ac:dyDescent="0.25">
      <c r="A280" s="1">
        <v>20230181</v>
      </c>
      <c r="B280" s="1" t="s">
        <v>7031</v>
      </c>
      <c r="C280" s="1" t="s">
        <v>29</v>
      </c>
      <c r="D280" s="1" t="s">
        <v>5809</v>
      </c>
      <c r="E280" s="1" t="s">
        <v>3675</v>
      </c>
      <c r="F280" s="1" t="s">
        <v>3677</v>
      </c>
      <c r="G280" s="1"/>
      <c r="H280" s="1"/>
      <c r="I280" s="1"/>
      <c r="J280" s="1" t="s">
        <v>58</v>
      </c>
      <c r="K280" s="1" t="s">
        <v>7120</v>
      </c>
      <c r="L280" s="2">
        <v>4770.29</v>
      </c>
      <c r="M280" s="48">
        <v>44986</v>
      </c>
      <c r="N280" s="1">
        <v>308</v>
      </c>
      <c r="O280" s="1">
        <v>3</v>
      </c>
      <c r="P280" s="48">
        <v>44985</v>
      </c>
      <c r="Q280" s="48">
        <v>44978</v>
      </c>
      <c r="R280" s="48">
        <v>44958</v>
      </c>
      <c r="S280" s="1" t="s">
        <v>5810</v>
      </c>
      <c r="T280" s="1" t="s">
        <v>32</v>
      </c>
      <c r="U280" s="2">
        <v>0</v>
      </c>
      <c r="V280"/>
      <c r="W280" s="1" t="b">
        <v>0</v>
      </c>
      <c r="X280" s="48">
        <v>44978</v>
      </c>
      <c r="Y280" s="1" t="b">
        <v>0</v>
      </c>
      <c r="Z280"/>
      <c r="AA280" s="1"/>
      <c r="AB280" s="48">
        <v>44958</v>
      </c>
      <c r="AC280" s="2">
        <v>0</v>
      </c>
    </row>
    <row r="281" spans="1:29" s="34" customFormat="1" x14ac:dyDescent="0.25">
      <c r="A281" s="1">
        <v>20230182</v>
      </c>
      <c r="B281" s="1" t="s">
        <v>7121</v>
      </c>
      <c r="C281" s="1" t="s">
        <v>29</v>
      </c>
      <c r="D281" s="1" t="s">
        <v>5809</v>
      </c>
      <c r="E281" s="1" t="s">
        <v>3675</v>
      </c>
      <c r="F281" s="1" t="s">
        <v>3677</v>
      </c>
      <c r="G281" s="1"/>
      <c r="H281" s="1"/>
      <c r="I281" s="1"/>
      <c r="J281" s="1" t="s">
        <v>58</v>
      </c>
      <c r="K281" s="1" t="s">
        <v>7122</v>
      </c>
      <c r="L281" s="2">
        <v>1988.57</v>
      </c>
      <c r="M281" s="48">
        <v>44986</v>
      </c>
      <c r="N281" s="1">
        <v>308</v>
      </c>
      <c r="O281" s="1">
        <v>3</v>
      </c>
      <c r="P281" s="48">
        <v>44985</v>
      </c>
      <c r="Q281" s="48">
        <v>44978</v>
      </c>
      <c r="R281" s="48">
        <v>44958</v>
      </c>
      <c r="S281" s="1" t="s">
        <v>5810</v>
      </c>
      <c r="T281" s="1" t="s">
        <v>32</v>
      </c>
      <c r="U281" s="2">
        <v>0</v>
      </c>
      <c r="V281"/>
      <c r="W281" s="1" t="b">
        <v>0</v>
      </c>
      <c r="X281" s="48">
        <v>44978</v>
      </c>
      <c r="Y281" s="1" t="b">
        <v>0</v>
      </c>
      <c r="Z281"/>
      <c r="AA281" s="1"/>
      <c r="AB281" s="48">
        <v>44958</v>
      </c>
      <c r="AC281" s="2">
        <v>0</v>
      </c>
    </row>
    <row r="282" spans="1:29" s="34" customFormat="1" x14ac:dyDescent="0.25">
      <c r="A282" s="1">
        <v>20230183</v>
      </c>
      <c r="B282" s="1" t="s">
        <v>7123</v>
      </c>
      <c r="C282" s="1" t="s">
        <v>29</v>
      </c>
      <c r="D282" s="1" t="s">
        <v>4718</v>
      </c>
      <c r="E282" s="1" t="s">
        <v>228</v>
      </c>
      <c r="F282" s="1" t="s">
        <v>229</v>
      </c>
      <c r="G282" s="1"/>
      <c r="H282" s="1"/>
      <c r="I282" s="1"/>
      <c r="J282" s="1" t="s">
        <v>92</v>
      </c>
      <c r="K282" s="1" t="s">
        <v>7124</v>
      </c>
      <c r="L282" s="2">
        <v>84</v>
      </c>
      <c r="M282" s="48">
        <v>44983</v>
      </c>
      <c r="N282" s="1">
        <v>308</v>
      </c>
      <c r="O282" s="1">
        <v>3</v>
      </c>
      <c r="P282" s="48">
        <v>44985</v>
      </c>
      <c r="Q282" s="48">
        <v>44973</v>
      </c>
      <c r="R282" s="48">
        <v>44958</v>
      </c>
      <c r="S282" s="1" t="s">
        <v>4720</v>
      </c>
      <c r="T282" s="1" t="s">
        <v>32</v>
      </c>
      <c r="U282" s="2">
        <v>0</v>
      </c>
      <c r="V282"/>
      <c r="W282" s="1" t="b">
        <v>0</v>
      </c>
      <c r="X282" s="48">
        <v>44978</v>
      </c>
      <c r="Y282" s="1" t="b">
        <v>0</v>
      </c>
      <c r="Z282"/>
      <c r="AA282" s="1"/>
      <c r="AB282" s="48">
        <v>44958</v>
      </c>
      <c r="AC282" s="2">
        <v>0</v>
      </c>
    </row>
    <row r="283" spans="1:29" s="34" customFormat="1" x14ac:dyDescent="0.25">
      <c r="A283" s="1">
        <v>20230184</v>
      </c>
      <c r="B283" s="1" t="s">
        <v>7125</v>
      </c>
      <c r="C283" s="1" t="s">
        <v>29</v>
      </c>
      <c r="D283" s="1" t="s">
        <v>5459</v>
      </c>
      <c r="E283" s="1" t="s">
        <v>5460</v>
      </c>
      <c r="F283" s="1" t="s">
        <v>5461</v>
      </c>
      <c r="G283" s="1"/>
      <c r="H283" s="1"/>
      <c r="I283" s="1"/>
      <c r="J283" s="1" t="s">
        <v>40</v>
      </c>
      <c r="K283" s="1" t="s">
        <v>7126</v>
      </c>
      <c r="L283" s="2">
        <v>500</v>
      </c>
      <c r="M283" s="48">
        <v>44988</v>
      </c>
      <c r="N283" s="1">
        <v>0</v>
      </c>
      <c r="O283" s="1">
        <v>3</v>
      </c>
      <c r="P283" s="48">
        <v>44985</v>
      </c>
      <c r="Q283" s="48">
        <v>44978</v>
      </c>
      <c r="R283" s="48">
        <v>44958</v>
      </c>
      <c r="S283" s="1" t="s">
        <v>5462</v>
      </c>
      <c r="T283" s="1" t="s">
        <v>32</v>
      </c>
      <c r="U283" s="2">
        <v>0</v>
      </c>
      <c r="V283"/>
      <c r="W283" s="1" t="b">
        <v>0</v>
      </c>
      <c r="X283" s="48">
        <v>44974</v>
      </c>
      <c r="Y283" s="1" t="b">
        <v>0</v>
      </c>
      <c r="Z283"/>
      <c r="AA283" s="1"/>
      <c r="AB283" s="48">
        <v>44958</v>
      </c>
      <c r="AC283" s="2">
        <v>0</v>
      </c>
    </row>
    <row r="284" spans="1:29" s="34" customFormat="1" x14ac:dyDescent="0.25">
      <c r="A284" s="1">
        <v>20230185</v>
      </c>
      <c r="B284" s="1" t="s">
        <v>7127</v>
      </c>
      <c r="C284" s="1" t="s">
        <v>29</v>
      </c>
      <c r="D284" s="1" t="s">
        <v>128</v>
      </c>
      <c r="E284" s="1" t="s">
        <v>129</v>
      </c>
      <c r="F284" s="1" t="s">
        <v>130</v>
      </c>
      <c r="G284" s="1"/>
      <c r="H284" s="1"/>
      <c r="I284" s="1"/>
      <c r="J284" s="1" t="s">
        <v>35</v>
      </c>
      <c r="K284" s="1" t="s">
        <v>7128</v>
      </c>
      <c r="L284" s="2">
        <v>3307.74</v>
      </c>
      <c r="M284" s="48">
        <v>44988</v>
      </c>
      <c r="N284" s="1">
        <v>308</v>
      </c>
      <c r="O284" s="1">
        <v>3</v>
      </c>
      <c r="P284" s="48">
        <v>44986</v>
      </c>
      <c r="Q284" s="48">
        <v>44974</v>
      </c>
      <c r="R284" s="48">
        <v>44958</v>
      </c>
      <c r="S284" s="1" t="s">
        <v>131</v>
      </c>
      <c r="T284" s="1" t="s">
        <v>32</v>
      </c>
      <c r="U284" s="2">
        <v>0</v>
      </c>
      <c r="V284"/>
      <c r="W284" s="1" t="b">
        <v>0</v>
      </c>
      <c r="X284" s="48">
        <v>44974</v>
      </c>
      <c r="Y284" s="1" t="b">
        <v>0</v>
      </c>
      <c r="Z284"/>
      <c r="AA284" s="1"/>
      <c r="AB284" s="48">
        <v>44958</v>
      </c>
      <c r="AC284" s="2">
        <v>0</v>
      </c>
    </row>
    <row r="285" spans="1:29" s="34" customFormat="1" x14ac:dyDescent="0.25">
      <c r="A285" s="1">
        <v>20230186</v>
      </c>
      <c r="B285" s="1" t="s">
        <v>7129</v>
      </c>
      <c r="C285" s="1" t="s">
        <v>29</v>
      </c>
      <c r="D285" s="1" t="s">
        <v>5786</v>
      </c>
      <c r="E285" s="1" t="s">
        <v>220</v>
      </c>
      <c r="F285" s="1" t="s">
        <v>221</v>
      </c>
      <c r="G285" s="1"/>
      <c r="H285" s="1"/>
      <c r="I285" s="1"/>
      <c r="J285" s="1" t="s">
        <v>35</v>
      </c>
      <c r="K285" s="1" t="s">
        <v>5787</v>
      </c>
      <c r="L285" s="2">
        <v>133.08000000000001</v>
      </c>
      <c r="M285" s="48">
        <v>44989</v>
      </c>
      <c r="N285" s="1">
        <v>308</v>
      </c>
      <c r="O285" s="1">
        <v>3</v>
      </c>
      <c r="P285" s="48">
        <v>44992</v>
      </c>
      <c r="Q285" s="48">
        <v>44959</v>
      </c>
      <c r="R285" s="48">
        <v>44958</v>
      </c>
      <c r="S285" s="1" t="s">
        <v>5788</v>
      </c>
      <c r="T285" s="1" t="s">
        <v>32</v>
      </c>
      <c r="U285" s="2">
        <v>0</v>
      </c>
      <c r="V285"/>
      <c r="W285" s="1" t="b">
        <v>0</v>
      </c>
      <c r="X285" s="48">
        <v>44999</v>
      </c>
      <c r="Y285" s="1" t="b">
        <v>0</v>
      </c>
      <c r="Z285"/>
      <c r="AA285" s="1"/>
      <c r="AB285" s="48">
        <v>44958</v>
      </c>
      <c r="AC285" s="2">
        <v>0</v>
      </c>
    </row>
    <row r="286" spans="1:29" s="34" customFormat="1" x14ac:dyDescent="0.25">
      <c r="A286" s="1">
        <v>20230187</v>
      </c>
      <c r="B286" s="1" t="s">
        <v>7130</v>
      </c>
      <c r="C286" s="1" t="s">
        <v>29</v>
      </c>
      <c r="D286" s="1" t="s">
        <v>4753</v>
      </c>
      <c r="E286" s="1" t="s">
        <v>116</v>
      </c>
      <c r="F286" s="1" t="s">
        <v>117</v>
      </c>
      <c r="G286" s="1"/>
      <c r="H286" s="1"/>
      <c r="I286" s="1"/>
      <c r="J286" s="1" t="s">
        <v>58</v>
      </c>
      <c r="K286" s="1" t="s">
        <v>7131</v>
      </c>
      <c r="L286" s="2">
        <v>103.68</v>
      </c>
      <c r="M286" s="48">
        <v>44990</v>
      </c>
      <c r="N286" s="1">
        <v>308</v>
      </c>
      <c r="O286" s="1">
        <v>3</v>
      </c>
      <c r="P286" s="48">
        <v>44991</v>
      </c>
      <c r="Q286" s="48">
        <v>44970</v>
      </c>
      <c r="R286" s="48">
        <v>44958</v>
      </c>
      <c r="S286" s="1" t="s">
        <v>4754</v>
      </c>
      <c r="T286" s="1" t="s">
        <v>32</v>
      </c>
      <c r="U286" s="2">
        <v>0</v>
      </c>
      <c r="V286"/>
      <c r="W286" s="1" t="b">
        <v>0</v>
      </c>
      <c r="X286" s="48">
        <v>44991</v>
      </c>
      <c r="Y286" s="1" t="b">
        <v>0</v>
      </c>
      <c r="Z286"/>
      <c r="AA286" s="1"/>
      <c r="AB286" s="48">
        <v>44958</v>
      </c>
      <c r="AC286" s="2">
        <v>0</v>
      </c>
    </row>
    <row r="287" spans="1:29" s="34" customFormat="1" x14ac:dyDescent="0.25">
      <c r="A287" s="1">
        <v>20230188</v>
      </c>
      <c r="B287" s="1" t="s">
        <v>7132</v>
      </c>
      <c r="C287" s="1" t="s">
        <v>29</v>
      </c>
      <c r="D287" s="1" t="s">
        <v>5910</v>
      </c>
      <c r="E287" s="1" t="s">
        <v>5911</v>
      </c>
      <c r="F287" s="1" t="s">
        <v>312</v>
      </c>
      <c r="G287" s="1"/>
      <c r="H287" s="1"/>
      <c r="I287" s="1"/>
      <c r="J287" s="1" t="s">
        <v>58</v>
      </c>
      <c r="K287" s="1" t="s">
        <v>7133</v>
      </c>
      <c r="L287" s="2">
        <v>459</v>
      </c>
      <c r="M287" s="48">
        <v>44990</v>
      </c>
      <c r="N287" s="1">
        <v>308</v>
      </c>
      <c r="O287" s="1">
        <v>3</v>
      </c>
      <c r="P287" s="48">
        <v>44991</v>
      </c>
      <c r="Q287" s="48">
        <v>44970</v>
      </c>
      <c r="R287" s="48">
        <v>44958</v>
      </c>
      <c r="S287" s="1" t="s">
        <v>4675</v>
      </c>
      <c r="T287" s="1" t="s">
        <v>32</v>
      </c>
      <c r="U287" s="2">
        <v>0</v>
      </c>
      <c r="V287"/>
      <c r="W287" s="1" t="b">
        <v>0</v>
      </c>
      <c r="X287" s="48">
        <v>44991</v>
      </c>
      <c r="Y287" s="1" t="b">
        <v>0</v>
      </c>
      <c r="Z287"/>
      <c r="AA287" s="1"/>
      <c r="AB287" s="48">
        <v>44958</v>
      </c>
      <c r="AC287" s="2">
        <v>0</v>
      </c>
    </row>
    <row r="288" spans="1:29" s="34" customFormat="1" x14ac:dyDescent="0.25">
      <c r="A288" s="1">
        <v>20230189</v>
      </c>
      <c r="B288" s="1" t="s">
        <v>7134</v>
      </c>
      <c r="C288" s="1" t="s">
        <v>29</v>
      </c>
      <c r="D288" s="1" t="s">
        <v>4769</v>
      </c>
      <c r="E288" s="1" t="s">
        <v>259</v>
      </c>
      <c r="F288" s="1" t="s">
        <v>260</v>
      </c>
      <c r="G288" s="1"/>
      <c r="H288" s="1"/>
      <c r="I288" s="1"/>
      <c r="J288" s="1" t="s">
        <v>58</v>
      </c>
      <c r="K288" s="1" t="s">
        <v>4694</v>
      </c>
      <c r="L288" s="2">
        <v>148.6</v>
      </c>
      <c r="M288" s="48">
        <v>44993</v>
      </c>
      <c r="N288" s="1">
        <v>308</v>
      </c>
      <c r="O288" s="1">
        <v>3</v>
      </c>
      <c r="P288" s="48">
        <v>44991</v>
      </c>
      <c r="Q288" s="48">
        <v>44970</v>
      </c>
      <c r="R288" s="48">
        <v>44958</v>
      </c>
      <c r="S288" s="1" t="s">
        <v>4770</v>
      </c>
      <c r="T288" s="1" t="s">
        <v>32</v>
      </c>
      <c r="U288" s="2">
        <v>0</v>
      </c>
      <c r="V288"/>
      <c r="W288" s="1" t="b">
        <v>0</v>
      </c>
      <c r="X288" s="48">
        <v>44991</v>
      </c>
      <c r="Y288" s="1" t="b">
        <v>0</v>
      </c>
      <c r="Z288"/>
      <c r="AA288" s="1"/>
      <c r="AB288" s="48">
        <v>44958</v>
      </c>
      <c r="AC288" s="2">
        <v>0</v>
      </c>
    </row>
    <row r="289" spans="1:29" s="34" customFormat="1" x14ac:dyDescent="0.25">
      <c r="A289" s="1">
        <v>20230190</v>
      </c>
      <c r="B289" s="1" t="s">
        <v>7030</v>
      </c>
      <c r="C289" s="1" t="s">
        <v>29</v>
      </c>
      <c r="D289" s="1" t="s">
        <v>5910</v>
      </c>
      <c r="E289" s="1" t="s">
        <v>5911</v>
      </c>
      <c r="F289" s="1" t="s">
        <v>312</v>
      </c>
      <c r="G289" s="1"/>
      <c r="H289" s="1"/>
      <c r="I289" s="1"/>
      <c r="J289" s="1" t="s">
        <v>58</v>
      </c>
      <c r="K289" s="1" t="s">
        <v>5912</v>
      </c>
      <c r="L289" s="2">
        <v>907.55</v>
      </c>
      <c r="M289" s="48">
        <v>44986</v>
      </c>
      <c r="N289" s="1">
        <v>308</v>
      </c>
      <c r="O289" s="1">
        <v>3</v>
      </c>
      <c r="P289" s="48">
        <v>44991</v>
      </c>
      <c r="Q289" s="48">
        <v>44974</v>
      </c>
      <c r="R289" s="48">
        <v>44958</v>
      </c>
      <c r="S289" s="1" t="s">
        <v>4675</v>
      </c>
      <c r="T289" s="1" t="s">
        <v>32</v>
      </c>
      <c r="U289" s="2">
        <v>0</v>
      </c>
      <c r="V289"/>
      <c r="W289" s="1" t="b">
        <v>0</v>
      </c>
      <c r="X289" s="48">
        <v>44991</v>
      </c>
      <c r="Y289" s="1" t="b">
        <v>0</v>
      </c>
      <c r="Z289"/>
      <c r="AA289" s="1"/>
      <c r="AB289" s="48">
        <v>44958</v>
      </c>
      <c r="AC289" s="2">
        <v>0</v>
      </c>
    </row>
    <row r="290" spans="1:29" s="34" customFormat="1" x14ac:dyDescent="0.25">
      <c r="A290" s="1">
        <v>20230191</v>
      </c>
      <c r="B290" s="1" t="s">
        <v>7135</v>
      </c>
      <c r="C290" s="1" t="s">
        <v>29</v>
      </c>
      <c r="D290" s="1" t="s">
        <v>427</v>
      </c>
      <c r="E290" s="1" t="s">
        <v>428</v>
      </c>
      <c r="F290" s="1" t="s">
        <v>429</v>
      </c>
      <c r="G290" s="1"/>
      <c r="H290" s="1"/>
      <c r="I290" s="1"/>
      <c r="J290" s="1" t="s">
        <v>35</v>
      </c>
      <c r="K290" s="1" t="s">
        <v>4763</v>
      </c>
      <c r="L290" s="2">
        <v>914.93</v>
      </c>
      <c r="M290" s="48">
        <v>45023</v>
      </c>
      <c r="N290" s="1">
        <v>308</v>
      </c>
      <c r="O290" s="1">
        <v>3</v>
      </c>
      <c r="P290" s="48">
        <v>45015</v>
      </c>
      <c r="Q290" s="48">
        <v>44963</v>
      </c>
      <c r="R290" s="48">
        <v>44958</v>
      </c>
      <c r="S290" s="1" t="s">
        <v>430</v>
      </c>
      <c r="T290" s="1" t="s">
        <v>32</v>
      </c>
      <c r="U290" s="2">
        <v>0</v>
      </c>
      <c r="V290"/>
      <c r="W290" s="1" t="b">
        <v>0</v>
      </c>
      <c r="X290" s="48">
        <v>45014</v>
      </c>
      <c r="Y290" s="1" t="b">
        <v>0</v>
      </c>
      <c r="Z290"/>
      <c r="AA290" s="1"/>
      <c r="AB290" s="48">
        <v>44958</v>
      </c>
      <c r="AC290" s="2">
        <v>0</v>
      </c>
    </row>
    <row r="291" spans="1:29" s="34" customFormat="1" x14ac:dyDescent="0.25">
      <c r="A291" s="1">
        <v>20230192</v>
      </c>
      <c r="B291" s="1" t="s">
        <v>7136</v>
      </c>
      <c r="C291" s="1" t="s">
        <v>29</v>
      </c>
      <c r="D291" s="1" t="s">
        <v>7137</v>
      </c>
      <c r="E291" s="1" t="s">
        <v>6457</v>
      </c>
      <c r="F291" s="1" t="s">
        <v>5313</v>
      </c>
      <c r="G291" s="1"/>
      <c r="H291" s="1"/>
      <c r="I291" s="1"/>
      <c r="J291" s="1" t="s">
        <v>58</v>
      </c>
      <c r="K291" s="1" t="s">
        <v>7138</v>
      </c>
      <c r="L291" s="2">
        <v>64</v>
      </c>
      <c r="M291" s="48">
        <v>44979</v>
      </c>
      <c r="N291" s="1">
        <v>308</v>
      </c>
      <c r="O291" s="1">
        <v>3</v>
      </c>
      <c r="P291" s="48">
        <v>44956</v>
      </c>
      <c r="Q291" s="48">
        <v>44977</v>
      </c>
      <c r="R291" s="48">
        <v>44958</v>
      </c>
      <c r="S291" s="1" t="s">
        <v>5642</v>
      </c>
      <c r="T291" s="1" t="s">
        <v>32</v>
      </c>
      <c r="U291" s="2">
        <v>0</v>
      </c>
      <c r="V291"/>
      <c r="W291" s="1" t="b">
        <v>0</v>
      </c>
      <c r="X291" s="48">
        <v>44977</v>
      </c>
      <c r="Y291" s="1" t="b">
        <v>0</v>
      </c>
      <c r="Z291"/>
      <c r="AA291" s="1"/>
      <c r="AB291" s="48">
        <v>44958</v>
      </c>
      <c r="AC291" s="2">
        <v>0</v>
      </c>
    </row>
    <row r="292" spans="1:29" s="34" customFormat="1" x14ac:dyDescent="0.25">
      <c r="A292" s="1">
        <v>20230193</v>
      </c>
      <c r="B292" s="1" t="s">
        <v>7139</v>
      </c>
      <c r="C292" s="1" t="s">
        <v>29</v>
      </c>
      <c r="D292" s="1" t="s">
        <v>5330</v>
      </c>
      <c r="E292" s="1" t="s">
        <v>5068</v>
      </c>
      <c r="F292" s="1" t="s">
        <v>5288</v>
      </c>
      <c r="G292" s="1"/>
      <c r="H292" s="1"/>
      <c r="I292" s="1"/>
      <c r="J292" s="1" t="s">
        <v>58</v>
      </c>
      <c r="K292" s="1" t="s">
        <v>7140</v>
      </c>
      <c r="L292" s="2">
        <v>26.39</v>
      </c>
      <c r="M292" s="48">
        <v>44988</v>
      </c>
      <c r="N292" s="1">
        <v>308</v>
      </c>
      <c r="O292" s="1">
        <v>3</v>
      </c>
      <c r="P292" s="48">
        <v>44615</v>
      </c>
      <c r="Q292" s="48">
        <v>44984</v>
      </c>
      <c r="R292" s="48">
        <v>44958</v>
      </c>
      <c r="S292" s="1" t="s">
        <v>5331</v>
      </c>
      <c r="T292" s="1" t="s">
        <v>32</v>
      </c>
      <c r="U292" s="2">
        <v>0</v>
      </c>
      <c r="V292"/>
      <c r="W292" s="1" t="b">
        <v>0</v>
      </c>
      <c r="X292" s="48">
        <v>44974</v>
      </c>
      <c r="Y292" s="1" t="b">
        <v>0</v>
      </c>
      <c r="Z292"/>
      <c r="AA292" s="1"/>
      <c r="AB292" s="48">
        <v>44958</v>
      </c>
      <c r="AC292" s="2">
        <v>0</v>
      </c>
    </row>
    <row r="293" spans="1:29" s="34" customFormat="1" x14ac:dyDescent="0.25">
      <c r="A293" s="1">
        <v>20230194</v>
      </c>
      <c r="B293" s="1" t="s">
        <v>7141</v>
      </c>
      <c r="C293" s="1" t="s">
        <v>29</v>
      </c>
      <c r="D293" s="1" t="s">
        <v>4769</v>
      </c>
      <c r="E293" s="1" t="s">
        <v>259</v>
      </c>
      <c r="F293" s="1" t="s">
        <v>260</v>
      </c>
      <c r="G293" s="1"/>
      <c r="H293" s="1"/>
      <c r="I293" s="1"/>
      <c r="J293" s="1" t="s">
        <v>58</v>
      </c>
      <c r="K293" s="1" t="s">
        <v>4694</v>
      </c>
      <c r="L293" s="2">
        <v>33.36</v>
      </c>
      <c r="M293" s="48">
        <v>44994</v>
      </c>
      <c r="N293" s="1">
        <v>308</v>
      </c>
      <c r="O293" s="1">
        <v>3</v>
      </c>
      <c r="P293" s="48">
        <v>44991</v>
      </c>
      <c r="Q293" s="48">
        <v>44970</v>
      </c>
      <c r="R293" s="48">
        <v>44958</v>
      </c>
      <c r="S293" s="1" t="s">
        <v>4770</v>
      </c>
      <c r="T293" s="1" t="s">
        <v>32</v>
      </c>
      <c r="U293" s="2">
        <v>0</v>
      </c>
      <c r="V293"/>
      <c r="W293" s="1" t="b">
        <v>0</v>
      </c>
      <c r="X293" s="48">
        <v>44991</v>
      </c>
      <c r="Y293" s="1" t="b">
        <v>0</v>
      </c>
      <c r="Z293"/>
      <c r="AA293" s="1"/>
      <c r="AB293" s="48">
        <v>44958</v>
      </c>
      <c r="AC293" s="2">
        <v>0</v>
      </c>
    </row>
    <row r="294" spans="1:29" s="34" customFormat="1" x14ac:dyDescent="0.25">
      <c r="A294" s="1">
        <v>20230195</v>
      </c>
      <c r="B294" s="1" t="s">
        <v>7142</v>
      </c>
      <c r="C294" s="1" t="s">
        <v>29</v>
      </c>
      <c r="D294" s="1" t="s">
        <v>4753</v>
      </c>
      <c r="E294" s="1" t="s">
        <v>116</v>
      </c>
      <c r="F294" s="1" t="s">
        <v>117</v>
      </c>
      <c r="G294" s="1"/>
      <c r="H294" s="1"/>
      <c r="I294" s="1"/>
      <c r="J294" s="1" t="s">
        <v>58</v>
      </c>
      <c r="K294" s="1" t="s">
        <v>7143</v>
      </c>
      <c r="L294" s="2">
        <v>1022.76</v>
      </c>
      <c r="M294" s="48">
        <v>44994</v>
      </c>
      <c r="N294" s="1">
        <v>308</v>
      </c>
      <c r="O294" s="1">
        <v>3</v>
      </c>
      <c r="P294" s="48">
        <v>44991</v>
      </c>
      <c r="Q294" s="48">
        <v>44970</v>
      </c>
      <c r="R294" s="48">
        <v>44958</v>
      </c>
      <c r="S294" s="1" t="s">
        <v>4754</v>
      </c>
      <c r="T294" s="1" t="s">
        <v>32</v>
      </c>
      <c r="U294" s="2">
        <v>0</v>
      </c>
      <c r="V294"/>
      <c r="W294" s="1" t="b">
        <v>0</v>
      </c>
      <c r="X294" s="48">
        <v>44991</v>
      </c>
      <c r="Y294" s="1" t="b">
        <v>0</v>
      </c>
      <c r="Z294"/>
      <c r="AA294" s="1"/>
      <c r="AB294" s="48">
        <v>44958</v>
      </c>
      <c r="AC294" s="2">
        <v>0</v>
      </c>
    </row>
    <row r="295" spans="1:29" s="34" customFormat="1" x14ac:dyDescent="0.25">
      <c r="A295" s="1">
        <v>20230196</v>
      </c>
      <c r="B295" s="1" t="s">
        <v>7144</v>
      </c>
      <c r="C295" s="1" t="s">
        <v>29</v>
      </c>
      <c r="D295" s="1" t="s">
        <v>77</v>
      </c>
      <c r="E295" s="1" t="s">
        <v>78</v>
      </c>
      <c r="F295" s="1" t="s">
        <v>79</v>
      </c>
      <c r="G295" s="1"/>
      <c r="H295" s="1"/>
      <c r="I295" s="1"/>
      <c r="J295" s="1" t="s">
        <v>50</v>
      </c>
      <c r="K295" s="1" t="s">
        <v>51</v>
      </c>
      <c r="L295" s="2">
        <v>25.25</v>
      </c>
      <c r="M295" s="48">
        <v>44995</v>
      </c>
      <c r="N295" s="1">
        <v>308</v>
      </c>
      <c r="O295" s="1">
        <v>3</v>
      </c>
      <c r="P295" s="48">
        <v>44992</v>
      </c>
      <c r="Q295" s="48">
        <v>44965</v>
      </c>
      <c r="R295" s="48">
        <v>44958</v>
      </c>
      <c r="S295" s="1" t="s">
        <v>81</v>
      </c>
      <c r="T295" s="1" t="s">
        <v>32</v>
      </c>
      <c r="U295" s="2">
        <v>0</v>
      </c>
      <c r="V295"/>
      <c r="W295" s="1" t="b">
        <v>0</v>
      </c>
      <c r="X295" s="48">
        <v>44999</v>
      </c>
      <c r="Y295" s="1" t="b">
        <v>0</v>
      </c>
      <c r="Z295"/>
      <c r="AA295" s="1"/>
      <c r="AB295" s="48">
        <v>44958</v>
      </c>
      <c r="AC295" s="2">
        <v>0</v>
      </c>
    </row>
    <row r="296" spans="1:29" s="34" customFormat="1" x14ac:dyDescent="0.25">
      <c r="A296" s="1">
        <v>20230197</v>
      </c>
      <c r="B296" s="1" t="s">
        <v>7145</v>
      </c>
      <c r="C296" s="1" t="s">
        <v>29</v>
      </c>
      <c r="D296" s="1" t="s">
        <v>427</v>
      </c>
      <c r="E296" s="1" t="s">
        <v>428</v>
      </c>
      <c r="F296" s="1" t="s">
        <v>429</v>
      </c>
      <c r="G296" s="1"/>
      <c r="H296" s="1"/>
      <c r="I296" s="1"/>
      <c r="J296" s="1" t="s">
        <v>35</v>
      </c>
      <c r="K296" s="1" t="s">
        <v>4763</v>
      </c>
      <c r="L296" s="2">
        <v>995.82</v>
      </c>
      <c r="M296" s="48">
        <v>45030</v>
      </c>
      <c r="N296" s="1">
        <v>308</v>
      </c>
      <c r="O296" s="1">
        <v>3</v>
      </c>
      <c r="P296" s="48">
        <v>45015</v>
      </c>
      <c r="Q296" s="48">
        <v>44970</v>
      </c>
      <c r="R296" s="48">
        <v>44958</v>
      </c>
      <c r="S296" s="1" t="s">
        <v>430</v>
      </c>
      <c r="T296" s="1" t="s">
        <v>32</v>
      </c>
      <c r="U296" s="2">
        <v>0</v>
      </c>
      <c r="V296"/>
      <c r="W296" s="1" t="b">
        <v>0</v>
      </c>
      <c r="X296" s="48">
        <v>45014</v>
      </c>
      <c r="Y296" s="1" t="b">
        <v>0</v>
      </c>
      <c r="Z296"/>
      <c r="AA296" s="1"/>
      <c r="AB296" s="48">
        <v>44958</v>
      </c>
      <c r="AC296" s="2">
        <v>0</v>
      </c>
    </row>
    <row r="297" spans="1:29" s="34" customFormat="1" x14ac:dyDescent="0.25">
      <c r="A297" s="1">
        <v>20230198</v>
      </c>
      <c r="B297" s="1" t="s">
        <v>7146</v>
      </c>
      <c r="C297" s="1" t="s">
        <v>29</v>
      </c>
      <c r="D297" s="1" t="s">
        <v>5660</v>
      </c>
      <c r="E297" s="1" t="s">
        <v>5661</v>
      </c>
      <c r="F297" s="1" t="s">
        <v>5199</v>
      </c>
      <c r="G297" s="1"/>
      <c r="H297" s="1"/>
      <c r="I297" s="1"/>
      <c r="J297" s="1" t="s">
        <v>85</v>
      </c>
      <c r="K297" s="1" t="s">
        <v>86</v>
      </c>
      <c r="L297" s="2">
        <v>1276.78</v>
      </c>
      <c r="M297" s="48">
        <v>45002</v>
      </c>
      <c r="N297" s="1">
        <v>308</v>
      </c>
      <c r="O297" s="1">
        <v>3</v>
      </c>
      <c r="P297" s="48">
        <v>44992</v>
      </c>
      <c r="Q297" s="48">
        <v>44977</v>
      </c>
      <c r="R297" s="48">
        <v>44958</v>
      </c>
      <c r="S297" s="1" t="s">
        <v>5662</v>
      </c>
      <c r="T297" s="1" t="s">
        <v>32</v>
      </c>
      <c r="U297" s="2">
        <v>0</v>
      </c>
      <c r="V297"/>
      <c r="W297" s="1" t="b">
        <v>0</v>
      </c>
      <c r="X297" s="48">
        <v>44999</v>
      </c>
      <c r="Y297" s="1" t="b">
        <v>0</v>
      </c>
      <c r="Z297"/>
      <c r="AA297" s="1"/>
      <c r="AB297" s="48">
        <v>44958</v>
      </c>
      <c r="AC297" s="2">
        <v>0</v>
      </c>
    </row>
    <row r="298" spans="1:29" s="34" customFormat="1" x14ac:dyDescent="0.25">
      <c r="A298" s="1">
        <v>20230199</v>
      </c>
      <c r="B298" s="1" t="s">
        <v>7147</v>
      </c>
      <c r="C298" s="1" t="s">
        <v>29</v>
      </c>
      <c r="D298" s="1" t="s">
        <v>5660</v>
      </c>
      <c r="E298" s="1" t="s">
        <v>5661</v>
      </c>
      <c r="F298" s="1" t="s">
        <v>5199</v>
      </c>
      <c r="G298" s="1"/>
      <c r="H298" s="1"/>
      <c r="I298" s="1"/>
      <c r="J298" s="1" t="s">
        <v>85</v>
      </c>
      <c r="K298" s="1" t="s">
        <v>86</v>
      </c>
      <c r="L298" s="2">
        <v>2887.64</v>
      </c>
      <c r="M298" s="48">
        <v>45002</v>
      </c>
      <c r="N298" s="1">
        <v>308</v>
      </c>
      <c r="O298" s="1">
        <v>3</v>
      </c>
      <c r="P298" s="48">
        <v>44992</v>
      </c>
      <c r="Q298" s="48">
        <v>44977</v>
      </c>
      <c r="R298" s="48">
        <v>44958</v>
      </c>
      <c r="S298" s="1" t="s">
        <v>5662</v>
      </c>
      <c r="T298" s="1" t="s">
        <v>32</v>
      </c>
      <c r="U298" s="2">
        <v>0</v>
      </c>
      <c r="V298"/>
      <c r="W298" s="1" t="b">
        <v>0</v>
      </c>
      <c r="X298" s="48">
        <v>44999</v>
      </c>
      <c r="Y298" s="1" t="b">
        <v>0</v>
      </c>
      <c r="Z298"/>
      <c r="AA298" s="1"/>
      <c r="AB298" s="48">
        <v>44958</v>
      </c>
      <c r="AC298" s="2">
        <v>0</v>
      </c>
    </row>
    <row r="299" spans="1:29" s="34" customFormat="1" x14ac:dyDescent="0.25">
      <c r="A299" s="1">
        <v>20230200</v>
      </c>
      <c r="B299" s="1" t="s">
        <v>7148</v>
      </c>
      <c r="C299" s="1" t="s">
        <v>29</v>
      </c>
      <c r="D299" s="1" t="s">
        <v>4753</v>
      </c>
      <c r="E299" s="1" t="s">
        <v>116</v>
      </c>
      <c r="F299" s="1" t="s">
        <v>117</v>
      </c>
      <c r="G299" s="1"/>
      <c r="H299" s="1"/>
      <c r="I299" s="1"/>
      <c r="J299" s="1" t="s">
        <v>58</v>
      </c>
      <c r="K299" s="1" t="s">
        <v>5833</v>
      </c>
      <c r="L299" s="2">
        <v>2462.08</v>
      </c>
      <c r="M299" s="48">
        <v>45003</v>
      </c>
      <c r="N299" s="1">
        <v>308</v>
      </c>
      <c r="O299" s="1">
        <v>3</v>
      </c>
      <c r="P299" s="48">
        <v>44992</v>
      </c>
      <c r="Q299" s="48">
        <v>44984</v>
      </c>
      <c r="R299" s="48">
        <v>44958</v>
      </c>
      <c r="S299" s="1" t="s">
        <v>4754</v>
      </c>
      <c r="T299" s="1" t="s">
        <v>32</v>
      </c>
      <c r="U299" s="2">
        <v>0</v>
      </c>
      <c r="V299"/>
      <c r="W299" s="1" t="b">
        <v>0</v>
      </c>
      <c r="X299" s="48">
        <v>44999</v>
      </c>
      <c r="Y299" s="1" t="b">
        <v>0</v>
      </c>
      <c r="Z299"/>
      <c r="AA299" s="1"/>
      <c r="AB299" s="48">
        <v>44958</v>
      </c>
      <c r="AC299" s="2">
        <v>0</v>
      </c>
    </row>
    <row r="300" spans="1:29" s="34" customFormat="1" x14ac:dyDescent="0.25">
      <c r="A300" s="1">
        <v>20230201</v>
      </c>
      <c r="B300" s="1" t="s">
        <v>7149</v>
      </c>
      <c r="C300" s="1" t="s">
        <v>29</v>
      </c>
      <c r="D300" s="1" t="s">
        <v>41</v>
      </c>
      <c r="E300" s="1" t="s">
        <v>42</v>
      </c>
      <c r="F300" s="1" t="s">
        <v>43</v>
      </c>
      <c r="G300" s="1"/>
      <c r="H300" s="1"/>
      <c r="I300" s="1"/>
      <c r="J300" s="1" t="s">
        <v>40</v>
      </c>
      <c r="K300" s="1" t="s">
        <v>44</v>
      </c>
      <c r="L300" s="2">
        <v>127.62</v>
      </c>
      <c r="M300" s="48">
        <v>45034</v>
      </c>
      <c r="N300" s="1">
        <v>308</v>
      </c>
      <c r="O300" s="1">
        <v>3</v>
      </c>
      <c r="P300" s="48">
        <v>45019</v>
      </c>
      <c r="Q300" s="48">
        <v>44974</v>
      </c>
      <c r="R300" s="48">
        <v>44958</v>
      </c>
      <c r="S300" s="1" t="s">
        <v>45</v>
      </c>
      <c r="T300" s="1" t="s">
        <v>32</v>
      </c>
      <c r="U300" s="2">
        <v>0</v>
      </c>
      <c r="V300"/>
      <c r="W300" s="1" t="b">
        <v>0</v>
      </c>
      <c r="X300" s="48">
        <v>45019</v>
      </c>
      <c r="Y300" s="1" t="b">
        <v>0</v>
      </c>
      <c r="Z300"/>
      <c r="AA300" s="1"/>
      <c r="AB300" s="48">
        <v>44958</v>
      </c>
      <c r="AC300" s="2">
        <v>0</v>
      </c>
    </row>
    <row r="301" spans="1:29" s="34" customFormat="1" x14ac:dyDescent="0.25">
      <c r="A301" s="1">
        <v>20230202</v>
      </c>
      <c r="B301" s="1" t="s">
        <v>7150</v>
      </c>
      <c r="C301" s="1" t="s">
        <v>29</v>
      </c>
      <c r="D301" s="1" t="s">
        <v>4753</v>
      </c>
      <c r="E301" s="1" t="s">
        <v>116</v>
      </c>
      <c r="F301" s="1" t="s">
        <v>117</v>
      </c>
      <c r="G301" s="1"/>
      <c r="H301" s="1"/>
      <c r="I301" s="1"/>
      <c r="J301" s="1" t="s">
        <v>58</v>
      </c>
      <c r="K301" s="1" t="s">
        <v>7151</v>
      </c>
      <c r="L301" s="2">
        <v>82.08</v>
      </c>
      <c r="M301" s="48">
        <v>45004</v>
      </c>
      <c r="N301" s="1">
        <v>308</v>
      </c>
      <c r="O301" s="1">
        <v>3</v>
      </c>
      <c r="P301" s="48">
        <v>44992</v>
      </c>
      <c r="Q301" s="48">
        <v>44984</v>
      </c>
      <c r="R301" s="48">
        <v>44958</v>
      </c>
      <c r="S301" s="1" t="s">
        <v>4754</v>
      </c>
      <c r="T301" s="1" t="s">
        <v>32</v>
      </c>
      <c r="U301" s="2">
        <v>0</v>
      </c>
      <c r="V301"/>
      <c r="W301" s="1" t="b">
        <v>0</v>
      </c>
      <c r="X301" s="48">
        <v>44999</v>
      </c>
      <c r="Y301" s="1" t="b">
        <v>0</v>
      </c>
      <c r="Z301"/>
      <c r="AA301" s="1"/>
      <c r="AB301" s="48">
        <v>44958</v>
      </c>
      <c r="AC301" s="2">
        <v>0</v>
      </c>
    </row>
    <row r="302" spans="1:29" s="34" customFormat="1" x14ac:dyDescent="0.25">
      <c r="A302" s="1">
        <v>20230203</v>
      </c>
      <c r="B302" s="1" t="s">
        <v>7152</v>
      </c>
      <c r="C302" s="1" t="s">
        <v>29</v>
      </c>
      <c r="D302" s="1" t="s">
        <v>4776</v>
      </c>
      <c r="E302" s="1" t="s">
        <v>244</v>
      </c>
      <c r="F302" s="1" t="s">
        <v>243</v>
      </c>
      <c r="G302" s="1"/>
      <c r="H302" s="1"/>
      <c r="I302" s="1"/>
      <c r="J302" s="1" t="s">
        <v>40</v>
      </c>
      <c r="K302" s="1" t="s">
        <v>7153</v>
      </c>
      <c r="L302" s="2">
        <v>279.64</v>
      </c>
      <c r="M302" s="48">
        <v>45061</v>
      </c>
      <c r="N302" s="1">
        <v>308</v>
      </c>
      <c r="O302" s="1">
        <v>3</v>
      </c>
      <c r="P302" s="48">
        <v>45019</v>
      </c>
      <c r="Q302" s="48">
        <v>44974</v>
      </c>
      <c r="R302" s="48">
        <v>44958</v>
      </c>
      <c r="S302" s="1" t="s">
        <v>4777</v>
      </c>
      <c r="T302" s="1" t="s">
        <v>32</v>
      </c>
      <c r="U302" s="2">
        <v>0</v>
      </c>
      <c r="V302"/>
      <c r="W302" s="1" t="b">
        <v>0</v>
      </c>
      <c r="X302" s="48">
        <v>45019</v>
      </c>
      <c r="Y302" s="1" t="b">
        <v>0</v>
      </c>
      <c r="Z302"/>
      <c r="AA302" s="1"/>
      <c r="AB302" s="48">
        <v>44958</v>
      </c>
      <c r="AC302" s="2">
        <v>0</v>
      </c>
    </row>
    <row r="303" spans="1:29" s="34" customFormat="1" x14ac:dyDescent="0.25">
      <c r="A303" s="1">
        <v>20230204</v>
      </c>
      <c r="B303" s="1" t="s">
        <v>7154</v>
      </c>
      <c r="C303" s="1" t="s">
        <v>29</v>
      </c>
      <c r="D303" s="1" t="s">
        <v>4747</v>
      </c>
      <c r="E303" s="1" t="s">
        <v>100</v>
      </c>
      <c r="F303" s="1" t="s">
        <v>101</v>
      </c>
      <c r="G303" s="1"/>
      <c r="H303" s="1"/>
      <c r="I303" s="1"/>
      <c r="J303" s="1" t="s">
        <v>58</v>
      </c>
      <c r="K303" s="1" t="s">
        <v>4759</v>
      </c>
      <c r="L303" s="2">
        <v>642.62</v>
      </c>
      <c r="M303" s="48">
        <v>45007</v>
      </c>
      <c r="N303" s="1">
        <v>308</v>
      </c>
      <c r="O303" s="1">
        <v>3</v>
      </c>
      <c r="P303" s="48">
        <v>44992</v>
      </c>
      <c r="Q303" s="48">
        <v>44984</v>
      </c>
      <c r="R303" s="48">
        <v>44958</v>
      </c>
      <c r="S303" s="1" t="s">
        <v>4748</v>
      </c>
      <c r="T303" s="1" t="s">
        <v>32</v>
      </c>
      <c r="U303" s="2">
        <v>0</v>
      </c>
      <c r="V303"/>
      <c r="W303" s="1" t="b">
        <v>0</v>
      </c>
      <c r="X303" s="48">
        <v>44999</v>
      </c>
      <c r="Y303" s="1" t="b">
        <v>0</v>
      </c>
      <c r="Z303"/>
      <c r="AA303" s="1"/>
      <c r="AB303" s="48">
        <v>44958</v>
      </c>
      <c r="AC303" s="2">
        <v>0</v>
      </c>
    </row>
    <row r="304" spans="1:29" s="34" customFormat="1" x14ac:dyDescent="0.25">
      <c r="A304" s="1">
        <v>20230205</v>
      </c>
      <c r="B304" s="1" t="s">
        <v>7155</v>
      </c>
      <c r="C304" s="1" t="s">
        <v>29</v>
      </c>
      <c r="D304" s="1" t="s">
        <v>4747</v>
      </c>
      <c r="E304" s="1" t="s">
        <v>100</v>
      </c>
      <c r="F304" s="1" t="s">
        <v>101</v>
      </c>
      <c r="G304" s="1"/>
      <c r="H304" s="1"/>
      <c r="I304" s="1"/>
      <c r="J304" s="1" t="s">
        <v>58</v>
      </c>
      <c r="K304" s="1" t="s">
        <v>5325</v>
      </c>
      <c r="L304" s="2">
        <v>2880.82</v>
      </c>
      <c r="M304" s="48">
        <v>45007</v>
      </c>
      <c r="N304" s="1">
        <v>308</v>
      </c>
      <c r="O304" s="1">
        <v>3</v>
      </c>
      <c r="P304" s="48">
        <v>44992</v>
      </c>
      <c r="Q304" s="48">
        <v>44984</v>
      </c>
      <c r="R304" s="48">
        <v>44958</v>
      </c>
      <c r="S304" s="1" t="s">
        <v>4748</v>
      </c>
      <c r="T304" s="1" t="s">
        <v>32</v>
      </c>
      <c r="U304" s="2">
        <v>0</v>
      </c>
      <c r="V304"/>
      <c r="W304" s="1" t="b">
        <v>0</v>
      </c>
      <c r="X304" s="48">
        <v>44999</v>
      </c>
      <c r="Y304" s="1" t="b">
        <v>0</v>
      </c>
      <c r="Z304"/>
      <c r="AA304" s="1"/>
      <c r="AB304" s="48">
        <v>44958</v>
      </c>
      <c r="AC304" s="2">
        <v>0</v>
      </c>
    </row>
    <row r="305" spans="1:29" s="34" customFormat="1" x14ac:dyDescent="0.25">
      <c r="A305" s="1">
        <v>20230206</v>
      </c>
      <c r="B305" s="1" t="s">
        <v>7156</v>
      </c>
      <c r="C305" s="1" t="s">
        <v>29</v>
      </c>
      <c r="D305" s="1" t="s">
        <v>4747</v>
      </c>
      <c r="E305" s="1" t="s">
        <v>100</v>
      </c>
      <c r="F305" s="1" t="s">
        <v>101</v>
      </c>
      <c r="G305" s="1"/>
      <c r="H305" s="1"/>
      <c r="I305" s="1"/>
      <c r="J305" s="1" t="s">
        <v>58</v>
      </c>
      <c r="K305" s="1" t="s">
        <v>315</v>
      </c>
      <c r="L305" s="2">
        <v>1217.57</v>
      </c>
      <c r="M305" s="48">
        <v>45007</v>
      </c>
      <c r="N305" s="1">
        <v>308</v>
      </c>
      <c r="O305" s="1">
        <v>3</v>
      </c>
      <c r="P305" s="48">
        <v>44992</v>
      </c>
      <c r="Q305" s="48">
        <v>44984</v>
      </c>
      <c r="R305" s="48">
        <v>44958</v>
      </c>
      <c r="S305" s="1" t="s">
        <v>4748</v>
      </c>
      <c r="T305" s="1" t="s">
        <v>32</v>
      </c>
      <c r="U305" s="2">
        <v>0</v>
      </c>
      <c r="V305"/>
      <c r="W305" s="1" t="b">
        <v>0</v>
      </c>
      <c r="X305" s="48">
        <v>44999</v>
      </c>
      <c r="Y305" s="1" t="b">
        <v>0</v>
      </c>
      <c r="Z305"/>
      <c r="AA305" s="1"/>
      <c r="AB305" s="48">
        <v>44958</v>
      </c>
      <c r="AC305" s="2">
        <v>0</v>
      </c>
    </row>
    <row r="306" spans="1:29" s="34" customFormat="1" x14ac:dyDescent="0.25">
      <c r="A306" s="1">
        <v>20230207</v>
      </c>
      <c r="B306" s="1" t="s">
        <v>7157</v>
      </c>
      <c r="C306" s="1" t="s">
        <v>29</v>
      </c>
      <c r="D306" s="1" t="s">
        <v>5333</v>
      </c>
      <c r="E306" s="1" t="s">
        <v>124</v>
      </c>
      <c r="F306" s="1" t="s">
        <v>125</v>
      </c>
      <c r="G306" s="1"/>
      <c r="H306" s="1"/>
      <c r="I306" s="1"/>
      <c r="J306" s="1" t="s">
        <v>58</v>
      </c>
      <c r="K306" s="1" t="s">
        <v>5796</v>
      </c>
      <c r="L306" s="2">
        <v>14.4</v>
      </c>
      <c r="M306" s="48">
        <v>44991</v>
      </c>
      <c r="N306" s="1">
        <v>308</v>
      </c>
      <c r="O306" s="1">
        <v>3</v>
      </c>
      <c r="P306" s="48">
        <v>44991</v>
      </c>
      <c r="Q306" s="48">
        <v>44984</v>
      </c>
      <c r="R306" s="48">
        <v>44958</v>
      </c>
      <c r="S306" s="1" t="s">
        <v>5334</v>
      </c>
      <c r="T306" s="1" t="s">
        <v>32</v>
      </c>
      <c r="U306" s="2">
        <v>0</v>
      </c>
      <c r="V306"/>
      <c r="W306" s="1" t="b">
        <v>0</v>
      </c>
      <c r="X306" s="48">
        <v>44991</v>
      </c>
      <c r="Y306" s="1" t="b">
        <v>0</v>
      </c>
      <c r="Z306"/>
      <c r="AA306" s="1"/>
      <c r="AB306" s="48">
        <v>44958</v>
      </c>
      <c r="AC306" s="2">
        <v>0</v>
      </c>
    </row>
    <row r="307" spans="1:29" s="34" customFormat="1" x14ac:dyDescent="0.25">
      <c r="A307" s="1">
        <v>20230208</v>
      </c>
      <c r="B307" s="1" t="s">
        <v>7158</v>
      </c>
      <c r="C307" s="1" t="s">
        <v>29</v>
      </c>
      <c r="D307" s="1" t="s">
        <v>6814</v>
      </c>
      <c r="E307" s="1" t="s">
        <v>6600</v>
      </c>
      <c r="F307" s="1" t="s">
        <v>6601</v>
      </c>
      <c r="G307" s="1"/>
      <c r="H307" s="1"/>
      <c r="I307" s="1"/>
      <c r="J307" s="1" t="s">
        <v>40</v>
      </c>
      <c r="K307" s="1" t="s">
        <v>6815</v>
      </c>
      <c r="L307" s="2">
        <v>145.08000000000001</v>
      </c>
      <c r="M307" s="48">
        <v>45002</v>
      </c>
      <c r="N307" s="1">
        <v>308</v>
      </c>
      <c r="O307" s="1">
        <v>3</v>
      </c>
      <c r="P307" s="48">
        <v>44991</v>
      </c>
      <c r="Q307" s="48">
        <v>44977</v>
      </c>
      <c r="R307" s="48">
        <v>44958</v>
      </c>
      <c r="S307" s="1" t="s">
        <v>6816</v>
      </c>
      <c r="T307" s="1" t="s">
        <v>32</v>
      </c>
      <c r="U307" s="2">
        <v>0</v>
      </c>
      <c r="V307"/>
      <c r="W307" s="1" t="b">
        <v>0</v>
      </c>
      <c r="X307" s="48">
        <v>44991</v>
      </c>
      <c r="Y307" s="1" t="b">
        <v>0</v>
      </c>
      <c r="Z307"/>
      <c r="AA307" s="1"/>
      <c r="AB307" s="48">
        <v>44958</v>
      </c>
      <c r="AC307" s="2">
        <v>0</v>
      </c>
    </row>
    <row r="308" spans="1:29" s="34" customFormat="1" x14ac:dyDescent="0.25">
      <c r="A308" s="1">
        <v>20230209</v>
      </c>
      <c r="B308" s="1" t="s">
        <v>7159</v>
      </c>
      <c r="C308" s="1" t="s">
        <v>29</v>
      </c>
      <c r="D308" s="1" t="s">
        <v>427</v>
      </c>
      <c r="E308" s="1" t="s">
        <v>428</v>
      </c>
      <c r="F308" s="1" t="s">
        <v>429</v>
      </c>
      <c r="G308" s="1"/>
      <c r="H308" s="1"/>
      <c r="I308" s="1"/>
      <c r="J308" s="1" t="s">
        <v>35</v>
      </c>
      <c r="K308" s="1" t="s">
        <v>4763</v>
      </c>
      <c r="L308" s="2">
        <v>1728.35</v>
      </c>
      <c r="M308" s="48">
        <v>45037</v>
      </c>
      <c r="N308" s="1">
        <v>308</v>
      </c>
      <c r="O308" s="1">
        <v>3</v>
      </c>
      <c r="P308" s="48">
        <v>45015</v>
      </c>
      <c r="Q308" s="48">
        <v>44977</v>
      </c>
      <c r="R308" s="48">
        <v>44958</v>
      </c>
      <c r="S308" s="1" t="s">
        <v>430</v>
      </c>
      <c r="T308" s="1" t="s">
        <v>32</v>
      </c>
      <c r="U308" s="2">
        <v>0</v>
      </c>
      <c r="V308"/>
      <c r="W308" s="1" t="b">
        <v>0</v>
      </c>
      <c r="X308" s="48">
        <v>45014</v>
      </c>
      <c r="Y308" s="1" t="b">
        <v>0</v>
      </c>
      <c r="Z308"/>
      <c r="AA308" s="1"/>
      <c r="AB308" s="48">
        <v>44958</v>
      </c>
      <c r="AC308" s="2">
        <v>0</v>
      </c>
    </row>
    <row r="309" spans="1:29" s="34" customFormat="1" x14ac:dyDescent="0.25">
      <c r="A309" s="1">
        <v>20230210</v>
      </c>
      <c r="B309" s="1" t="s">
        <v>7160</v>
      </c>
      <c r="C309" s="1" t="s">
        <v>29</v>
      </c>
      <c r="D309" s="1" t="s">
        <v>427</v>
      </c>
      <c r="E309" s="1" t="s">
        <v>428</v>
      </c>
      <c r="F309" s="1" t="s">
        <v>429</v>
      </c>
      <c r="G309" s="1"/>
      <c r="H309" s="1"/>
      <c r="I309" s="1"/>
      <c r="J309" s="1" t="s">
        <v>35</v>
      </c>
      <c r="K309" s="1" t="s">
        <v>36</v>
      </c>
      <c r="L309" s="2">
        <v>36.369999999999997</v>
      </c>
      <c r="M309" s="48">
        <v>45037</v>
      </c>
      <c r="N309" s="1">
        <v>308</v>
      </c>
      <c r="O309" s="1">
        <v>3</v>
      </c>
      <c r="P309" s="48">
        <v>45015</v>
      </c>
      <c r="Q309" s="48">
        <v>44977</v>
      </c>
      <c r="R309" s="48">
        <v>44958</v>
      </c>
      <c r="S309" s="1" t="s">
        <v>430</v>
      </c>
      <c r="T309" s="1" t="s">
        <v>32</v>
      </c>
      <c r="U309" s="2">
        <v>0</v>
      </c>
      <c r="V309"/>
      <c r="W309" s="1" t="b">
        <v>0</v>
      </c>
      <c r="X309" s="48">
        <v>45014</v>
      </c>
      <c r="Y309" s="1" t="b">
        <v>0</v>
      </c>
      <c r="Z309"/>
      <c r="AA309" s="1"/>
      <c r="AB309" s="48">
        <v>44958</v>
      </c>
      <c r="AC309" s="2">
        <v>0</v>
      </c>
    </row>
    <row r="310" spans="1:29" s="34" customFormat="1" x14ac:dyDescent="0.25">
      <c r="A310" s="1">
        <v>20230211</v>
      </c>
      <c r="B310" s="1" t="s">
        <v>7161</v>
      </c>
      <c r="C310" s="1" t="s">
        <v>29</v>
      </c>
      <c r="D310" s="1" t="s">
        <v>7162</v>
      </c>
      <c r="E310" s="1" t="s">
        <v>6597</v>
      </c>
      <c r="F310" s="1" t="s">
        <v>6599</v>
      </c>
      <c r="G310" s="1"/>
      <c r="H310" s="1"/>
      <c r="I310" s="1"/>
      <c r="J310" s="1" t="s">
        <v>5648</v>
      </c>
      <c r="K310" s="1" t="s">
        <v>4725</v>
      </c>
      <c r="L310" s="2">
        <v>97000</v>
      </c>
      <c r="M310" s="48">
        <v>44974</v>
      </c>
      <c r="N310" s="1">
        <v>308</v>
      </c>
      <c r="O310" s="1">
        <v>3</v>
      </c>
      <c r="P310" s="48">
        <v>44956</v>
      </c>
      <c r="Q310" s="48">
        <v>44960</v>
      </c>
      <c r="R310" s="48">
        <v>44958</v>
      </c>
      <c r="S310" s="1" t="s">
        <v>7163</v>
      </c>
      <c r="T310" s="1" t="s">
        <v>32</v>
      </c>
      <c r="U310" s="2">
        <v>0</v>
      </c>
      <c r="V310"/>
      <c r="W310" s="1" t="b">
        <v>0</v>
      </c>
      <c r="X310" s="48">
        <v>44960</v>
      </c>
      <c r="Y310" s="1" t="b">
        <v>0</v>
      </c>
      <c r="Z310"/>
      <c r="AA310" s="1"/>
      <c r="AB310" s="48">
        <v>44958</v>
      </c>
      <c r="AC310" s="2">
        <v>0</v>
      </c>
    </row>
    <row r="311" spans="1:29" s="34" customFormat="1" x14ac:dyDescent="0.25">
      <c r="A311" s="1">
        <v>20230212</v>
      </c>
      <c r="B311" s="1" t="s">
        <v>7164</v>
      </c>
      <c r="C311" s="1" t="s">
        <v>29</v>
      </c>
      <c r="D311" s="1" t="s">
        <v>4718</v>
      </c>
      <c r="E311" s="1" t="s">
        <v>228</v>
      </c>
      <c r="F311" s="1" t="s">
        <v>229</v>
      </c>
      <c r="G311" s="1"/>
      <c r="H311" s="1"/>
      <c r="I311" s="1"/>
      <c r="J311" s="1" t="s">
        <v>92</v>
      </c>
      <c r="K311" s="1" t="s">
        <v>7165</v>
      </c>
      <c r="L311" s="2">
        <v>119.76</v>
      </c>
      <c r="M311" s="48">
        <v>44986</v>
      </c>
      <c r="N311" s="1">
        <v>308</v>
      </c>
      <c r="O311" s="1">
        <v>3</v>
      </c>
      <c r="P311" s="48">
        <v>44991</v>
      </c>
      <c r="Q311" s="48">
        <v>44986</v>
      </c>
      <c r="R311" s="48">
        <v>44958</v>
      </c>
      <c r="S311" s="1" t="s">
        <v>4720</v>
      </c>
      <c r="T311" s="1" t="s">
        <v>32</v>
      </c>
      <c r="U311" s="2">
        <v>0</v>
      </c>
      <c r="V311"/>
      <c r="W311" s="1" t="b">
        <v>0</v>
      </c>
      <c r="X311" s="48">
        <v>44991</v>
      </c>
      <c r="Y311" s="1" t="b">
        <v>0</v>
      </c>
      <c r="Z311"/>
      <c r="AA311" s="1"/>
      <c r="AB311" s="48">
        <v>44986</v>
      </c>
      <c r="AC311" s="2">
        <v>0</v>
      </c>
    </row>
    <row r="312" spans="1:29" s="34" customFormat="1" x14ac:dyDescent="0.25">
      <c r="A312" s="1">
        <v>20230213</v>
      </c>
      <c r="B312" s="1" t="s">
        <v>7166</v>
      </c>
      <c r="C312" s="1" t="s">
        <v>29</v>
      </c>
      <c r="D312" s="1" t="s">
        <v>4767</v>
      </c>
      <c r="E312" s="1" t="s">
        <v>273</v>
      </c>
      <c r="F312" s="1" t="s">
        <v>274</v>
      </c>
      <c r="G312" s="1"/>
      <c r="H312" s="1"/>
      <c r="I312" s="1"/>
      <c r="J312" s="1" t="s">
        <v>40</v>
      </c>
      <c r="K312" s="1" t="s">
        <v>7167</v>
      </c>
      <c r="L312" s="2">
        <v>397.44</v>
      </c>
      <c r="M312" s="48">
        <v>44986</v>
      </c>
      <c r="N312" s="1">
        <v>308</v>
      </c>
      <c r="O312" s="1">
        <v>3</v>
      </c>
      <c r="P312" s="48">
        <v>44993</v>
      </c>
      <c r="Q312" s="48">
        <v>44984</v>
      </c>
      <c r="R312" s="48">
        <v>44958</v>
      </c>
      <c r="S312" s="1" t="s">
        <v>4768</v>
      </c>
      <c r="T312" s="1" t="s">
        <v>32</v>
      </c>
      <c r="U312" s="2">
        <v>0</v>
      </c>
      <c r="V312"/>
      <c r="W312" s="1" t="b">
        <v>0</v>
      </c>
      <c r="X312" s="48">
        <v>44993</v>
      </c>
      <c r="Y312" s="1" t="b">
        <v>0</v>
      </c>
      <c r="Z312"/>
      <c r="AA312" s="1"/>
      <c r="AB312" s="48">
        <v>44958</v>
      </c>
      <c r="AC312" s="2">
        <v>0</v>
      </c>
    </row>
    <row r="313" spans="1:29" s="34" customFormat="1" x14ac:dyDescent="0.25">
      <c r="A313" s="1">
        <v>20230214</v>
      </c>
      <c r="B313" s="1" t="s">
        <v>7168</v>
      </c>
      <c r="C313" s="1" t="s">
        <v>29</v>
      </c>
      <c r="D313" s="1" t="s">
        <v>5330</v>
      </c>
      <c r="E313" s="1" t="s">
        <v>5068</v>
      </c>
      <c r="F313" s="1" t="s">
        <v>5288</v>
      </c>
      <c r="G313" s="1"/>
      <c r="H313" s="1"/>
      <c r="I313" s="1"/>
      <c r="J313" s="1" t="s">
        <v>58</v>
      </c>
      <c r="K313" s="1" t="s">
        <v>7169</v>
      </c>
      <c r="L313" s="2">
        <v>129.29</v>
      </c>
      <c r="M313" s="48">
        <v>44992</v>
      </c>
      <c r="N313" s="1">
        <v>308</v>
      </c>
      <c r="O313" s="1">
        <v>3</v>
      </c>
      <c r="P313" s="48">
        <v>44993</v>
      </c>
      <c r="Q313" s="48">
        <v>44984</v>
      </c>
      <c r="R313" s="48">
        <v>44958</v>
      </c>
      <c r="S313" s="1" t="s">
        <v>5331</v>
      </c>
      <c r="T313" s="1" t="s">
        <v>32</v>
      </c>
      <c r="U313" s="2">
        <v>0</v>
      </c>
      <c r="V313"/>
      <c r="W313" s="1" t="b">
        <v>0</v>
      </c>
      <c r="X313" s="48">
        <v>44993</v>
      </c>
      <c r="Y313" s="1" t="b">
        <v>0</v>
      </c>
      <c r="Z313"/>
      <c r="AA313" s="1"/>
      <c r="AB313" s="48">
        <v>44958</v>
      </c>
      <c r="AC313" s="2">
        <v>0</v>
      </c>
    </row>
    <row r="314" spans="1:29" s="34" customFormat="1" x14ac:dyDescent="0.25">
      <c r="A314" s="1">
        <v>20230215</v>
      </c>
      <c r="B314" s="1" t="s">
        <v>7170</v>
      </c>
      <c r="C314" s="1" t="s">
        <v>29</v>
      </c>
      <c r="D314" s="1" t="s">
        <v>77</v>
      </c>
      <c r="E314" s="1" t="s">
        <v>78</v>
      </c>
      <c r="F314" s="1" t="s">
        <v>79</v>
      </c>
      <c r="G314" s="1"/>
      <c r="H314" s="1"/>
      <c r="I314" s="1"/>
      <c r="J314" s="1" t="s">
        <v>50</v>
      </c>
      <c r="K314" s="1" t="s">
        <v>51</v>
      </c>
      <c r="L314" s="2">
        <v>33.71</v>
      </c>
      <c r="M314" s="48">
        <v>45008</v>
      </c>
      <c r="N314" s="1">
        <v>308</v>
      </c>
      <c r="O314" s="1">
        <v>3</v>
      </c>
      <c r="P314" s="48">
        <v>44994</v>
      </c>
      <c r="Q314" s="48">
        <v>44978</v>
      </c>
      <c r="R314" s="48">
        <v>44958</v>
      </c>
      <c r="S314" s="1" t="s">
        <v>81</v>
      </c>
      <c r="T314" s="1" t="s">
        <v>32</v>
      </c>
      <c r="U314" s="2">
        <v>0</v>
      </c>
      <c r="V314"/>
      <c r="W314" s="1" t="b">
        <v>0</v>
      </c>
      <c r="X314" s="48">
        <v>44994</v>
      </c>
      <c r="Y314" s="1" t="b">
        <v>0</v>
      </c>
      <c r="Z314"/>
      <c r="AA314" s="1"/>
      <c r="AB314" s="48">
        <v>44958</v>
      </c>
      <c r="AC314" s="2">
        <v>0</v>
      </c>
    </row>
    <row r="315" spans="1:29" s="34" customFormat="1" x14ac:dyDescent="0.25">
      <c r="A315" s="1">
        <v>20230216</v>
      </c>
      <c r="B315" s="1" t="s">
        <v>7171</v>
      </c>
      <c r="C315" s="1" t="s">
        <v>29</v>
      </c>
      <c r="D315" s="1" t="s">
        <v>7172</v>
      </c>
      <c r="E315" s="1" t="s">
        <v>362</v>
      </c>
      <c r="F315" s="1" t="s">
        <v>363</v>
      </c>
      <c r="G315" s="1"/>
      <c r="H315" s="1"/>
      <c r="I315" s="1"/>
      <c r="J315" s="1" t="s">
        <v>40</v>
      </c>
      <c r="K315" s="1" t="s">
        <v>7173</v>
      </c>
      <c r="L315" s="2">
        <v>720</v>
      </c>
      <c r="M315" s="48">
        <v>44993</v>
      </c>
      <c r="N315" s="1">
        <v>308</v>
      </c>
      <c r="O315" s="1">
        <v>3</v>
      </c>
      <c r="P315" s="48">
        <v>44993</v>
      </c>
      <c r="Q315" s="48">
        <v>44984</v>
      </c>
      <c r="R315" s="48">
        <v>44958</v>
      </c>
      <c r="S315" s="1" t="s">
        <v>7174</v>
      </c>
      <c r="T315" s="1" t="s">
        <v>32</v>
      </c>
      <c r="U315" s="2">
        <v>0</v>
      </c>
      <c r="V315"/>
      <c r="W315" s="1" t="b">
        <v>0</v>
      </c>
      <c r="X315" s="48">
        <v>44993</v>
      </c>
      <c r="Y315" s="1" t="b">
        <v>0</v>
      </c>
      <c r="Z315"/>
      <c r="AA315" s="1"/>
      <c r="AB315" s="48">
        <v>44958</v>
      </c>
      <c r="AC315" s="2">
        <v>0</v>
      </c>
    </row>
    <row r="316" spans="1:29" s="34" customFormat="1" x14ac:dyDescent="0.25">
      <c r="A316" s="1">
        <v>20230217</v>
      </c>
      <c r="B316" s="1" t="s">
        <v>7175</v>
      </c>
      <c r="C316" s="1" t="s">
        <v>29</v>
      </c>
      <c r="D316" s="1" t="s">
        <v>4773</v>
      </c>
      <c r="E316" s="1" t="s">
        <v>148</v>
      </c>
      <c r="F316" s="1" t="s">
        <v>149</v>
      </c>
      <c r="G316" s="1"/>
      <c r="H316" s="1"/>
      <c r="I316" s="1"/>
      <c r="J316" s="1" t="s">
        <v>40</v>
      </c>
      <c r="K316" s="1" t="s">
        <v>4774</v>
      </c>
      <c r="L316" s="2">
        <v>13.6</v>
      </c>
      <c r="M316" s="48">
        <v>44995</v>
      </c>
      <c r="N316" s="1">
        <v>308</v>
      </c>
      <c r="O316" s="1">
        <v>3</v>
      </c>
      <c r="P316" s="48">
        <v>44993</v>
      </c>
      <c r="Q316" s="48">
        <v>44984</v>
      </c>
      <c r="R316" s="48">
        <v>44958</v>
      </c>
      <c r="S316" s="1" t="s">
        <v>4775</v>
      </c>
      <c r="T316" s="1" t="s">
        <v>32</v>
      </c>
      <c r="U316" s="2">
        <v>0</v>
      </c>
      <c r="V316"/>
      <c r="W316" s="1" t="b">
        <v>0</v>
      </c>
      <c r="X316" s="48">
        <v>44993</v>
      </c>
      <c r="Y316" s="1" t="b">
        <v>0</v>
      </c>
      <c r="Z316"/>
      <c r="AA316" s="1"/>
      <c r="AB316" s="48">
        <v>44958</v>
      </c>
      <c r="AC316" s="2">
        <v>0</v>
      </c>
    </row>
    <row r="317" spans="1:29" s="34" customFormat="1" x14ac:dyDescent="0.25">
      <c r="A317" s="1">
        <v>20230218</v>
      </c>
      <c r="B317" s="1" t="s">
        <v>7176</v>
      </c>
      <c r="C317" s="1" t="s">
        <v>29</v>
      </c>
      <c r="D317" s="1" t="s">
        <v>5382</v>
      </c>
      <c r="E317" s="1" t="s">
        <v>5383</v>
      </c>
      <c r="F317" s="1" t="s">
        <v>5384</v>
      </c>
      <c r="G317" s="1"/>
      <c r="H317" s="1"/>
      <c r="I317" s="1"/>
      <c r="J317" s="1" t="s">
        <v>92</v>
      </c>
      <c r="K317" s="1" t="s">
        <v>5760</v>
      </c>
      <c r="L317" s="2">
        <v>700</v>
      </c>
      <c r="M317" s="48">
        <v>44993</v>
      </c>
      <c r="N317" s="1">
        <v>308</v>
      </c>
      <c r="O317" s="1">
        <v>3</v>
      </c>
      <c r="P317" s="48">
        <v>44993</v>
      </c>
      <c r="Q317" s="48">
        <v>44979</v>
      </c>
      <c r="R317" s="48">
        <v>44958</v>
      </c>
      <c r="S317" s="1"/>
      <c r="T317" s="1" t="s">
        <v>32</v>
      </c>
      <c r="U317" s="2">
        <v>0</v>
      </c>
      <c r="V317"/>
      <c r="W317" s="1" t="b">
        <v>0</v>
      </c>
      <c r="X317" s="48">
        <v>44993</v>
      </c>
      <c r="Y317" s="1" t="b">
        <v>0</v>
      </c>
      <c r="Z317"/>
      <c r="AA317" s="1"/>
      <c r="AB317" s="48">
        <v>44958</v>
      </c>
      <c r="AC317" s="2">
        <v>0</v>
      </c>
    </row>
    <row r="318" spans="1:29" s="34" customFormat="1" x14ac:dyDescent="0.25">
      <c r="A318" s="1">
        <v>20230219</v>
      </c>
      <c r="B318" s="1" t="s">
        <v>7177</v>
      </c>
      <c r="C318" s="1" t="s">
        <v>29</v>
      </c>
      <c r="D318" s="1" t="s">
        <v>7162</v>
      </c>
      <c r="E318" s="1" t="s">
        <v>6597</v>
      </c>
      <c r="F318" s="1" t="s">
        <v>6599</v>
      </c>
      <c r="G318" s="1"/>
      <c r="H318" s="1"/>
      <c r="I318" s="1"/>
      <c r="J318" s="1" t="s">
        <v>5648</v>
      </c>
      <c r="K318" s="1" t="s">
        <v>4725</v>
      </c>
      <c r="L318" s="2">
        <v>-50123.3</v>
      </c>
      <c r="M318" s="48">
        <v>44980</v>
      </c>
      <c r="N318" s="1">
        <v>308</v>
      </c>
      <c r="O318" s="1">
        <v>3</v>
      </c>
      <c r="P318" s="48">
        <v>44977</v>
      </c>
      <c r="Q318" s="48">
        <v>44988</v>
      </c>
      <c r="R318" s="48">
        <v>44958</v>
      </c>
      <c r="S318" s="1" t="s">
        <v>7163</v>
      </c>
      <c r="T318" s="1" t="s">
        <v>32</v>
      </c>
      <c r="U318" s="2">
        <v>0</v>
      </c>
      <c r="V318"/>
      <c r="W318" s="1" t="b">
        <v>0</v>
      </c>
      <c r="X318"/>
      <c r="Y318" s="1" t="b">
        <v>0</v>
      </c>
      <c r="Z318"/>
      <c r="AA318" s="1"/>
      <c r="AB318" s="48">
        <v>44986</v>
      </c>
      <c r="AC318" s="2">
        <v>0</v>
      </c>
    </row>
    <row r="319" spans="1:29" s="34" customFormat="1" x14ac:dyDescent="0.25">
      <c r="A319" s="1">
        <v>20230220</v>
      </c>
      <c r="B319" s="1" t="s">
        <v>7178</v>
      </c>
      <c r="C319" s="1" t="s">
        <v>29</v>
      </c>
      <c r="D319" s="1" t="s">
        <v>128</v>
      </c>
      <c r="E319" s="1" t="s">
        <v>129</v>
      </c>
      <c r="F319" s="1" t="s">
        <v>130</v>
      </c>
      <c r="G319" s="1"/>
      <c r="H319" s="1"/>
      <c r="I319" s="1"/>
      <c r="J319" s="1" t="s">
        <v>35</v>
      </c>
      <c r="K319" s="1" t="s">
        <v>5745</v>
      </c>
      <c r="L319" s="2">
        <v>4442.88</v>
      </c>
      <c r="M319" s="48">
        <v>44995</v>
      </c>
      <c r="N319" s="1">
        <v>308</v>
      </c>
      <c r="O319" s="1">
        <v>3</v>
      </c>
      <c r="P319" s="48">
        <v>44994</v>
      </c>
      <c r="Q319" s="48">
        <v>44981</v>
      </c>
      <c r="R319" s="48">
        <v>44958</v>
      </c>
      <c r="S319" s="1" t="s">
        <v>131</v>
      </c>
      <c r="T319" s="1" t="s">
        <v>32</v>
      </c>
      <c r="U319" s="2">
        <v>0</v>
      </c>
      <c r="V319"/>
      <c r="W319" s="1" t="b">
        <v>0</v>
      </c>
      <c r="X319" s="48">
        <v>44994</v>
      </c>
      <c r="Y319" s="1" t="b">
        <v>0</v>
      </c>
      <c r="Z319"/>
      <c r="AA319" s="1"/>
      <c r="AB319" s="48">
        <v>44958</v>
      </c>
      <c r="AC319" s="2">
        <v>0</v>
      </c>
    </row>
    <row r="320" spans="1:29" s="34" customFormat="1" x14ac:dyDescent="0.25">
      <c r="A320" s="1">
        <v>20230221</v>
      </c>
      <c r="B320" s="1" t="s">
        <v>7179</v>
      </c>
      <c r="C320" s="1" t="s">
        <v>29</v>
      </c>
      <c r="D320" s="1" t="s">
        <v>427</v>
      </c>
      <c r="E320" s="1" t="s">
        <v>428</v>
      </c>
      <c r="F320" s="1" t="s">
        <v>429</v>
      </c>
      <c r="G320" s="1"/>
      <c r="H320" s="1"/>
      <c r="I320" s="1"/>
      <c r="J320" s="1" t="s">
        <v>35</v>
      </c>
      <c r="K320" s="1" t="s">
        <v>4724</v>
      </c>
      <c r="L320" s="2">
        <v>965.09</v>
      </c>
      <c r="M320" s="48">
        <v>45044</v>
      </c>
      <c r="N320" s="1">
        <v>308</v>
      </c>
      <c r="O320" s="1">
        <v>3</v>
      </c>
      <c r="P320" s="48">
        <v>45015</v>
      </c>
      <c r="Q320" s="48">
        <v>44984</v>
      </c>
      <c r="R320" s="48">
        <v>44958</v>
      </c>
      <c r="S320" s="1" t="s">
        <v>430</v>
      </c>
      <c r="T320" s="1" t="s">
        <v>32</v>
      </c>
      <c r="U320" s="2">
        <v>0</v>
      </c>
      <c r="V320"/>
      <c r="W320" s="1" t="b">
        <v>0</v>
      </c>
      <c r="X320" s="48">
        <v>45014</v>
      </c>
      <c r="Y320" s="1" t="b">
        <v>0</v>
      </c>
      <c r="Z320"/>
      <c r="AA320" s="1"/>
      <c r="AB320" s="48">
        <v>44958</v>
      </c>
      <c r="AC320" s="2">
        <v>0</v>
      </c>
    </row>
    <row r="321" spans="1:29" s="34" customFormat="1" x14ac:dyDescent="0.25">
      <c r="A321" s="1">
        <v>20230222</v>
      </c>
      <c r="B321" s="1" t="s">
        <v>7180</v>
      </c>
      <c r="C321" s="1" t="s">
        <v>29</v>
      </c>
      <c r="D321" s="1" t="s">
        <v>427</v>
      </c>
      <c r="E321" s="1" t="s">
        <v>428</v>
      </c>
      <c r="F321" s="1" t="s">
        <v>429</v>
      </c>
      <c r="G321" s="1"/>
      <c r="H321" s="1"/>
      <c r="I321" s="1"/>
      <c r="J321" s="1" t="s">
        <v>35</v>
      </c>
      <c r="K321" s="1" t="s">
        <v>36</v>
      </c>
      <c r="L321" s="2">
        <v>48.28</v>
      </c>
      <c r="M321" s="48">
        <v>45044</v>
      </c>
      <c r="N321" s="1">
        <v>308</v>
      </c>
      <c r="O321" s="1">
        <v>3</v>
      </c>
      <c r="P321" s="48">
        <v>45015</v>
      </c>
      <c r="Q321" s="48">
        <v>44984</v>
      </c>
      <c r="R321" s="48">
        <v>44958</v>
      </c>
      <c r="S321" s="1" t="s">
        <v>430</v>
      </c>
      <c r="T321" s="1" t="s">
        <v>32</v>
      </c>
      <c r="U321" s="2">
        <v>0</v>
      </c>
      <c r="V321"/>
      <c r="W321" s="1" t="b">
        <v>0</v>
      </c>
      <c r="X321" s="48">
        <v>45014</v>
      </c>
      <c r="Y321" s="1" t="b">
        <v>0</v>
      </c>
      <c r="Z321"/>
      <c r="AA321" s="1"/>
      <c r="AB321" s="48">
        <v>44958</v>
      </c>
      <c r="AC321" s="2">
        <v>0</v>
      </c>
    </row>
    <row r="322" spans="1:29" s="34" customFormat="1" x14ac:dyDescent="0.25">
      <c r="A322" s="1">
        <v>20230223</v>
      </c>
      <c r="B322" s="1" t="s">
        <v>7181</v>
      </c>
      <c r="C322" s="1" t="s">
        <v>29</v>
      </c>
      <c r="D322" s="1" t="s">
        <v>112</v>
      </c>
      <c r="E322" s="1" t="s">
        <v>113</v>
      </c>
      <c r="F322" s="1" t="s">
        <v>114</v>
      </c>
      <c r="G322" s="1"/>
      <c r="H322" s="1"/>
      <c r="I322" s="1"/>
      <c r="J322" s="1" t="s">
        <v>85</v>
      </c>
      <c r="K322" s="1" t="s">
        <v>86</v>
      </c>
      <c r="L322" s="2">
        <v>7054.74</v>
      </c>
      <c r="M322" s="48">
        <v>45005</v>
      </c>
      <c r="N322" s="1">
        <v>308</v>
      </c>
      <c r="O322" s="1">
        <v>3</v>
      </c>
      <c r="P322" s="48">
        <v>44999</v>
      </c>
      <c r="Q322" s="48">
        <v>44986</v>
      </c>
      <c r="R322" s="48">
        <v>44958</v>
      </c>
      <c r="S322" s="1" t="s">
        <v>115</v>
      </c>
      <c r="T322" s="1" t="s">
        <v>32</v>
      </c>
      <c r="U322" s="2">
        <v>0</v>
      </c>
      <c r="V322"/>
      <c r="W322" s="1" t="b">
        <v>0</v>
      </c>
      <c r="X322" s="48">
        <v>44995</v>
      </c>
      <c r="Y322" s="1" t="b">
        <v>0</v>
      </c>
      <c r="Z322"/>
      <c r="AA322" s="1"/>
      <c r="AB322" s="48">
        <v>44986</v>
      </c>
      <c r="AC322" s="2">
        <v>0</v>
      </c>
    </row>
    <row r="323" spans="1:29" s="34" customFormat="1" x14ac:dyDescent="0.25">
      <c r="A323" s="1">
        <v>20230224</v>
      </c>
      <c r="B323" s="1" t="s">
        <v>7182</v>
      </c>
      <c r="C323" s="1" t="s">
        <v>29</v>
      </c>
      <c r="D323" s="1" t="s">
        <v>5888</v>
      </c>
      <c r="E323" s="1" t="s">
        <v>5889</v>
      </c>
      <c r="F323" s="1" t="s">
        <v>4161</v>
      </c>
      <c r="G323" s="1"/>
      <c r="H323" s="1"/>
      <c r="I323" s="1"/>
      <c r="J323" s="1" t="s">
        <v>85</v>
      </c>
      <c r="K323" s="1" t="s">
        <v>86</v>
      </c>
      <c r="L323" s="2">
        <v>4701.83</v>
      </c>
      <c r="M323" s="48">
        <v>45015</v>
      </c>
      <c r="N323" s="1">
        <v>308</v>
      </c>
      <c r="O323" s="1">
        <v>3</v>
      </c>
      <c r="P323" s="48">
        <v>44999</v>
      </c>
      <c r="Q323" s="48">
        <v>44986</v>
      </c>
      <c r="R323" s="48">
        <v>44958</v>
      </c>
      <c r="S323" s="1" t="s">
        <v>4664</v>
      </c>
      <c r="T323" s="1" t="s">
        <v>32</v>
      </c>
      <c r="U323" s="2">
        <v>0</v>
      </c>
      <c r="V323"/>
      <c r="W323" s="1" t="b">
        <v>0</v>
      </c>
      <c r="X323" s="48">
        <v>44995</v>
      </c>
      <c r="Y323" s="1" t="b">
        <v>0</v>
      </c>
      <c r="Z323"/>
      <c r="AA323" s="1"/>
      <c r="AB323" s="48">
        <v>44986</v>
      </c>
      <c r="AC323" s="2">
        <v>0</v>
      </c>
    </row>
    <row r="324" spans="1:29" s="34" customFormat="1" x14ac:dyDescent="0.25">
      <c r="A324" s="1">
        <v>20230225</v>
      </c>
      <c r="B324" s="1" t="s">
        <v>7183</v>
      </c>
      <c r="C324" s="1" t="s">
        <v>29</v>
      </c>
      <c r="D324" s="1" t="s">
        <v>97</v>
      </c>
      <c r="E324" s="1" t="s">
        <v>98</v>
      </c>
      <c r="F324" s="1" t="s">
        <v>99</v>
      </c>
      <c r="G324" s="1"/>
      <c r="H324" s="1"/>
      <c r="I324" s="1"/>
      <c r="J324" s="1" t="s">
        <v>85</v>
      </c>
      <c r="K324" s="1" t="s">
        <v>86</v>
      </c>
      <c r="L324" s="2">
        <v>6379.73</v>
      </c>
      <c r="M324" s="48">
        <v>45015</v>
      </c>
      <c r="N324" s="1">
        <v>308</v>
      </c>
      <c r="O324" s="1">
        <v>3</v>
      </c>
      <c r="P324" s="48">
        <v>44999</v>
      </c>
      <c r="Q324" s="48">
        <v>44986</v>
      </c>
      <c r="R324" s="48">
        <v>44958</v>
      </c>
      <c r="S324" s="1"/>
      <c r="T324" s="1" t="s">
        <v>32</v>
      </c>
      <c r="U324" s="2">
        <v>0</v>
      </c>
      <c r="V324"/>
      <c r="W324" s="1" t="b">
        <v>0</v>
      </c>
      <c r="X324" s="48">
        <v>44995</v>
      </c>
      <c r="Y324" s="1" t="b">
        <v>0</v>
      </c>
      <c r="Z324"/>
      <c r="AA324" s="1"/>
      <c r="AB324" s="48">
        <v>44986</v>
      </c>
      <c r="AC324" s="2">
        <v>0</v>
      </c>
    </row>
    <row r="325" spans="1:29" s="34" customFormat="1" x14ac:dyDescent="0.25">
      <c r="A325" s="1">
        <v>20230226</v>
      </c>
      <c r="B325" s="1" t="s">
        <v>7184</v>
      </c>
      <c r="C325" s="1" t="s">
        <v>29</v>
      </c>
      <c r="D325" s="1" t="s">
        <v>97</v>
      </c>
      <c r="E325" s="1" t="s">
        <v>98</v>
      </c>
      <c r="F325" s="1" t="s">
        <v>99</v>
      </c>
      <c r="G325" s="1"/>
      <c r="H325" s="1"/>
      <c r="I325" s="1"/>
      <c r="J325" s="1" t="s">
        <v>85</v>
      </c>
      <c r="K325" s="1" t="s">
        <v>86</v>
      </c>
      <c r="L325" s="2">
        <v>8432.89</v>
      </c>
      <c r="M325" s="48">
        <v>45015</v>
      </c>
      <c r="N325" s="1">
        <v>308</v>
      </c>
      <c r="O325" s="1">
        <v>3</v>
      </c>
      <c r="P325" s="48">
        <v>44999</v>
      </c>
      <c r="Q325" s="48">
        <v>44986</v>
      </c>
      <c r="R325" s="48">
        <v>44958</v>
      </c>
      <c r="S325" s="1"/>
      <c r="T325" s="1" t="s">
        <v>32</v>
      </c>
      <c r="U325" s="2">
        <v>0</v>
      </c>
      <c r="V325"/>
      <c r="W325" s="1" t="b">
        <v>0</v>
      </c>
      <c r="X325" s="48">
        <v>44995</v>
      </c>
      <c r="Y325" s="1" t="b">
        <v>0</v>
      </c>
      <c r="Z325"/>
      <c r="AA325" s="1"/>
      <c r="AB325" s="48">
        <v>44986</v>
      </c>
      <c r="AC325" s="2">
        <v>0</v>
      </c>
    </row>
    <row r="326" spans="1:29" s="34" customFormat="1" x14ac:dyDescent="0.25">
      <c r="A326" s="1">
        <v>20230227</v>
      </c>
      <c r="B326" s="1" t="s">
        <v>7185</v>
      </c>
      <c r="C326" s="1" t="s">
        <v>29</v>
      </c>
      <c r="D326" s="1" t="s">
        <v>5660</v>
      </c>
      <c r="E326" s="1" t="s">
        <v>5661</v>
      </c>
      <c r="F326" s="1" t="s">
        <v>5199</v>
      </c>
      <c r="G326" s="1"/>
      <c r="H326" s="1"/>
      <c r="I326" s="1"/>
      <c r="J326" s="1" t="s">
        <v>85</v>
      </c>
      <c r="K326" s="1" t="s">
        <v>86</v>
      </c>
      <c r="L326" s="2">
        <v>1209.0999999999999</v>
      </c>
      <c r="M326" s="48">
        <v>45015</v>
      </c>
      <c r="N326" s="1">
        <v>308</v>
      </c>
      <c r="O326" s="1">
        <v>3</v>
      </c>
      <c r="P326" s="48">
        <v>44999</v>
      </c>
      <c r="Q326" s="48">
        <v>44987</v>
      </c>
      <c r="R326" s="48">
        <v>44958</v>
      </c>
      <c r="S326" s="1" t="s">
        <v>5662</v>
      </c>
      <c r="T326" s="1" t="s">
        <v>32</v>
      </c>
      <c r="U326" s="2">
        <v>0</v>
      </c>
      <c r="V326"/>
      <c r="W326" s="1" t="b">
        <v>0</v>
      </c>
      <c r="X326" s="48">
        <v>44995</v>
      </c>
      <c r="Y326" s="1" t="b">
        <v>0</v>
      </c>
      <c r="Z326"/>
      <c r="AA326" s="1"/>
      <c r="AB326" s="48">
        <v>44986</v>
      </c>
      <c r="AC326" s="2">
        <v>0</v>
      </c>
    </row>
    <row r="327" spans="1:29" s="34" customFormat="1" x14ac:dyDescent="0.25">
      <c r="A327" s="1">
        <v>20230228</v>
      </c>
      <c r="B327" s="1" t="s">
        <v>7186</v>
      </c>
      <c r="C327" s="1" t="s">
        <v>29</v>
      </c>
      <c r="D327" s="1" t="s">
        <v>82</v>
      </c>
      <c r="E327" s="1" t="s">
        <v>83</v>
      </c>
      <c r="F327" s="1" t="s">
        <v>84</v>
      </c>
      <c r="G327" s="1"/>
      <c r="H327" s="1"/>
      <c r="I327" s="1"/>
      <c r="J327" s="1" t="s">
        <v>85</v>
      </c>
      <c r="K327" s="1" t="s">
        <v>86</v>
      </c>
      <c r="L327" s="2">
        <v>5371.82</v>
      </c>
      <c r="M327" s="48">
        <v>45015</v>
      </c>
      <c r="N327" s="1">
        <v>308</v>
      </c>
      <c r="O327" s="1">
        <v>3</v>
      </c>
      <c r="P327" s="48">
        <v>44999</v>
      </c>
      <c r="Q327" s="48">
        <v>44987</v>
      </c>
      <c r="R327" s="48">
        <v>44958</v>
      </c>
      <c r="S327" s="1" t="s">
        <v>87</v>
      </c>
      <c r="T327" s="1" t="s">
        <v>32</v>
      </c>
      <c r="U327" s="2">
        <v>0</v>
      </c>
      <c r="V327"/>
      <c r="W327" s="1" t="b">
        <v>0</v>
      </c>
      <c r="X327" s="48">
        <v>44995</v>
      </c>
      <c r="Y327" s="1" t="b">
        <v>0</v>
      </c>
      <c r="Z327"/>
      <c r="AA327" s="1"/>
      <c r="AB327" s="48">
        <v>44986</v>
      </c>
      <c r="AC327" s="2">
        <v>0</v>
      </c>
    </row>
    <row r="328" spans="1:29" s="34" customFormat="1" x14ac:dyDescent="0.25">
      <c r="A328" s="1">
        <v>20230229</v>
      </c>
      <c r="B328" s="1" t="s">
        <v>7187</v>
      </c>
      <c r="C328" s="1" t="s">
        <v>29</v>
      </c>
      <c r="D328" s="1" t="s">
        <v>4769</v>
      </c>
      <c r="E328" s="1" t="s">
        <v>259</v>
      </c>
      <c r="F328" s="1" t="s">
        <v>260</v>
      </c>
      <c r="G328" s="1"/>
      <c r="H328" s="1"/>
      <c r="I328" s="1"/>
      <c r="J328" s="1" t="s">
        <v>58</v>
      </c>
      <c r="K328" s="1" t="s">
        <v>4694</v>
      </c>
      <c r="L328" s="2">
        <v>648.84</v>
      </c>
      <c r="M328" s="48">
        <v>45003</v>
      </c>
      <c r="N328" s="1">
        <v>308</v>
      </c>
      <c r="O328" s="1">
        <v>3</v>
      </c>
      <c r="P328" s="48">
        <v>44993</v>
      </c>
      <c r="Q328" s="48">
        <v>44988</v>
      </c>
      <c r="R328" s="48">
        <v>44958</v>
      </c>
      <c r="S328" s="1" t="s">
        <v>4770</v>
      </c>
      <c r="T328" s="1" t="s">
        <v>32</v>
      </c>
      <c r="U328" s="2">
        <v>0</v>
      </c>
      <c r="V328"/>
      <c r="W328" s="1" t="b">
        <v>0</v>
      </c>
      <c r="X328" s="48">
        <v>44993</v>
      </c>
      <c r="Y328" s="1" t="b">
        <v>0</v>
      </c>
      <c r="Z328"/>
      <c r="AA328" s="1"/>
      <c r="AB328" s="48">
        <v>44986</v>
      </c>
      <c r="AC328" s="2">
        <v>0</v>
      </c>
    </row>
    <row r="329" spans="1:29" s="34" customFormat="1" x14ac:dyDescent="0.25">
      <c r="A329" s="1">
        <v>20230230</v>
      </c>
      <c r="B329" s="1" t="s">
        <v>7188</v>
      </c>
      <c r="C329" s="1" t="s">
        <v>29</v>
      </c>
      <c r="D329" s="1" t="s">
        <v>181</v>
      </c>
      <c r="E329" s="1" t="s">
        <v>182</v>
      </c>
      <c r="F329" s="1" t="s">
        <v>183</v>
      </c>
      <c r="G329" s="1"/>
      <c r="H329" s="1"/>
      <c r="I329" s="1"/>
      <c r="J329" s="1" t="s">
        <v>40</v>
      </c>
      <c r="K329" s="1" t="s">
        <v>270</v>
      </c>
      <c r="L329" s="2">
        <v>527.34</v>
      </c>
      <c r="M329" s="48">
        <v>44999</v>
      </c>
      <c r="N329" s="1">
        <v>308</v>
      </c>
      <c r="O329" s="1">
        <v>3</v>
      </c>
      <c r="P329" s="48">
        <v>44993</v>
      </c>
      <c r="Q329" s="48">
        <v>44987</v>
      </c>
      <c r="R329" s="48">
        <v>44958</v>
      </c>
      <c r="S329" s="1" t="s">
        <v>184</v>
      </c>
      <c r="T329" s="1" t="s">
        <v>32</v>
      </c>
      <c r="U329" s="2">
        <v>0</v>
      </c>
      <c r="V329"/>
      <c r="W329" s="1" t="b">
        <v>0</v>
      </c>
      <c r="X329" s="48">
        <v>44993</v>
      </c>
      <c r="Y329" s="1" t="b">
        <v>0</v>
      </c>
      <c r="Z329"/>
      <c r="AA329" s="1"/>
      <c r="AB329" s="48">
        <v>44986</v>
      </c>
      <c r="AC329" s="2">
        <v>0</v>
      </c>
    </row>
    <row r="330" spans="1:29" s="34" customFormat="1" x14ac:dyDescent="0.25">
      <c r="A330" s="1">
        <v>20230231</v>
      </c>
      <c r="B330" s="1" t="s">
        <v>7189</v>
      </c>
      <c r="C330" s="1" t="s">
        <v>29</v>
      </c>
      <c r="D330" s="1" t="s">
        <v>128</v>
      </c>
      <c r="E330" s="1" t="s">
        <v>129</v>
      </c>
      <c r="F330" s="1" t="s">
        <v>130</v>
      </c>
      <c r="G330" s="1"/>
      <c r="H330" s="1"/>
      <c r="I330" s="1"/>
      <c r="J330" s="1" t="s">
        <v>35</v>
      </c>
      <c r="K330" s="1" t="s">
        <v>4724</v>
      </c>
      <c r="L330" s="2">
        <v>1736.31</v>
      </c>
      <c r="M330" s="48">
        <v>44999</v>
      </c>
      <c r="N330" s="1">
        <v>308</v>
      </c>
      <c r="O330" s="1">
        <v>3</v>
      </c>
      <c r="P330" s="48">
        <v>44994</v>
      </c>
      <c r="Q330" s="48">
        <v>44985</v>
      </c>
      <c r="R330" s="48">
        <v>44958</v>
      </c>
      <c r="S330" s="1" t="s">
        <v>131</v>
      </c>
      <c r="T330" s="1" t="s">
        <v>32</v>
      </c>
      <c r="U330" s="2">
        <v>0</v>
      </c>
      <c r="V330"/>
      <c r="W330" s="1" t="b">
        <v>0</v>
      </c>
      <c r="X330" s="48">
        <v>44994</v>
      </c>
      <c r="Y330" s="1" t="b">
        <v>0</v>
      </c>
      <c r="Z330"/>
      <c r="AA330" s="1"/>
      <c r="AB330" s="48">
        <v>44958</v>
      </c>
      <c r="AC330" s="2">
        <v>0</v>
      </c>
    </row>
    <row r="331" spans="1:29" s="34" customFormat="1" x14ac:dyDescent="0.25">
      <c r="A331" s="1">
        <v>20230232</v>
      </c>
      <c r="B331" s="1" t="s">
        <v>7190</v>
      </c>
      <c r="C331" s="1" t="s">
        <v>29</v>
      </c>
      <c r="D331" s="1" t="s">
        <v>427</v>
      </c>
      <c r="E331" s="1" t="s">
        <v>428</v>
      </c>
      <c r="F331" s="1" t="s">
        <v>429</v>
      </c>
      <c r="G331" s="1"/>
      <c r="H331" s="1"/>
      <c r="I331" s="1"/>
      <c r="J331" s="1" t="s">
        <v>35</v>
      </c>
      <c r="K331" s="1" t="s">
        <v>5781</v>
      </c>
      <c r="L331" s="2">
        <v>522.66</v>
      </c>
      <c r="M331" s="48">
        <v>45045</v>
      </c>
      <c r="N331" s="1">
        <v>308</v>
      </c>
      <c r="O331" s="1">
        <v>3</v>
      </c>
      <c r="P331" s="48">
        <v>45015</v>
      </c>
      <c r="Q331" s="48">
        <v>44985</v>
      </c>
      <c r="R331" s="48">
        <v>44958</v>
      </c>
      <c r="S331" s="1" t="s">
        <v>430</v>
      </c>
      <c r="T331" s="1" t="s">
        <v>32</v>
      </c>
      <c r="U331" s="2">
        <v>0</v>
      </c>
      <c r="V331"/>
      <c r="W331" s="1" t="b">
        <v>0</v>
      </c>
      <c r="X331" s="48">
        <v>45014</v>
      </c>
      <c r="Y331" s="1" t="b">
        <v>0</v>
      </c>
      <c r="Z331"/>
      <c r="AA331" s="1"/>
      <c r="AB331" s="48">
        <v>44958</v>
      </c>
      <c r="AC331" s="2">
        <v>0</v>
      </c>
    </row>
    <row r="332" spans="1:29" s="34" customFormat="1" x14ac:dyDescent="0.25">
      <c r="A332" s="1">
        <v>20230233</v>
      </c>
      <c r="B332" s="1" t="s">
        <v>7191</v>
      </c>
      <c r="C332" s="1" t="s">
        <v>29</v>
      </c>
      <c r="D332" s="1" t="s">
        <v>427</v>
      </c>
      <c r="E332" s="1" t="s">
        <v>428</v>
      </c>
      <c r="F332" s="1" t="s">
        <v>429</v>
      </c>
      <c r="G332" s="1"/>
      <c r="H332" s="1"/>
      <c r="I332" s="1"/>
      <c r="J332" s="1" t="s">
        <v>35</v>
      </c>
      <c r="K332" s="1" t="s">
        <v>36</v>
      </c>
      <c r="L332" s="2">
        <v>15.07</v>
      </c>
      <c r="M332" s="48">
        <v>45045</v>
      </c>
      <c r="N332" s="1">
        <v>308</v>
      </c>
      <c r="O332" s="1">
        <v>3</v>
      </c>
      <c r="P332" s="48">
        <v>45015</v>
      </c>
      <c r="Q332" s="48">
        <v>44985</v>
      </c>
      <c r="R332" s="48">
        <v>44958</v>
      </c>
      <c r="S332" s="1" t="s">
        <v>430</v>
      </c>
      <c r="T332" s="1" t="s">
        <v>32</v>
      </c>
      <c r="U332" s="2">
        <v>0</v>
      </c>
      <c r="V332"/>
      <c r="W332" s="1" t="b">
        <v>0</v>
      </c>
      <c r="X332" s="48">
        <v>45014</v>
      </c>
      <c r="Y332" s="1" t="b">
        <v>0</v>
      </c>
      <c r="Z332"/>
      <c r="AA332" s="1"/>
      <c r="AB332" s="48">
        <v>44958</v>
      </c>
      <c r="AC332" s="2">
        <v>0</v>
      </c>
    </row>
    <row r="333" spans="1:29" s="34" customFormat="1" x14ac:dyDescent="0.25">
      <c r="A333" s="1">
        <v>20230234</v>
      </c>
      <c r="B333" s="1" t="s">
        <v>7192</v>
      </c>
      <c r="C333" s="1" t="s">
        <v>29</v>
      </c>
      <c r="D333" s="1" t="s">
        <v>7162</v>
      </c>
      <c r="E333" s="1" t="s">
        <v>6597</v>
      </c>
      <c r="F333" s="1" t="s">
        <v>6599</v>
      </c>
      <c r="G333" s="1"/>
      <c r="H333" s="1"/>
      <c r="I333" s="1"/>
      <c r="J333" s="1" t="s">
        <v>5648</v>
      </c>
      <c r="K333" s="1" t="s">
        <v>4725</v>
      </c>
      <c r="L333" s="2">
        <v>111857</v>
      </c>
      <c r="M333" s="48">
        <v>44985</v>
      </c>
      <c r="N333" s="1">
        <v>308</v>
      </c>
      <c r="O333" s="1">
        <v>2</v>
      </c>
      <c r="P333" s="48">
        <v>44991</v>
      </c>
      <c r="Q333" s="48">
        <v>44991</v>
      </c>
      <c r="R333" s="48">
        <v>44958</v>
      </c>
      <c r="S333" s="1" t="s">
        <v>7163</v>
      </c>
      <c r="T333" s="1" t="s">
        <v>32</v>
      </c>
      <c r="U333" s="2">
        <v>0</v>
      </c>
      <c r="V333"/>
      <c r="W333" s="1" t="b">
        <v>0</v>
      </c>
      <c r="X333" s="48">
        <v>44985</v>
      </c>
      <c r="Y333" s="1" t="b">
        <v>0</v>
      </c>
      <c r="Z333"/>
      <c r="AA333" s="1"/>
      <c r="AB333" s="48">
        <v>44986</v>
      </c>
      <c r="AC333" s="2">
        <v>0</v>
      </c>
    </row>
    <row r="334" spans="1:29" s="34" customFormat="1" x14ac:dyDescent="0.25">
      <c r="A334" s="1">
        <v>20230235</v>
      </c>
      <c r="B334" s="1" t="s">
        <v>7193</v>
      </c>
      <c r="C334" s="1" t="s">
        <v>29</v>
      </c>
      <c r="D334" s="1" t="s">
        <v>5660</v>
      </c>
      <c r="E334" s="1" t="s">
        <v>5661</v>
      </c>
      <c r="F334" s="1" t="s">
        <v>5199</v>
      </c>
      <c r="G334" s="1"/>
      <c r="H334" s="1"/>
      <c r="I334" s="1"/>
      <c r="J334" s="1" t="s">
        <v>85</v>
      </c>
      <c r="K334" s="1" t="s">
        <v>86</v>
      </c>
      <c r="L334" s="2">
        <v>2252.8200000000002</v>
      </c>
      <c r="M334" s="48">
        <v>45015</v>
      </c>
      <c r="N334" s="1">
        <v>308</v>
      </c>
      <c r="O334" s="1">
        <v>3</v>
      </c>
      <c r="P334" s="48">
        <v>44999</v>
      </c>
      <c r="Q334" s="48">
        <v>44987</v>
      </c>
      <c r="R334" s="48">
        <v>44958</v>
      </c>
      <c r="S334" s="1" t="s">
        <v>5662</v>
      </c>
      <c r="T334" s="1" t="s">
        <v>32</v>
      </c>
      <c r="U334" s="2">
        <v>0</v>
      </c>
      <c r="V334"/>
      <c r="W334" s="1" t="b">
        <v>0</v>
      </c>
      <c r="X334" s="48">
        <v>44995</v>
      </c>
      <c r="Y334" s="1" t="b">
        <v>0</v>
      </c>
      <c r="Z334"/>
      <c r="AA334" s="1"/>
      <c r="AB334" s="48">
        <v>44986</v>
      </c>
      <c r="AC334" s="2">
        <v>0</v>
      </c>
    </row>
    <row r="335" spans="1:29" s="34" customFormat="1" x14ac:dyDescent="0.25">
      <c r="A335" s="1">
        <v>20230236</v>
      </c>
      <c r="B335" s="1" t="s">
        <v>7194</v>
      </c>
      <c r="C335" s="1" t="s">
        <v>29</v>
      </c>
      <c r="D335" s="1" t="s">
        <v>5749</v>
      </c>
      <c r="E335" s="1" t="s">
        <v>265</v>
      </c>
      <c r="F335" s="1" t="s">
        <v>266</v>
      </c>
      <c r="G335" s="1"/>
      <c r="H335" s="1"/>
      <c r="I335" s="1"/>
      <c r="J335" s="1" t="s">
        <v>58</v>
      </c>
      <c r="K335" s="1" t="s">
        <v>7195</v>
      </c>
      <c r="L335" s="2">
        <v>36.6</v>
      </c>
      <c r="M335" s="48">
        <v>44981</v>
      </c>
      <c r="N335" s="1">
        <v>308</v>
      </c>
      <c r="O335" s="1">
        <v>3</v>
      </c>
      <c r="P335" s="48">
        <v>44985</v>
      </c>
      <c r="Q335" s="48">
        <v>44981</v>
      </c>
      <c r="R335" s="48">
        <v>44958</v>
      </c>
      <c r="S335" s="1" t="s">
        <v>5750</v>
      </c>
      <c r="T335" s="1" t="s">
        <v>32</v>
      </c>
      <c r="U335" s="2">
        <v>0</v>
      </c>
      <c r="V335"/>
      <c r="W335" s="1" t="b">
        <v>0</v>
      </c>
      <c r="X335"/>
      <c r="Y335" s="1" t="b">
        <v>0</v>
      </c>
      <c r="Z335"/>
      <c r="AA335" s="1"/>
      <c r="AB335" s="48">
        <v>44958</v>
      </c>
      <c r="AC335" s="2">
        <v>0</v>
      </c>
    </row>
    <row r="336" spans="1:29" s="34" customFormat="1" x14ac:dyDescent="0.25">
      <c r="A336" s="1">
        <v>20230237</v>
      </c>
      <c r="B336" s="1" t="s">
        <v>7196</v>
      </c>
      <c r="C336" s="1" t="s">
        <v>29</v>
      </c>
      <c r="D336" s="1" t="s">
        <v>5927</v>
      </c>
      <c r="E336" s="1" t="s">
        <v>202</v>
      </c>
      <c r="F336" s="1" t="s">
        <v>203</v>
      </c>
      <c r="G336" s="1"/>
      <c r="H336" s="1"/>
      <c r="I336" s="1"/>
      <c r="J336" s="1" t="s">
        <v>204</v>
      </c>
      <c r="K336" s="1" t="s">
        <v>205</v>
      </c>
      <c r="L336" s="2">
        <v>6122.52</v>
      </c>
      <c r="M336" s="48">
        <v>45016</v>
      </c>
      <c r="N336" s="1">
        <v>308</v>
      </c>
      <c r="O336" s="1">
        <v>3</v>
      </c>
      <c r="P336" s="48">
        <v>44998</v>
      </c>
      <c r="Q336" s="48">
        <v>44987</v>
      </c>
      <c r="R336" s="48">
        <v>44958</v>
      </c>
      <c r="S336" s="1" t="s">
        <v>206</v>
      </c>
      <c r="T336" s="1" t="s">
        <v>32</v>
      </c>
      <c r="U336" s="2">
        <v>0</v>
      </c>
      <c r="V336"/>
      <c r="W336" s="1" t="b">
        <v>0</v>
      </c>
      <c r="X336" s="48">
        <v>44998</v>
      </c>
      <c r="Y336" s="1" t="b">
        <v>0</v>
      </c>
      <c r="Z336"/>
      <c r="AA336" s="1"/>
      <c r="AB336" s="48">
        <v>44986</v>
      </c>
      <c r="AC336" s="2">
        <v>0</v>
      </c>
    </row>
    <row r="337" spans="1:29" s="34" customFormat="1" x14ac:dyDescent="0.25">
      <c r="A337" s="1">
        <v>20230238</v>
      </c>
      <c r="B337" s="1" t="s">
        <v>7118</v>
      </c>
      <c r="C337" s="1" t="s">
        <v>29</v>
      </c>
      <c r="D337" s="1" t="s">
        <v>5998</v>
      </c>
      <c r="E337" s="1" t="s">
        <v>4349</v>
      </c>
      <c r="F337" s="1" t="s">
        <v>4351</v>
      </c>
      <c r="G337" s="1"/>
      <c r="H337" s="1"/>
      <c r="I337" s="1"/>
      <c r="J337" s="1" t="s">
        <v>40</v>
      </c>
      <c r="K337" s="1" t="s">
        <v>7197</v>
      </c>
      <c r="L337" s="2">
        <v>972</v>
      </c>
      <c r="M337" s="48">
        <v>44988</v>
      </c>
      <c r="N337" s="1">
        <v>308</v>
      </c>
      <c r="O337" s="1">
        <v>3</v>
      </c>
      <c r="P337" s="48">
        <v>44993</v>
      </c>
      <c r="Q337" s="48">
        <v>44988</v>
      </c>
      <c r="R337" s="48">
        <v>44958</v>
      </c>
      <c r="S337" s="1" t="s">
        <v>5999</v>
      </c>
      <c r="T337" s="1" t="s">
        <v>32</v>
      </c>
      <c r="U337" s="2">
        <v>0</v>
      </c>
      <c r="V337"/>
      <c r="W337" s="1" t="b">
        <v>0</v>
      </c>
      <c r="X337" s="48">
        <v>44993</v>
      </c>
      <c r="Y337" s="1" t="b">
        <v>0</v>
      </c>
      <c r="Z337"/>
      <c r="AA337" s="1"/>
      <c r="AB337" s="48">
        <v>44958</v>
      </c>
      <c r="AC337" s="2">
        <v>0</v>
      </c>
    </row>
    <row r="338" spans="1:29" s="34" customFormat="1" x14ac:dyDescent="0.25">
      <c r="A338" s="1">
        <v>20230239</v>
      </c>
      <c r="B338" s="1" t="s">
        <v>7198</v>
      </c>
      <c r="C338" s="1" t="s">
        <v>29</v>
      </c>
      <c r="D338" s="1" t="s">
        <v>7199</v>
      </c>
      <c r="E338" s="1" t="s">
        <v>6646</v>
      </c>
      <c r="F338" s="1" t="s">
        <v>5991</v>
      </c>
      <c r="G338" s="1"/>
      <c r="H338" s="1"/>
      <c r="I338" s="1"/>
      <c r="J338" s="1" t="s">
        <v>139</v>
      </c>
      <c r="K338" s="1" t="s">
        <v>5992</v>
      </c>
      <c r="L338" s="2">
        <v>3249.5</v>
      </c>
      <c r="M338" s="48">
        <v>44995</v>
      </c>
      <c r="N338" s="1">
        <v>308</v>
      </c>
      <c r="O338" s="1">
        <v>3</v>
      </c>
      <c r="P338" s="48">
        <v>44993</v>
      </c>
      <c r="Q338" s="48">
        <v>44988</v>
      </c>
      <c r="R338" s="48">
        <v>44958</v>
      </c>
      <c r="S338" s="1" t="s">
        <v>5993</v>
      </c>
      <c r="T338" s="1" t="s">
        <v>32</v>
      </c>
      <c r="U338" s="2">
        <v>0</v>
      </c>
      <c r="V338"/>
      <c r="W338" s="1" t="b">
        <v>0</v>
      </c>
      <c r="X338" s="48">
        <v>44993</v>
      </c>
      <c r="Y338" s="1" t="b">
        <v>0</v>
      </c>
      <c r="Z338"/>
      <c r="AA338" s="1"/>
      <c r="AB338" s="48">
        <v>44958</v>
      </c>
      <c r="AC338" s="2">
        <v>0</v>
      </c>
    </row>
    <row r="339" spans="1:29" s="34" customFormat="1" x14ac:dyDescent="0.25">
      <c r="A339" s="1">
        <v>20230240</v>
      </c>
      <c r="B339" s="1" t="s">
        <v>7200</v>
      </c>
      <c r="C339" s="1" t="s">
        <v>29</v>
      </c>
      <c r="D339" s="1" t="s">
        <v>41</v>
      </c>
      <c r="E339" s="1" t="s">
        <v>42</v>
      </c>
      <c r="F339" s="1" t="s">
        <v>43</v>
      </c>
      <c r="G339" s="1"/>
      <c r="H339" s="1"/>
      <c r="I339" s="1"/>
      <c r="J339" s="1" t="s">
        <v>40</v>
      </c>
      <c r="K339" s="1" t="s">
        <v>44</v>
      </c>
      <c r="L339" s="2">
        <v>110.6</v>
      </c>
      <c r="M339" s="48">
        <v>45048</v>
      </c>
      <c r="N339" s="1">
        <v>308</v>
      </c>
      <c r="O339" s="1">
        <v>3</v>
      </c>
      <c r="P339" s="48">
        <v>45019</v>
      </c>
      <c r="Q339" s="48">
        <v>44988</v>
      </c>
      <c r="R339" s="48">
        <v>44958</v>
      </c>
      <c r="S339" s="1" t="s">
        <v>45</v>
      </c>
      <c r="T339" s="1" t="s">
        <v>32</v>
      </c>
      <c r="U339" s="2">
        <v>0</v>
      </c>
      <c r="V339"/>
      <c r="W339" s="1" t="b">
        <v>0</v>
      </c>
      <c r="X339" s="48">
        <v>45019</v>
      </c>
      <c r="Y339" s="1" t="b">
        <v>0</v>
      </c>
      <c r="Z339"/>
      <c r="AA339" s="1"/>
      <c r="AB339" s="48">
        <v>44986</v>
      </c>
      <c r="AC339" s="2">
        <v>0</v>
      </c>
    </row>
    <row r="340" spans="1:29" s="34" customFormat="1" x14ac:dyDescent="0.25">
      <c r="A340" s="1">
        <v>20230241</v>
      </c>
      <c r="B340" s="1" t="s">
        <v>12556</v>
      </c>
      <c r="C340" s="1" t="s">
        <v>29</v>
      </c>
      <c r="D340" s="1" t="s">
        <v>6786</v>
      </c>
      <c r="E340" s="1" t="s">
        <v>6229</v>
      </c>
      <c r="F340" s="1" t="s">
        <v>6231</v>
      </c>
      <c r="G340" s="1"/>
      <c r="H340" s="1"/>
      <c r="I340" s="1"/>
      <c r="J340" s="1" t="s">
        <v>92</v>
      </c>
      <c r="K340" s="1" t="s">
        <v>6755</v>
      </c>
      <c r="L340" s="2">
        <v>68.400000000000006</v>
      </c>
      <c r="M340" s="48">
        <v>45001</v>
      </c>
      <c r="N340" s="1">
        <v>308</v>
      </c>
      <c r="O340" s="1">
        <v>3</v>
      </c>
      <c r="P340" s="48">
        <v>44998</v>
      </c>
      <c r="Q340" s="48">
        <v>44991</v>
      </c>
      <c r="R340" s="48">
        <v>44958</v>
      </c>
      <c r="S340" s="1" t="s">
        <v>6787</v>
      </c>
      <c r="T340" s="1" t="s">
        <v>32</v>
      </c>
      <c r="U340" s="2">
        <v>0</v>
      </c>
      <c r="V340"/>
      <c r="W340" s="1" t="b">
        <v>0</v>
      </c>
      <c r="X340" s="48">
        <v>44998</v>
      </c>
      <c r="Y340" s="1" t="b">
        <v>0</v>
      </c>
      <c r="Z340"/>
      <c r="AA340" s="1"/>
      <c r="AB340" s="48">
        <v>44986</v>
      </c>
      <c r="AC340" s="2">
        <v>0</v>
      </c>
    </row>
    <row r="341" spans="1:29" s="34" customFormat="1" x14ac:dyDescent="0.25">
      <c r="A341" s="1">
        <v>20230242</v>
      </c>
      <c r="B341" s="1" t="s">
        <v>7198</v>
      </c>
      <c r="C341" s="1" t="s">
        <v>29</v>
      </c>
      <c r="D341" s="1" t="s">
        <v>6794</v>
      </c>
      <c r="E341" s="1" t="s">
        <v>6569</v>
      </c>
      <c r="F341" s="1" t="s">
        <v>6570</v>
      </c>
      <c r="G341" s="1"/>
      <c r="H341" s="1"/>
      <c r="I341" s="1"/>
      <c r="J341" s="1" t="s">
        <v>40</v>
      </c>
      <c r="K341" s="1" t="s">
        <v>6795</v>
      </c>
      <c r="L341" s="2">
        <v>1660</v>
      </c>
      <c r="M341" s="48">
        <v>45002</v>
      </c>
      <c r="N341" s="1">
        <v>308</v>
      </c>
      <c r="O341" s="1">
        <v>3</v>
      </c>
      <c r="P341" s="48">
        <v>44994</v>
      </c>
      <c r="Q341" s="48">
        <v>44991</v>
      </c>
      <c r="R341" s="48">
        <v>44958</v>
      </c>
      <c r="S341" s="1"/>
      <c r="T341" s="1" t="s">
        <v>32</v>
      </c>
      <c r="U341" s="2">
        <v>0</v>
      </c>
      <c r="V341"/>
      <c r="W341" s="1" t="b">
        <v>0</v>
      </c>
      <c r="X341" s="48">
        <v>44994</v>
      </c>
      <c r="Y341" s="1" t="b">
        <v>0</v>
      </c>
      <c r="Z341"/>
      <c r="AA341" s="1"/>
      <c r="AB341" s="48">
        <v>44986</v>
      </c>
      <c r="AC341" s="2">
        <v>0</v>
      </c>
    </row>
    <row r="342" spans="1:29" s="34" customFormat="1" x14ac:dyDescent="0.25">
      <c r="A342" s="1">
        <v>20230243</v>
      </c>
      <c r="B342" s="1" t="s">
        <v>7201</v>
      </c>
      <c r="C342" s="1" t="s">
        <v>29</v>
      </c>
      <c r="D342" s="1" t="s">
        <v>171</v>
      </c>
      <c r="E342" s="1" t="s">
        <v>172</v>
      </c>
      <c r="F342" s="1" t="s">
        <v>173</v>
      </c>
      <c r="G342" s="1"/>
      <c r="H342" s="1"/>
      <c r="I342" s="1"/>
      <c r="J342" s="1" t="s">
        <v>40</v>
      </c>
      <c r="K342" s="1" t="s">
        <v>174</v>
      </c>
      <c r="L342" s="2">
        <v>199.16</v>
      </c>
      <c r="M342" s="48">
        <v>45005</v>
      </c>
      <c r="N342" s="1">
        <v>308</v>
      </c>
      <c r="O342" s="1">
        <v>3</v>
      </c>
      <c r="P342" s="48">
        <v>44994</v>
      </c>
      <c r="Q342" s="48">
        <v>44991</v>
      </c>
      <c r="R342" s="48">
        <v>44958</v>
      </c>
      <c r="S342" s="1" t="s">
        <v>175</v>
      </c>
      <c r="T342" s="1" t="s">
        <v>32</v>
      </c>
      <c r="U342" s="2">
        <v>0</v>
      </c>
      <c r="V342"/>
      <c r="W342" s="1" t="b">
        <v>0</v>
      </c>
      <c r="X342" s="48">
        <v>44994</v>
      </c>
      <c r="Y342" s="1" t="b">
        <v>0</v>
      </c>
      <c r="Z342"/>
      <c r="AA342" s="1"/>
      <c r="AB342" s="48">
        <v>44986</v>
      </c>
      <c r="AC342" s="2">
        <v>0</v>
      </c>
    </row>
    <row r="343" spans="1:29" s="34" customFormat="1" x14ac:dyDescent="0.25">
      <c r="A343" s="1">
        <v>20230244</v>
      </c>
      <c r="B343" s="1" t="s">
        <v>7202</v>
      </c>
      <c r="C343" s="1" t="s">
        <v>29</v>
      </c>
      <c r="D343" s="1" t="s">
        <v>6804</v>
      </c>
      <c r="E343" s="1" t="s">
        <v>6314</v>
      </c>
      <c r="F343" s="1" t="s">
        <v>6316</v>
      </c>
      <c r="G343" s="1"/>
      <c r="H343" s="1"/>
      <c r="I343" s="1"/>
      <c r="J343" s="1" t="s">
        <v>40</v>
      </c>
      <c r="K343" s="1" t="s">
        <v>5726</v>
      </c>
      <c r="L343" s="2">
        <v>23224.32</v>
      </c>
      <c r="M343" s="48">
        <v>45015</v>
      </c>
      <c r="N343" s="1">
        <v>308</v>
      </c>
      <c r="O343" s="1">
        <v>3</v>
      </c>
      <c r="P343" s="48">
        <v>45006</v>
      </c>
      <c r="Q343" s="48">
        <v>44988</v>
      </c>
      <c r="R343" s="48">
        <v>44958</v>
      </c>
      <c r="S343" s="1" t="s">
        <v>6805</v>
      </c>
      <c r="T343" s="1" t="s">
        <v>32</v>
      </c>
      <c r="U343" s="2">
        <v>0</v>
      </c>
      <c r="V343"/>
      <c r="W343" s="1" t="b">
        <v>0</v>
      </c>
      <c r="X343" s="48">
        <v>45006</v>
      </c>
      <c r="Y343" s="1" t="b">
        <v>0</v>
      </c>
      <c r="Z343"/>
      <c r="AA343" s="1"/>
      <c r="AB343" s="48">
        <v>44986</v>
      </c>
      <c r="AC343" s="2">
        <v>0</v>
      </c>
    </row>
    <row r="344" spans="1:29" s="34" customFormat="1" x14ac:dyDescent="0.25">
      <c r="A344" s="1">
        <v>20230245</v>
      </c>
      <c r="B344" s="1" t="s">
        <v>7203</v>
      </c>
      <c r="C344" s="1" t="s">
        <v>29</v>
      </c>
      <c r="D344" s="1" t="s">
        <v>6754</v>
      </c>
      <c r="E344" s="1" t="s">
        <v>6568</v>
      </c>
      <c r="F344" s="1" t="s">
        <v>5922</v>
      </c>
      <c r="G344" s="1"/>
      <c r="H344" s="1"/>
      <c r="I344" s="1"/>
      <c r="J344" s="1" t="s">
        <v>40</v>
      </c>
      <c r="K344" s="1" t="s">
        <v>6755</v>
      </c>
      <c r="L344" s="2">
        <v>201.6</v>
      </c>
      <c r="M344" s="48">
        <v>44999</v>
      </c>
      <c r="N344" s="1">
        <v>308</v>
      </c>
      <c r="O344" s="1">
        <v>3</v>
      </c>
      <c r="P344" s="48">
        <v>44994</v>
      </c>
      <c r="Q344" s="48">
        <v>44991</v>
      </c>
      <c r="R344" s="48">
        <v>44958</v>
      </c>
      <c r="S344" s="1" t="s">
        <v>5923</v>
      </c>
      <c r="T344" s="1" t="s">
        <v>32</v>
      </c>
      <c r="U344" s="2">
        <v>0</v>
      </c>
      <c r="V344"/>
      <c r="W344" s="1" t="b">
        <v>0</v>
      </c>
      <c r="X344" s="48">
        <v>44994</v>
      </c>
      <c r="Y344" s="1" t="b">
        <v>0</v>
      </c>
      <c r="Z344"/>
      <c r="AA344" s="1"/>
      <c r="AB344" s="48">
        <v>44986</v>
      </c>
      <c r="AC344" s="2">
        <v>0</v>
      </c>
    </row>
    <row r="345" spans="1:29" s="34" customFormat="1" x14ac:dyDescent="0.25">
      <c r="A345" s="1">
        <v>20230246</v>
      </c>
      <c r="B345" s="1" t="s">
        <v>7204</v>
      </c>
      <c r="C345" s="1" t="s">
        <v>29</v>
      </c>
      <c r="D345" s="1"/>
      <c r="E345" s="1" t="s">
        <v>4353</v>
      </c>
      <c r="F345" s="1" t="s">
        <v>4354</v>
      </c>
      <c r="G345" s="1"/>
      <c r="H345" s="1"/>
      <c r="I345" s="1"/>
      <c r="J345" s="1" t="s">
        <v>40</v>
      </c>
      <c r="K345" s="1" t="s">
        <v>7205</v>
      </c>
      <c r="L345" s="2">
        <v>234.6</v>
      </c>
      <c r="M345" s="48">
        <v>44991</v>
      </c>
      <c r="N345" s="1">
        <v>308</v>
      </c>
      <c r="O345" s="1">
        <v>3</v>
      </c>
      <c r="P345" s="48">
        <v>44985</v>
      </c>
      <c r="Q345" s="48">
        <v>44992</v>
      </c>
      <c r="R345" s="48">
        <v>44958</v>
      </c>
      <c r="S345" s="1" t="s">
        <v>7206</v>
      </c>
      <c r="T345" s="1" t="s">
        <v>32</v>
      </c>
      <c r="U345" s="2">
        <v>0</v>
      </c>
      <c r="V345"/>
      <c r="W345" s="1" t="b">
        <v>0</v>
      </c>
      <c r="X345" s="48">
        <v>44991</v>
      </c>
      <c r="Y345" s="1" t="b">
        <v>0</v>
      </c>
      <c r="Z345"/>
      <c r="AA345" s="1"/>
      <c r="AB345" s="48">
        <v>44958</v>
      </c>
      <c r="AC345" s="2">
        <v>0</v>
      </c>
    </row>
    <row r="346" spans="1:29" s="34" customFormat="1" x14ac:dyDescent="0.25">
      <c r="A346" s="1">
        <v>20230247</v>
      </c>
      <c r="B346" s="1" t="s">
        <v>7207</v>
      </c>
      <c r="C346" s="1" t="s">
        <v>29</v>
      </c>
      <c r="D346" s="1" t="s">
        <v>5330</v>
      </c>
      <c r="E346" s="1" t="s">
        <v>5068</v>
      </c>
      <c r="F346" s="1" t="s">
        <v>5288</v>
      </c>
      <c r="G346" s="1"/>
      <c r="H346" s="1"/>
      <c r="I346" s="1"/>
      <c r="J346" s="1" t="s">
        <v>58</v>
      </c>
      <c r="K346" s="1" t="s">
        <v>7208</v>
      </c>
      <c r="L346" s="2">
        <v>30.4</v>
      </c>
      <c r="M346" s="48">
        <v>45017</v>
      </c>
      <c r="N346" s="1">
        <v>308</v>
      </c>
      <c r="O346" s="1">
        <v>3</v>
      </c>
      <c r="P346" s="48">
        <v>45034</v>
      </c>
      <c r="Q346" s="48">
        <v>44992</v>
      </c>
      <c r="R346" s="48">
        <v>44958</v>
      </c>
      <c r="S346" s="1" t="s">
        <v>5331</v>
      </c>
      <c r="T346" s="1" t="s">
        <v>32</v>
      </c>
      <c r="U346" s="2">
        <v>0</v>
      </c>
      <c r="V346"/>
      <c r="W346" s="1" t="b">
        <v>0</v>
      </c>
      <c r="X346" s="48">
        <v>44992</v>
      </c>
      <c r="Y346" s="1" t="b">
        <v>0</v>
      </c>
      <c r="Z346"/>
      <c r="AA346" s="1"/>
      <c r="AB346" s="48">
        <v>44958</v>
      </c>
      <c r="AC346" s="2">
        <v>0</v>
      </c>
    </row>
    <row r="347" spans="1:29" s="34" customFormat="1" x14ac:dyDescent="0.25">
      <c r="A347" s="1">
        <v>20230248</v>
      </c>
      <c r="B347" s="1" t="s">
        <v>7209</v>
      </c>
      <c r="C347" s="1" t="s">
        <v>29</v>
      </c>
      <c r="D347" s="1"/>
      <c r="E347" s="1" t="s">
        <v>6647</v>
      </c>
      <c r="F347" s="1" t="s">
        <v>5521</v>
      </c>
      <c r="G347" s="1"/>
      <c r="H347" s="1"/>
      <c r="I347" s="1"/>
      <c r="J347" s="1" t="s">
        <v>58</v>
      </c>
      <c r="K347" s="1" t="s">
        <v>7210</v>
      </c>
      <c r="L347" s="2">
        <v>128.24</v>
      </c>
      <c r="M347" s="48">
        <v>44985</v>
      </c>
      <c r="N347" s="1">
        <v>308</v>
      </c>
      <c r="O347" s="1">
        <v>3</v>
      </c>
      <c r="P347" s="48">
        <v>44991</v>
      </c>
      <c r="Q347" s="48">
        <v>44985</v>
      </c>
      <c r="R347" s="48">
        <v>44958</v>
      </c>
      <c r="S347" s="1" t="s">
        <v>7211</v>
      </c>
      <c r="T347" s="1" t="s">
        <v>32</v>
      </c>
      <c r="U347" s="2">
        <v>0</v>
      </c>
      <c r="V347"/>
      <c r="W347" s="1" t="b">
        <v>0</v>
      </c>
      <c r="X347" s="48">
        <v>44985</v>
      </c>
      <c r="Y347" s="1" t="b">
        <v>0</v>
      </c>
      <c r="Z347"/>
      <c r="AA347" s="1"/>
      <c r="AB347" s="48">
        <v>44958</v>
      </c>
      <c r="AC347" s="2">
        <v>0</v>
      </c>
    </row>
    <row r="348" spans="1:29" s="34" customFormat="1" x14ac:dyDescent="0.25">
      <c r="A348" s="1">
        <v>20230249</v>
      </c>
      <c r="B348" s="1" t="s">
        <v>7212</v>
      </c>
      <c r="C348" s="1" t="s">
        <v>29</v>
      </c>
      <c r="D348" s="1" t="s">
        <v>4718</v>
      </c>
      <c r="E348" s="1" t="s">
        <v>228</v>
      </c>
      <c r="F348" s="1" t="s">
        <v>229</v>
      </c>
      <c r="G348" s="1"/>
      <c r="H348" s="1"/>
      <c r="I348" s="1"/>
      <c r="J348" s="1" t="s">
        <v>92</v>
      </c>
      <c r="K348" s="1" t="s">
        <v>7213</v>
      </c>
      <c r="L348" s="2">
        <v>750</v>
      </c>
      <c r="M348" s="48">
        <v>44990</v>
      </c>
      <c r="N348" s="1">
        <v>308</v>
      </c>
      <c r="O348" s="1">
        <v>3</v>
      </c>
      <c r="P348" s="48">
        <v>44994</v>
      </c>
      <c r="Q348" s="48">
        <v>44992</v>
      </c>
      <c r="R348" s="48">
        <v>44958</v>
      </c>
      <c r="S348" s="1" t="s">
        <v>4720</v>
      </c>
      <c r="T348" s="1" t="s">
        <v>32</v>
      </c>
      <c r="U348" s="2">
        <v>0</v>
      </c>
      <c r="V348"/>
      <c r="W348" s="1" t="b">
        <v>0</v>
      </c>
      <c r="X348" s="48">
        <v>44994</v>
      </c>
      <c r="Y348" s="1" t="b">
        <v>0</v>
      </c>
      <c r="Z348"/>
      <c r="AA348" s="1"/>
      <c r="AB348" s="48">
        <v>44986</v>
      </c>
      <c r="AC348" s="2">
        <v>0</v>
      </c>
    </row>
    <row r="349" spans="1:29" s="34" customFormat="1" x14ac:dyDescent="0.25">
      <c r="A349" s="1">
        <v>20230250</v>
      </c>
      <c r="B349" s="1" t="s">
        <v>7214</v>
      </c>
      <c r="C349" s="1" t="s">
        <v>29</v>
      </c>
      <c r="D349" s="1" t="s">
        <v>7215</v>
      </c>
      <c r="E349" s="1" t="s">
        <v>6648</v>
      </c>
      <c r="F349" s="1" t="s">
        <v>6652</v>
      </c>
      <c r="G349" s="1"/>
      <c r="H349" s="1"/>
      <c r="I349" s="1"/>
      <c r="J349" s="1" t="s">
        <v>58</v>
      </c>
      <c r="K349" s="1" t="s">
        <v>7216</v>
      </c>
      <c r="L349" s="2">
        <v>186.72</v>
      </c>
      <c r="M349" s="48">
        <v>44992</v>
      </c>
      <c r="N349" s="1">
        <v>308</v>
      </c>
      <c r="O349" s="1">
        <v>3</v>
      </c>
      <c r="P349" s="48">
        <v>44994</v>
      </c>
      <c r="Q349" s="48">
        <v>44992</v>
      </c>
      <c r="R349" s="48">
        <v>44958</v>
      </c>
      <c r="S349" s="1" t="s">
        <v>7217</v>
      </c>
      <c r="T349" s="1" t="s">
        <v>32</v>
      </c>
      <c r="U349" s="2">
        <v>0</v>
      </c>
      <c r="V349"/>
      <c r="W349" s="1" t="b">
        <v>0</v>
      </c>
      <c r="X349" s="48">
        <v>44994</v>
      </c>
      <c r="Y349" s="1" t="b">
        <v>0</v>
      </c>
      <c r="Z349"/>
      <c r="AA349" s="1"/>
      <c r="AB349" s="48">
        <v>44958</v>
      </c>
      <c r="AC349" s="2">
        <v>0</v>
      </c>
    </row>
    <row r="350" spans="1:29" s="34" customFormat="1" x14ac:dyDescent="0.25">
      <c r="A350" s="1">
        <v>20230251</v>
      </c>
      <c r="B350" s="1" t="s">
        <v>7218</v>
      </c>
      <c r="C350" s="1" t="s">
        <v>29</v>
      </c>
      <c r="D350" s="1" t="s">
        <v>93</v>
      </c>
      <c r="E350" s="1" t="s">
        <v>94</v>
      </c>
      <c r="F350" s="1" t="s">
        <v>95</v>
      </c>
      <c r="G350" s="1"/>
      <c r="H350" s="1"/>
      <c r="I350" s="1"/>
      <c r="J350" s="1" t="s">
        <v>85</v>
      </c>
      <c r="K350" s="1" t="s">
        <v>86</v>
      </c>
      <c r="L350" s="2">
        <v>909.36</v>
      </c>
      <c r="M350" s="48">
        <v>45015</v>
      </c>
      <c r="N350" s="1">
        <v>308</v>
      </c>
      <c r="O350" s="1">
        <v>3</v>
      </c>
      <c r="P350" s="48">
        <v>45008</v>
      </c>
      <c r="Q350" s="48">
        <v>44993</v>
      </c>
      <c r="R350" s="48">
        <v>44958</v>
      </c>
      <c r="S350" s="1" t="s">
        <v>96</v>
      </c>
      <c r="T350" s="1" t="s">
        <v>32</v>
      </c>
      <c r="U350" s="2">
        <v>0</v>
      </c>
      <c r="V350"/>
      <c r="W350" s="1" t="b">
        <v>0</v>
      </c>
      <c r="X350" s="48">
        <v>45008</v>
      </c>
      <c r="Y350" s="1" t="b">
        <v>0</v>
      </c>
      <c r="Z350"/>
      <c r="AA350" s="1"/>
      <c r="AB350" s="48">
        <v>44986</v>
      </c>
      <c r="AC350" s="2">
        <v>0</v>
      </c>
    </row>
    <row r="351" spans="1:29" s="34" customFormat="1" x14ac:dyDescent="0.25">
      <c r="A351" s="1">
        <v>20230252</v>
      </c>
      <c r="B351" s="1" t="s">
        <v>7219</v>
      </c>
      <c r="C351" s="1" t="s">
        <v>29</v>
      </c>
      <c r="D351" s="1" t="s">
        <v>4689</v>
      </c>
      <c r="E351" s="1" t="s">
        <v>4690</v>
      </c>
      <c r="F351" s="1" t="s">
        <v>4691</v>
      </c>
      <c r="G351" s="1"/>
      <c r="H351" s="1"/>
      <c r="I351" s="1"/>
      <c r="J351" s="1" t="s">
        <v>85</v>
      </c>
      <c r="K351" s="1" t="s">
        <v>86</v>
      </c>
      <c r="L351" s="2">
        <v>2406.06</v>
      </c>
      <c r="M351" s="48">
        <v>45015</v>
      </c>
      <c r="N351" s="1">
        <v>308</v>
      </c>
      <c r="O351" s="1">
        <v>3</v>
      </c>
      <c r="P351" s="48">
        <v>45008</v>
      </c>
      <c r="Q351" s="48">
        <v>44993</v>
      </c>
      <c r="R351" s="48">
        <v>44958</v>
      </c>
      <c r="S351" s="1" t="s">
        <v>4692</v>
      </c>
      <c r="T351" s="1" t="s">
        <v>32</v>
      </c>
      <c r="U351" s="2">
        <v>0</v>
      </c>
      <c r="V351"/>
      <c r="W351" s="1" t="b">
        <v>0</v>
      </c>
      <c r="X351" s="48">
        <v>45008</v>
      </c>
      <c r="Y351" s="1" t="b">
        <v>0</v>
      </c>
      <c r="Z351"/>
      <c r="AA351" s="1"/>
      <c r="AB351" s="48">
        <v>44986</v>
      </c>
      <c r="AC351" s="2">
        <v>0</v>
      </c>
    </row>
    <row r="352" spans="1:29" s="34" customFormat="1" x14ac:dyDescent="0.25">
      <c r="A352" s="1">
        <v>20230253</v>
      </c>
      <c r="B352" s="1" t="s">
        <v>7220</v>
      </c>
      <c r="C352" s="1" t="s">
        <v>29</v>
      </c>
      <c r="D352" s="1" t="s">
        <v>128</v>
      </c>
      <c r="E352" s="1" t="s">
        <v>129</v>
      </c>
      <c r="F352" s="1" t="s">
        <v>130</v>
      </c>
      <c r="G352" s="1"/>
      <c r="H352" s="1"/>
      <c r="I352" s="1"/>
      <c r="J352" s="1" t="s">
        <v>35</v>
      </c>
      <c r="K352" s="1" t="s">
        <v>37</v>
      </c>
      <c r="L352" s="2">
        <v>-1</v>
      </c>
      <c r="M352" s="48">
        <v>44997</v>
      </c>
      <c r="N352" s="1">
        <v>308</v>
      </c>
      <c r="O352" s="1">
        <v>3</v>
      </c>
      <c r="P352" s="48">
        <v>44994</v>
      </c>
      <c r="Q352" s="48">
        <v>44992</v>
      </c>
      <c r="R352" s="48">
        <v>44958</v>
      </c>
      <c r="S352" s="1" t="s">
        <v>131</v>
      </c>
      <c r="T352" s="1" t="s">
        <v>32</v>
      </c>
      <c r="U352" s="2">
        <v>0</v>
      </c>
      <c r="V352"/>
      <c r="W352" s="1" t="b">
        <v>0</v>
      </c>
      <c r="X352"/>
      <c r="Y352" s="1" t="b">
        <v>0</v>
      </c>
      <c r="Z352"/>
      <c r="AA352" s="1"/>
      <c r="AB352" s="48">
        <v>44986</v>
      </c>
      <c r="AC352" s="2">
        <v>0</v>
      </c>
    </row>
    <row r="353" spans="1:29" s="34" customFormat="1" x14ac:dyDescent="0.25">
      <c r="A353" s="1">
        <v>20230254</v>
      </c>
      <c r="B353" s="1" t="s">
        <v>7221</v>
      </c>
      <c r="C353" s="1" t="s">
        <v>29</v>
      </c>
      <c r="D353" s="1" t="s">
        <v>5385</v>
      </c>
      <c r="E353" s="1" t="s">
        <v>5386</v>
      </c>
      <c r="F353" s="1" t="s">
        <v>5387</v>
      </c>
      <c r="G353" s="1"/>
      <c r="H353" s="1"/>
      <c r="I353" s="1"/>
      <c r="J353" s="1" t="s">
        <v>92</v>
      </c>
      <c r="K353" s="1" t="s">
        <v>7222</v>
      </c>
      <c r="L353" s="2">
        <v>411.08</v>
      </c>
      <c r="M353" s="48">
        <v>44994</v>
      </c>
      <c r="N353" s="1">
        <v>308</v>
      </c>
      <c r="O353" s="1">
        <v>3</v>
      </c>
      <c r="P353" s="48">
        <v>44998</v>
      </c>
      <c r="Q353" s="48">
        <v>44994</v>
      </c>
      <c r="R353" s="48">
        <v>44958</v>
      </c>
      <c r="S353" s="1" t="s">
        <v>5388</v>
      </c>
      <c r="T353" s="1" t="s">
        <v>32</v>
      </c>
      <c r="U353" s="2">
        <v>0</v>
      </c>
      <c r="V353"/>
      <c r="W353" s="1" t="b">
        <v>0</v>
      </c>
      <c r="X353" s="48">
        <v>45000</v>
      </c>
      <c r="Y353" s="1" t="b">
        <v>0</v>
      </c>
      <c r="Z353"/>
      <c r="AA353" s="1"/>
      <c r="AB353" s="48">
        <v>44958</v>
      </c>
      <c r="AC353" s="2">
        <v>0</v>
      </c>
    </row>
    <row r="354" spans="1:29" s="34" customFormat="1" x14ac:dyDescent="0.25">
      <c r="A354" s="1">
        <v>20230255</v>
      </c>
      <c r="B354" s="1" t="s">
        <v>7223</v>
      </c>
      <c r="C354" s="1" t="s">
        <v>29</v>
      </c>
      <c r="D354" s="1" t="s">
        <v>5477</v>
      </c>
      <c r="E354" s="1" t="s">
        <v>241</v>
      </c>
      <c r="F354" s="1" t="s">
        <v>242</v>
      </c>
      <c r="G354" s="1"/>
      <c r="H354" s="1"/>
      <c r="I354" s="1"/>
      <c r="J354" s="1" t="s">
        <v>58</v>
      </c>
      <c r="K354" s="1" t="s">
        <v>4682</v>
      </c>
      <c r="L354" s="2">
        <v>593.87</v>
      </c>
      <c r="M354" s="48">
        <v>44999</v>
      </c>
      <c r="N354" s="1">
        <v>308</v>
      </c>
      <c r="O354" s="1">
        <v>3</v>
      </c>
      <c r="P354" s="48">
        <v>44998</v>
      </c>
      <c r="Q354" s="48">
        <v>44994</v>
      </c>
      <c r="R354" s="48">
        <v>44958</v>
      </c>
      <c r="S354" s="1" t="s">
        <v>5327</v>
      </c>
      <c r="T354" s="1" t="s">
        <v>32</v>
      </c>
      <c r="U354" s="2">
        <v>0</v>
      </c>
      <c r="V354"/>
      <c r="W354" s="1" t="b">
        <v>0</v>
      </c>
      <c r="X354" s="48">
        <v>45000</v>
      </c>
      <c r="Y354" s="1" t="b">
        <v>0</v>
      </c>
      <c r="Z354"/>
      <c r="AA354" s="1"/>
      <c r="AB354" s="48">
        <v>44986</v>
      </c>
      <c r="AC354" s="2">
        <v>0</v>
      </c>
    </row>
    <row r="355" spans="1:29" s="34" customFormat="1" x14ac:dyDescent="0.25">
      <c r="A355" s="1">
        <v>20230256</v>
      </c>
      <c r="B355" s="1" t="s">
        <v>7224</v>
      </c>
      <c r="C355" s="1" t="s">
        <v>29</v>
      </c>
      <c r="D355" s="1" t="s">
        <v>4755</v>
      </c>
      <c r="E355" s="1" t="s">
        <v>134</v>
      </c>
      <c r="F355" s="1" t="s">
        <v>135</v>
      </c>
      <c r="G355" s="1"/>
      <c r="H355" s="1"/>
      <c r="I355" s="1"/>
      <c r="J355" s="1" t="s">
        <v>58</v>
      </c>
      <c r="K355" s="1" t="s">
        <v>7225</v>
      </c>
      <c r="L355" s="2">
        <v>127.11</v>
      </c>
      <c r="M355" s="48">
        <v>44999</v>
      </c>
      <c r="N355" s="1">
        <v>308</v>
      </c>
      <c r="O355" s="1">
        <v>3</v>
      </c>
      <c r="P355" s="48">
        <v>44998</v>
      </c>
      <c r="Q355" s="48">
        <v>44994</v>
      </c>
      <c r="R355" s="48">
        <v>44958</v>
      </c>
      <c r="S355" s="1" t="s">
        <v>4757</v>
      </c>
      <c r="T355" s="1" t="s">
        <v>32</v>
      </c>
      <c r="U355" s="2">
        <v>0</v>
      </c>
      <c r="V355"/>
      <c r="W355" s="1" t="b">
        <v>0</v>
      </c>
      <c r="X355" s="48">
        <v>45000</v>
      </c>
      <c r="Y355" s="1" t="b">
        <v>0</v>
      </c>
      <c r="Z355"/>
      <c r="AA355" s="1"/>
      <c r="AB355" s="48">
        <v>44986</v>
      </c>
      <c r="AC355" s="2">
        <v>0</v>
      </c>
    </row>
    <row r="356" spans="1:29" s="34" customFormat="1" x14ac:dyDescent="0.25">
      <c r="A356" s="1">
        <v>20230257</v>
      </c>
      <c r="B356" s="1" t="s">
        <v>7226</v>
      </c>
      <c r="C356" s="1" t="s">
        <v>29</v>
      </c>
      <c r="D356" s="1" t="s">
        <v>4755</v>
      </c>
      <c r="E356" s="1" t="s">
        <v>134</v>
      </c>
      <c r="F356" s="1" t="s">
        <v>135</v>
      </c>
      <c r="G356" s="1"/>
      <c r="H356" s="1"/>
      <c r="I356" s="1"/>
      <c r="J356" s="1" t="s">
        <v>58</v>
      </c>
      <c r="K356" s="1" t="s">
        <v>4756</v>
      </c>
      <c r="L356" s="2">
        <v>1708.82</v>
      </c>
      <c r="M356" s="48">
        <v>44999</v>
      </c>
      <c r="N356" s="1">
        <v>308</v>
      </c>
      <c r="O356" s="1">
        <v>3</v>
      </c>
      <c r="P356" s="48">
        <v>44998</v>
      </c>
      <c r="Q356" s="48">
        <v>44994</v>
      </c>
      <c r="R356" s="48">
        <v>44958</v>
      </c>
      <c r="S356" s="1" t="s">
        <v>4757</v>
      </c>
      <c r="T356" s="1" t="s">
        <v>32</v>
      </c>
      <c r="U356" s="2">
        <v>0</v>
      </c>
      <c r="V356"/>
      <c r="W356" s="1" t="b">
        <v>0</v>
      </c>
      <c r="X356" s="48">
        <v>45000</v>
      </c>
      <c r="Y356" s="1" t="b">
        <v>0</v>
      </c>
      <c r="Z356"/>
      <c r="AA356" s="1"/>
      <c r="AB356" s="48">
        <v>44986</v>
      </c>
      <c r="AC356" s="2">
        <v>0</v>
      </c>
    </row>
    <row r="357" spans="1:29" s="34" customFormat="1" x14ac:dyDescent="0.25">
      <c r="A357" s="1">
        <v>20230258</v>
      </c>
      <c r="B357" s="1" t="s">
        <v>7227</v>
      </c>
      <c r="C357" s="1" t="s">
        <v>29</v>
      </c>
      <c r="D357" s="1" t="s">
        <v>5463</v>
      </c>
      <c r="E357" s="1" t="s">
        <v>5464</v>
      </c>
      <c r="F357" s="1" t="s">
        <v>2800</v>
      </c>
      <c r="G357" s="1"/>
      <c r="H357" s="1"/>
      <c r="I357" s="1"/>
      <c r="J357" s="1" t="s">
        <v>58</v>
      </c>
      <c r="K357" s="1" t="s">
        <v>5912</v>
      </c>
      <c r="L357" s="2">
        <v>258.10000000000002</v>
      </c>
      <c r="M357" s="48">
        <v>44992</v>
      </c>
      <c r="N357" s="1">
        <v>308</v>
      </c>
      <c r="O357" s="1">
        <v>3</v>
      </c>
      <c r="P357" s="48">
        <v>44998</v>
      </c>
      <c r="Q357" s="48">
        <v>44988</v>
      </c>
      <c r="R357" s="48">
        <v>44958</v>
      </c>
      <c r="S357" s="1" t="s">
        <v>5337</v>
      </c>
      <c r="T357" s="1" t="s">
        <v>32</v>
      </c>
      <c r="U357" s="2">
        <v>0</v>
      </c>
      <c r="V357"/>
      <c r="W357" s="1" t="b">
        <v>0</v>
      </c>
      <c r="X357" s="48">
        <v>45000</v>
      </c>
      <c r="Y357" s="1" t="b">
        <v>0</v>
      </c>
      <c r="Z357"/>
      <c r="AA357" s="1"/>
      <c r="AB357" s="48">
        <v>44986</v>
      </c>
      <c r="AC357" s="2">
        <v>0</v>
      </c>
    </row>
    <row r="358" spans="1:29" s="34" customFormat="1" x14ac:dyDescent="0.25">
      <c r="A358" s="1">
        <v>20230259</v>
      </c>
      <c r="B358" s="1" t="s">
        <v>7228</v>
      </c>
      <c r="C358" s="1" t="s">
        <v>29</v>
      </c>
      <c r="D358" s="1" t="s">
        <v>5827</v>
      </c>
      <c r="E358" s="1" t="s">
        <v>5828</v>
      </c>
      <c r="F358" s="1" t="s">
        <v>153</v>
      </c>
      <c r="G358" s="1"/>
      <c r="H358" s="1"/>
      <c r="I358" s="1"/>
      <c r="J358" s="1" t="s">
        <v>58</v>
      </c>
      <c r="K358" s="1" t="s">
        <v>6893</v>
      </c>
      <c r="L358" s="2">
        <v>295</v>
      </c>
      <c r="M358" s="48">
        <v>44998</v>
      </c>
      <c r="N358" s="1">
        <v>308</v>
      </c>
      <c r="O358" s="1">
        <v>3</v>
      </c>
      <c r="P358" s="48">
        <v>44998</v>
      </c>
      <c r="Q358" s="48">
        <v>44995</v>
      </c>
      <c r="R358" s="48">
        <v>44958</v>
      </c>
      <c r="S358" s="1" t="s">
        <v>4676</v>
      </c>
      <c r="T358" s="1" t="s">
        <v>32</v>
      </c>
      <c r="U358" s="2">
        <v>0</v>
      </c>
      <c r="V358"/>
      <c r="W358" s="1" t="b">
        <v>0</v>
      </c>
      <c r="X358" s="48">
        <v>45000</v>
      </c>
      <c r="Y358" s="1" t="b">
        <v>0</v>
      </c>
      <c r="Z358"/>
      <c r="AA358" s="1"/>
      <c r="AB358" s="48">
        <v>44986</v>
      </c>
      <c r="AC358" s="2">
        <v>0</v>
      </c>
    </row>
    <row r="359" spans="1:29" s="34" customFormat="1" x14ac:dyDescent="0.25">
      <c r="A359" s="1">
        <v>20230260</v>
      </c>
      <c r="B359" s="1" t="s">
        <v>7229</v>
      </c>
      <c r="C359" s="1" t="s">
        <v>29</v>
      </c>
      <c r="D359" s="1" t="s">
        <v>7162</v>
      </c>
      <c r="E359" s="1" t="s">
        <v>6597</v>
      </c>
      <c r="F359" s="1" t="s">
        <v>6599</v>
      </c>
      <c r="G359" s="1"/>
      <c r="H359" s="1"/>
      <c r="I359" s="1"/>
      <c r="J359" s="1" t="s">
        <v>5648</v>
      </c>
      <c r="K359" s="1" t="s">
        <v>4725</v>
      </c>
      <c r="L359" s="2">
        <v>-29080.02</v>
      </c>
      <c r="M359" s="48">
        <v>45007</v>
      </c>
      <c r="N359" s="1">
        <v>308</v>
      </c>
      <c r="O359" s="1">
        <v>3</v>
      </c>
      <c r="P359" s="48">
        <v>45007</v>
      </c>
      <c r="Q359" s="48">
        <v>44994</v>
      </c>
      <c r="R359" s="48">
        <v>44958</v>
      </c>
      <c r="S359" s="1" t="s">
        <v>7163</v>
      </c>
      <c r="T359" s="1" t="s">
        <v>32</v>
      </c>
      <c r="U359" s="2">
        <v>0</v>
      </c>
      <c r="V359"/>
      <c r="W359" s="1" t="b">
        <v>0</v>
      </c>
      <c r="X359"/>
      <c r="Y359" s="1" t="b">
        <v>0</v>
      </c>
      <c r="Z359"/>
      <c r="AA359" s="1"/>
      <c r="AB359" s="48">
        <v>44986</v>
      </c>
      <c r="AC359" s="2">
        <v>0</v>
      </c>
    </row>
    <row r="360" spans="1:29" s="34" customFormat="1" x14ac:dyDescent="0.25">
      <c r="A360" s="1">
        <v>20230261</v>
      </c>
      <c r="B360" s="1" t="s">
        <v>7230</v>
      </c>
      <c r="C360" s="1" t="s">
        <v>29</v>
      </c>
      <c r="D360" s="1" t="s">
        <v>69</v>
      </c>
      <c r="E360" s="1" t="s">
        <v>70</v>
      </c>
      <c r="F360" s="1" t="s">
        <v>71</v>
      </c>
      <c r="G360" s="1"/>
      <c r="H360" s="1"/>
      <c r="I360" s="1"/>
      <c r="J360" s="1" t="s">
        <v>40</v>
      </c>
      <c r="K360" s="1" t="s">
        <v>72</v>
      </c>
      <c r="L360" s="2">
        <v>1440.32</v>
      </c>
      <c r="M360" s="48">
        <v>45030</v>
      </c>
      <c r="N360" s="1">
        <v>308</v>
      </c>
      <c r="O360" s="1">
        <v>3</v>
      </c>
      <c r="P360" s="48">
        <v>45019</v>
      </c>
      <c r="Q360" s="48">
        <v>44991</v>
      </c>
      <c r="R360" s="48">
        <v>44958</v>
      </c>
      <c r="S360" s="1" t="s">
        <v>73</v>
      </c>
      <c r="T360" s="1" t="s">
        <v>32</v>
      </c>
      <c r="U360" s="2">
        <v>0</v>
      </c>
      <c r="V360"/>
      <c r="W360" s="1" t="b">
        <v>0</v>
      </c>
      <c r="X360" s="48">
        <v>45019</v>
      </c>
      <c r="Y360" s="1" t="b">
        <v>0</v>
      </c>
      <c r="Z360"/>
      <c r="AA360" s="1"/>
      <c r="AB360" s="48">
        <v>44986</v>
      </c>
      <c r="AC360" s="2">
        <v>0</v>
      </c>
    </row>
    <row r="361" spans="1:29" s="34" customFormat="1" x14ac:dyDescent="0.25">
      <c r="A361" s="1">
        <v>20230262</v>
      </c>
      <c r="B361" s="1" t="s">
        <v>7231</v>
      </c>
      <c r="C361" s="1" t="s">
        <v>29</v>
      </c>
      <c r="D361" s="1" t="s">
        <v>6789</v>
      </c>
      <c r="E361" s="1" t="s">
        <v>6337</v>
      </c>
      <c r="F361" s="1" t="s">
        <v>6339</v>
      </c>
      <c r="G361" s="1"/>
      <c r="H361" s="1"/>
      <c r="I361" s="1"/>
      <c r="J361" s="1" t="s">
        <v>6790</v>
      </c>
      <c r="K361" s="1" t="s">
        <v>4693</v>
      </c>
      <c r="L361" s="2">
        <v>5654.52</v>
      </c>
      <c r="M361" s="48">
        <v>45015</v>
      </c>
      <c r="N361" s="1">
        <v>308</v>
      </c>
      <c r="O361" s="1">
        <v>3</v>
      </c>
      <c r="P361" s="48">
        <v>45006</v>
      </c>
      <c r="Q361" s="48">
        <v>44994</v>
      </c>
      <c r="R361" s="48">
        <v>44958</v>
      </c>
      <c r="S361" s="1" t="s">
        <v>6791</v>
      </c>
      <c r="T361" s="1" t="s">
        <v>32</v>
      </c>
      <c r="U361" s="2">
        <v>0</v>
      </c>
      <c r="V361"/>
      <c r="W361" s="1" t="b">
        <v>0</v>
      </c>
      <c r="X361" s="48">
        <v>45006</v>
      </c>
      <c r="Y361" s="1" t="b">
        <v>0</v>
      </c>
      <c r="Z361"/>
      <c r="AA361" s="1"/>
      <c r="AB361" s="48">
        <v>44986</v>
      </c>
      <c r="AC361" s="2">
        <v>0</v>
      </c>
    </row>
    <row r="362" spans="1:29" s="34" customFormat="1" x14ac:dyDescent="0.25">
      <c r="A362" s="1">
        <v>20230263</v>
      </c>
      <c r="B362" s="1" t="s">
        <v>7232</v>
      </c>
      <c r="C362" s="1" t="s">
        <v>29</v>
      </c>
      <c r="D362" s="1" t="s">
        <v>4683</v>
      </c>
      <c r="E362" s="1" t="s">
        <v>320</v>
      </c>
      <c r="F362" s="1" t="s">
        <v>321</v>
      </c>
      <c r="G362" s="1"/>
      <c r="H362" s="1"/>
      <c r="I362" s="1"/>
      <c r="J362" s="1" t="s">
        <v>40</v>
      </c>
      <c r="K362" s="1" t="s">
        <v>4723</v>
      </c>
      <c r="L362" s="2">
        <v>18.34</v>
      </c>
      <c r="M362" s="48">
        <v>45006</v>
      </c>
      <c r="N362" s="1">
        <v>308</v>
      </c>
      <c r="O362" s="1">
        <v>3</v>
      </c>
      <c r="P362" s="48">
        <v>45006</v>
      </c>
      <c r="Q362" s="48">
        <v>44993</v>
      </c>
      <c r="R362" s="48">
        <v>44958</v>
      </c>
      <c r="S362" s="1" t="s">
        <v>4684</v>
      </c>
      <c r="T362" s="1" t="s">
        <v>32</v>
      </c>
      <c r="U362" s="2">
        <v>0</v>
      </c>
      <c r="V362"/>
      <c r="W362" s="1" t="b">
        <v>0</v>
      </c>
      <c r="X362" s="48">
        <v>45006</v>
      </c>
      <c r="Y362" s="1" t="b">
        <v>0</v>
      </c>
      <c r="Z362"/>
      <c r="AA362" s="1"/>
      <c r="AB362" s="48">
        <v>44986</v>
      </c>
      <c r="AC362" s="2">
        <v>0</v>
      </c>
    </row>
    <row r="363" spans="1:29" s="34" customFormat="1" x14ac:dyDescent="0.25">
      <c r="A363" s="1">
        <v>20230264</v>
      </c>
      <c r="B363" s="1" t="s">
        <v>7233</v>
      </c>
      <c r="C363" s="1" t="s">
        <v>29</v>
      </c>
      <c r="D363" s="1" t="s">
        <v>4696</v>
      </c>
      <c r="E363" s="1" t="s">
        <v>4697</v>
      </c>
      <c r="F363" s="1" t="s">
        <v>1224</v>
      </c>
      <c r="G363" s="1"/>
      <c r="H363" s="1"/>
      <c r="I363" s="1"/>
      <c r="J363" s="1" t="s">
        <v>40</v>
      </c>
      <c r="K363" s="1" t="s">
        <v>4698</v>
      </c>
      <c r="L363" s="2">
        <v>725.3</v>
      </c>
      <c r="M363" s="48">
        <v>45032</v>
      </c>
      <c r="N363" s="1">
        <v>308</v>
      </c>
      <c r="O363" s="1">
        <v>3</v>
      </c>
      <c r="P363" s="48">
        <v>45019</v>
      </c>
      <c r="Q363" s="48">
        <v>44995</v>
      </c>
      <c r="R363" s="48">
        <v>44958</v>
      </c>
      <c r="S363" s="1" t="s">
        <v>4699</v>
      </c>
      <c r="T363" s="1" t="s">
        <v>32</v>
      </c>
      <c r="U363" s="2">
        <v>0</v>
      </c>
      <c r="V363"/>
      <c r="W363" s="1" t="b">
        <v>0</v>
      </c>
      <c r="X363" s="48">
        <v>45019</v>
      </c>
      <c r="Y363" s="1" t="b">
        <v>0</v>
      </c>
      <c r="Z363"/>
      <c r="AA363" s="1"/>
      <c r="AB363" s="48">
        <v>44986</v>
      </c>
      <c r="AC363" s="2">
        <v>0</v>
      </c>
    </row>
    <row r="364" spans="1:29" s="34" customFormat="1" x14ac:dyDescent="0.25">
      <c r="A364" s="1">
        <v>20230265</v>
      </c>
      <c r="B364" s="1" t="s">
        <v>7234</v>
      </c>
      <c r="C364" s="1" t="s">
        <v>29</v>
      </c>
      <c r="D364" s="1" t="s">
        <v>5433</v>
      </c>
      <c r="E364" s="1" t="s">
        <v>5434</v>
      </c>
      <c r="F364" s="1" t="s">
        <v>5435</v>
      </c>
      <c r="G364" s="1"/>
      <c r="H364" s="1"/>
      <c r="I364" s="1"/>
      <c r="J364" s="1" t="s">
        <v>40</v>
      </c>
      <c r="K364" s="1" t="s">
        <v>6824</v>
      </c>
      <c r="L364" s="2">
        <v>2550.4299999999998</v>
      </c>
      <c r="M364" s="48">
        <v>45008</v>
      </c>
      <c r="N364" s="1">
        <v>308</v>
      </c>
      <c r="O364" s="1">
        <v>3</v>
      </c>
      <c r="P364" s="48">
        <v>45006</v>
      </c>
      <c r="Q364" s="48">
        <v>44995</v>
      </c>
      <c r="R364" s="48">
        <v>44958</v>
      </c>
      <c r="S364" s="1" t="s">
        <v>5436</v>
      </c>
      <c r="T364" s="1" t="s">
        <v>32</v>
      </c>
      <c r="U364" s="2">
        <v>0</v>
      </c>
      <c r="V364"/>
      <c r="W364" s="1" t="b">
        <v>0</v>
      </c>
      <c r="X364" s="48">
        <v>45006</v>
      </c>
      <c r="Y364" s="1" t="b">
        <v>0</v>
      </c>
      <c r="Z364"/>
      <c r="AA364" s="1"/>
      <c r="AB364" s="48">
        <v>44986</v>
      </c>
      <c r="AC364" s="2">
        <v>0</v>
      </c>
    </row>
    <row r="365" spans="1:29" s="34" customFormat="1" x14ac:dyDescent="0.25">
      <c r="A365" s="1">
        <v>20230266</v>
      </c>
      <c r="B365" s="1" t="s">
        <v>7235</v>
      </c>
      <c r="C365" s="1" t="s">
        <v>29</v>
      </c>
      <c r="D365" s="1" t="s">
        <v>197</v>
      </c>
      <c r="E365" s="1" t="s">
        <v>4135</v>
      </c>
      <c r="F365" s="1" t="s">
        <v>199</v>
      </c>
      <c r="G365" s="1"/>
      <c r="H365" s="1"/>
      <c r="I365" s="1"/>
      <c r="J365" s="1" t="s">
        <v>65</v>
      </c>
      <c r="K365" s="1" t="s">
        <v>200</v>
      </c>
      <c r="L365" s="2">
        <v>687</v>
      </c>
      <c r="M365" s="48">
        <v>45005</v>
      </c>
      <c r="N365" s="1">
        <v>308</v>
      </c>
      <c r="O365" s="1">
        <v>3</v>
      </c>
      <c r="P365" s="48">
        <v>45006</v>
      </c>
      <c r="Q365" s="48">
        <v>44994</v>
      </c>
      <c r="R365" s="48">
        <v>44958</v>
      </c>
      <c r="S365" s="1" t="s">
        <v>201</v>
      </c>
      <c r="T365" s="1" t="s">
        <v>32</v>
      </c>
      <c r="U365" s="2">
        <v>0</v>
      </c>
      <c r="V365"/>
      <c r="W365" s="1" t="b">
        <v>0</v>
      </c>
      <c r="X365" s="48">
        <v>45006</v>
      </c>
      <c r="Y365" s="1" t="b">
        <v>0</v>
      </c>
      <c r="Z365"/>
      <c r="AA365" s="1"/>
      <c r="AB365" s="48">
        <v>44986</v>
      </c>
      <c r="AC365" s="2">
        <v>0</v>
      </c>
    </row>
    <row r="366" spans="1:29" s="34" customFormat="1" x14ac:dyDescent="0.25">
      <c r="A366" s="1">
        <v>20230267</v>
      </c>
      <c r="B366" s="1" t="s">
        <v>7236</v>
      </c>
      <c r="C366" s="1" t="s">
        <v>29</v>
      </c>
      <c r="D366" s="1" t="s">
        <v>5398</v>
      </c>
      <c r="E366" s="1" t="s">
        <v>4982</v>
      </c>
      <c r="F366" s="1" t="s">
        <v>5259</v>
      </c>
      <c r="G366" s="1"/>
      <c r="H366" s="1"/>
      <c r="I366" s="1"/>
      <c r="J366" s="1" t="s">
        <v>92</v>
      </c>
      <c r="K366" s="1" t="s">
        <v>7237</v>
      </c>
      <c r="L366" s="2">
        <v>90</v>
      </c>
      <c r="M366" s="48">
        <v>45005</v>
      </c>
      <c r="N366" s="1">
        <v>308</v>
      </c>
      <c r="O366" s="1">
        <v>3</v>
      </c>
      <c r="P366" s="48">
        <v>45006</v>
      </c>
      <c r="Q366" s="48">
        <v>44994</v>
      </c>
      <c r="R366" s="48">
        <v>44958</v>
      </c>
      <c r="S366" s="1" t="s">
        <v>5399</v>
      </c>
      <c r="T366" s="1" t="s">
        <v>32</v>
      </c>
      <c r="U366" s="2">
        <v>0</v>
      </c>
      <c r="V366"/>
      <c r="W366" s="1" t="b">
        <v>0</v>
      </c>
      <c r="X366" s="48">
        <v>45006</v>
      </c>
      <c r="Y366" s="1" t="b">
        <v>0</v>
      </c>
      <c r="Z366"/>
      <c r="AA366" s="1"/>
      <c r="AB366" s="48">
        <v>44958</v>
      </c>
      <c r="AC366" s="2">
        <v>0</v>
      </c>
    </row>
    <row r="367" spans="1:29" s="34" customFormat="1" x14ac:dyDescent="0.25">
      <c r="A367" s="1">
        <v>20230268</v>
      </c>
      <c r="B367" s="1" t="s">
        <v>7238</v>
      </c>
      <c r="C367" s="1" t="s">
        <v>29</v>
      </c>
      <c r="D367" s="1" t="s">
        <v>6783</v>
      </c>
      <c r="E367" s="1" t="s">
        <v>6586</v>
      </c>
      <c r="F367" s="1" t="s">
        <v>5686</v>
      </c>
      <c r="G367" s="1"/>
      <c r="H367" s="1"/>
      <c r="I367" s="1"/>
      <c r="J367" s="1" t="s">
        <v>40</v>
      </c>
      <c r="K367" s="1" t="s">
        <v>4742</v>
      </c>
      <c r="L367" s="2">
        <v>42</v>
      </c>
      <c r="M367" s="48">
        <v>44998</v>
      </c>
      <c r="N367" s="1">
        <v>308</v>
      </c>
      <c r="O367" s="1">
        <v>3</v>
      </c>
      <c r="P367" s="48">
        <v>45001</v>
      </c>
      <c r="Q367" s="48">
        <v>45000</v>
      </c>
      <c r="R367" s="48">
        <v>44958</v>
      </c>
      <c r="S367" s="1" t="s">
        <v>5687</v>
      </c>
      <c r="T367" s="1" t="s">
        <v>32</v>
      </c>
      <c r="U367" s="2">
        <v>0</v>
      </c>
      <c r="V367"/>
      <c r="W367" s="1" t="b">
        <v>0</v>
      </c>
      <c r="X367" s="48">
        <v>45001</v>
      </c>
      <c r="Y367" s="1" t="b">
        <v>0</v>
      </c>
      <c r="Z367"/>
      <c r="AA367" s="1"/>
      <c r="AB367" s="48">
        <v>44986</v>
      </c>
      <c r="AC367" s="2">
        <v>0</v>
      </c>
    </row>
    <row r="368" spans="1:29" s="34" customFormat="1" x14ac:dyDescent="0.25">
      <c r="A368" s="1">
        <v>20230269</v>
      </c>
      <c r="B368" s="1" t="s">
        <v>7239</v>
      </c>
      <c r="C368" s="1" t="s">
        <v>29</v>
      </c>
      <c r="D368" s="1" t="s">
        <v>6800</v>
      </c>
      <c r="E368" s="1" t="s">
        <v>6197</v>
      </c>
      <c r="F368" s="1" t="s">
        <v>6199</v>
      </c>
      <c r="G368" s="1"/>
      <c r="H368" s="1"/>
      <c r="I368" s="1"/>
      <c r="J368" s="1" t="s">
        <v>139</v>
      </c>
      <c r="K368" s="1" t="s">
        <v>6801</v>
      </c>
      <c r="L368" s="2">
        <v>1070</v>
      </c>
      <c r="M368" s="48">
        <v>45002</v>
      </c>
      <c r="N368" s="1">
        <v>308</v>
      </c>
      <c r="O368" s="1">
        <v>3</v>
      </c>
      <c r="P368" s="48">
        <v>45006</v>
      </c>
      <c r="Q368" s="48">
        <v>44993</v>
      </c>
      <c r="R368" s="48">
        <v>44958</v>
      </c>
      <c r="S368" s="1" t="s">
        <v>6802</v>
      </c>
      <c r="T368" s="1" t="s">
        <v>32</v>
      </c>
      <c r="U368" s="2">
        <v>0</v>
      </c>
      <c r="V368"/>
      <c r="W368" s="1" t="b">
        <v>0</v>
      </c>
      <c r="X368" s="48">
        <v>45006</v>
      </c>
      <c r="Y368" s="1" t="b">
        <v>0</v>
      </c>
      <c r="Z368"/>
      <c r="AA368" s="1"/>
      <c r="AB368" s="48">
        <v>44986</v>
      </c>
      <c r="AC368" s="2">
        <v>0</v>
      </c>
    </row>
    <row r="369" spans="1:29" s="34" customFormat="1" x14ac:dyDescent="0.25">
      <c r="A369" s="1">
        <v>20230270</v>
      </c>
      <c r="B369" s="1" t="s">
        <v>7240</v>
      </c>
      <c r="C369" s="1" t="s">
        <v>29</v>
      </c>
      <c r="D369" s="1" t="s">
        <v>6814</v>
      </c>
      <c r="E369" s="1" t="s">
        <v>6600</v>
      </c>
      <c r="F369" s="1" t="s">
        <v>6601</v>
      </c>
      <c r="G369" s="1"/>
      <c r="H369" s="1"/>
      <c r="I369" s="1"/>
      <c r="J369" s="1" t="s">
        <v>40</v>
      </c>
      <c r="K369" s="1" t="s">
        <v>6815</v>
      </c>
      <c r="L369" s="2">
        <v>131.04</v>
      </c>
      <c r="M369" s="48">
        <v>45024</v>
      </c>
      <c r="N369" s="1">
        <v>308</v>
      </c>
      <c r="O369" s="1">
        <v>3</v>
      </c>
      <c r="P369" s="48">
        <v>45014</v>
      </c>
      <c r="Q369" s="48">
        <v>44999</v>
      </c>
      <c r="R369" s="48">
        <v>44958</v>
      </c>
      <c r="S369" s="1" t="s">
        <v>6816</v>
      </c>
      <c r="T369" s="1" t="s">
        <v>32</v>
      </c>
      <c r="U369" s="2">
        <v>0</v>
      </c>
      <c r="V369"/>
      <c r="W369" s="1" t="b">
        <v>0</v>
      </c>
      <c r="X369" s="48">
        <v>45013</v>
      </c>
      <c r="Y369" s="1" t="b">
        <v>0</v>
      </c>
      <c r="Z369"/>
      <c r="AA369" s="1"/>
      <c r="AB369" s="48">
        <v>44986</v>
      </c>
      <c r="AC369" s="2">
        <v>0</v>
      </c>
    </row>
    <row r="370" spans="1:29" s="34" customFormat="1" x14ac:dyDescent="0.25">
      <c r="A370" s="1">
        <v>20230271</v>
      </c>
      <c r="B370" s="1" t="s">
        <v>7166</v>
      </c>
      <c r="C370" s="1" t="s">
        <v>29</v>
      </c>
      <c r="D370" s="1" t="s">
        <v>4736</v>
      </c>
      <c r="E370" s="1" t="s">
        <v>61</v>
      </c>
      <c r="F370" s="1" t="s">
        <v>62</v>
      </c>
      <c r="G370" s="1"/>
      <c r="H370" s="1"/>
      <c r="I370" s="1"/>
      <c r="J370" s="1" t="s">
        <v>40</v>
      </c>
      <c r="K370" s="1" t="s">
        <v>7241</v>
      </c>
      <c r="L370" s="2">
        <v>771.51</v>
      </c>
      <c r="M370" s="48">
        <v>45023</v>
      </c>
      <c r="N370" s="1">
        <v>308</v>
      </c>
      <c r="O370" s="1">
        <v>3</v>
      </c>
      <c r="P370" s="48">
        <v>45014</v>
      </c>
      <c r="Q370" s="48">
        <v>44998</v>
      </c>
      <c r="R370" s="48">
        <v>44958</v>
      </c>
      <c r="S370" s="1"/>
      <c r="T370" s="1" t="s">
        <v>32</v>
      </c>
      <c r="U370" s="2">
        <v>0</v>
      </c>
      <c r="V370"/>
      <c r="W370" s="1" t="b">
        <v>0</v>
      </c>
      <c r="X370" s="48">
        <v>45013</v>
      </c>
      <c r="Y370" s="1" t="b">
        <v>0</v>
      </c>
      <c r="Z370"/>
      <c r="AA370" s="1"/>
      <c r="AB370" s="48">
        <v>44986</v>
      </c>
      <c r="AC370" s="2">
        <v>0</v>
      </c>
    </row>
    <row r="371" spans="1:29" s="34" customFormat="1" x14ac:dyDescent="0.25">
      <c r="A371" s="1">
        <v>20230272</v>
      </c>
      <c r="B371" s="1" t="s">
        <v>7242</v>
      </c>
      <c r="C371" s="1" t="s">
        <v>29</v>
      </c>
      <c r="D371" s="1" t="s">
        <v>7009</v>
      </c>
      <c r="E371" s="1" t="s">
        <v>6619</v>
      </c>
      <c r="F371" s="1" t="s">
        <v>6621</v>
      </c>
      <c r="G371" s="1"/>
      <c r="H371" s="1"/>
      <c r="I371" s="1"/>
      <c r="J371" s="1" t="s">
        <v>40</v>
      </c>
      <c r="K371" s="1" t="s">
        <v>7243</v>
      </c>
      <c r="L371" s="2">
        <v>4200</v>
      </c>
      <c r="M371" s="48">
        <v>45023</v>
      </c>
      <c r="N371" s="1">
        <v>308</v>
      </c>
      <c r="O371" s="1">
        <v>3</v>
      </c>
      <c r="P371" s="48">
        <v>45014</v>
      </c>
      <c r="Q371" s="48">
        <v>44998</v>
      </c>
      <c r="R371" s="48">
        <v>44958</v>
      </c>
      <c r="S371" s="1" t="s">
        <v>7011</v>
      </c>
      <c r="T371" s="1" t="s">
        <v>32</v>
      </c>
      <c r="U371" s="2">
        <v>0</v>
      </c>
      <c r="V371"/>
      <c r="W371" s="1" t="b">
        <v>0</v>
      </c>
      <c r="X371" s="48">
        <v>45013</v>
      </c>
      <c r="Y371" s="1" t="b">
        <v>0</v>
      </c>
      <c r="Z371"/>
      <c r="AA371" s="1"/>
      <c r="AB371" s="48">
        <v>44986</v>
      </c>
      <c r="AC371" s="2">
        <v>0</v>
      </c>
    </row>
    <row r="372" spans="1:29" s="34" customFormat="1" x14ac:dyDescent="0.25">
      <c r="A372" s="1">
        <v>20230273</v>
      </c>
      <c r="B372" s="1" t="s">
        <v>7244</v>
      </c>
      <c r="C372" s="1" t="s">
        <v>29</v>
      </c>
      <c r="D372" s="1" t="s">
        <v>7044</v>
      </c>
      <c r="E372" s="1" t="s">
        <v>7245</v>
      </c>
      <c r="F372" s="1" t="s">
        <v>811</v>
      </c>
      <c r="G372" s="1"/>
      <c r="H372" s="1"/>
      <c r="I372" s="1"/>
      <c r="J372" s="1" t="s">
        <v>76</v>
      </c>
      <c r="K372" s="1" t="s">
        <v>6699</v>
      </c>
      <c r="L372" s="2">
        <v>16041.95</v>
      </c>
      <c r="M372" s="48">
        <v>45047</v>
      </c>
      <c r="N372" s="1">
        <v>308</v>
      </c>
      <c r="O372" s="1">
        <v>3</v>
      </c>
      <c r="P372" s="48">
        <v>45075</v>
      </c>
      <c r="Q372" s="48">
        <v>45000</v>
      </c>
      <c r="R372" s="48">
        <v>44958</v>
      </c>
      <c r="S372" s="1" t="s">
        <v>7045</v>
      </c>
      <c r="T372" s="1" t="s">
        <v>32</v>
      </c>
      <c r="U372" s="2">
        <v>0</v>
      </c>
      <c r="V372"/>
      <c r="W372" s="1" t="b">
        <v>0</v>
      </c>
      <c r="X372" s="48">
        <v>45006</v>
      </c>
      <c r="Y372" s="1" t="b">
        <v>0</v>
      </c>
      <c r="Z372"/>
      <c r="AA372" s="1"/>
      <c r="AB372" s="48">
        <v>44958</v>
      </c>
      <c r="AC372" s="2">
        <v>0</v>
      </c>
    </row>
    <row r="373" spans="1:29" s="34" customFormat="1" x14ac:dyDescent="0.25">
      <c r="A373" s="1">
        <v>20230274</v>
      </c>
      <c r="B373" s="1" t="s">
        <v>7246</v>
      </c>
      <c r="C373" s="1" t="s">
        <v>29</v>
      </c>
      <c r="D373" s="1" t="s">
        <v>4669</v>
      </c>
      <c r="E373" s="1" t="s">
        <v>5000</v>
      </c>
      <c r="F373" s="1" t="s">
        <v>4670</v>
      </c>
      <c r="G373" s="1"/>
      <c r="H373" s="1"/>
      <c r="I373" s="1"/>
      <c r="J373" s="1" t="s">
        <v>40</v>
      </c>
      <c r="K373" s="1" t="s">
        <v>4671</v>
      </c>
      <c r="L373" s="2">
        <v>960</v>
      </c>
      <c r="M373" s="48">
        <v>45014</v>
      </c>
      <c r="N373" s="1">
        <v>308</v>
      </c>
      <c r="O373" s="1">
        <v>3</v>
      </c>
      <c r="P373" s="48">
        <v>45006</v>
      </c>
      <c r="Q373" s="48">
        <v>45008</v>
      </c>
      <c r="R373" s="48">
        <v>44958</v>
      </c>
      <c r="S373" s="1" t="s">
        <v>4672</v>
      </c>
      <c r="T373" s="1" t="s">
        <v>32</v>
      </c>
      <c r="U373" s="2">
        <v>0</v>
      </c>
      <c r="V373"/>
      <c r="W373" s="1" t="b">
        <v>0</v>
      </c>
      <c r="X373" s="48">
        <v>45006</v>
      </c>
      <c r="Y373" s="1" t="b">
        <v>0</v>
      </c>
      <c r="Z373"/>
      <c r="AA373" s="1"/>
      <c r="AB373" s="48">
        <v>44958</v>
      </c>
      <c r="AC373" s="2">
        <v>0</v>
      </c>
    </row>
    <row r="374" spans="1:29" s="34" customFormat="1" x14ac:dyDescent="0.25">
      <c r="A374" s="1">
        <v>20230275</v>
      </c>
      <c r="B374" s="1" t="s">
        <v>7247</v>
      </c>
      <c r="C374" s="1" t="s">
        <v>29</v>
      </c>
      <c r="D374" s="1" t="s">
        <v>5814</v>
      </c>
      <c r="E374" s="1" t="s">
        <v>6279</v>
      </c>
      <c r="F374" s="1" t="s">
        <v>64</v>
      </c>
      <c r="G374" s="1"/>
      <c r="H374" s="1"/>
      <c r="I374" s="1"/>
      <c r="J374" s="1" t="s">
        <v>40</v>
      </c>
      <c r="K374" s="1" t="s">
        <v>4787</v>
      </c>
      <c r="L374" s="2">
        <v>648.46</v>
      </c>
      <c r="M374" s="48">
        <v>45033</v>
      </c>
      <c r="N374" s="1">
        <v>308</v>
      </c>
      <c r="O374" s="1">
        <v>3</v>
      </c>
      <c r="P374" s="48">
        <v>45019</v>
      </c>
      <c r="Q374" s="48">
        <v>44991</v>
      </c>
      <c r="R374" s="48">
        <v>44958</v>
      </c>
      <c r="S374" s="1" t="s">
        <v>6694</v>
      </c>
      <c r="T374" s="1" t="s">
        <v>32</v>
      </c>
      <c r="U374" s="2">
        <v>0</v>
      </c>
      <c r="V374"/>
      <c r="W374" s="1" t="b">
        <v>0</v>
      </c>
      <c r="X374" s="48">
        <v>45019</v>
      </c>
      <c r="Y374" s="1" t="b">
        <v>0</v>
      </c>
      <c r="Z374"/>
      <c r="AA374" s="1"/>
      <c r="AB374" s="48">
        <v>44958</v>
      </c>
      <c r="AC374" s="2">
        <v>0</v>
      </c>
    </row>
    <row r="375" spans="1:29" s="34" customFormat="1" x14ac:dyDescent="0.25">
      <c r="A375" s="1">
        <v>20230276</v>
      </c>
      <c r="B375" s="1" t="s">
        <v>7248</v>
      </c>
      <c r="C375" s="1" t="s">
        <v>29</v>
      </c>
      <c r="D375" s="1" t="s">
        <v>176</v>
      </c>
      <c r="E375" s="1" t="s">
        <v>267</v>
      </c>
      <c r="F375" s="1" t="s">
        <v>178</v>
      </c>
      <c r="G375" s="1"/>
      <c r="H375" s="1"/>
      <c r="I375" s="1"/>
      <c r="J375" s="1" t="s">
        <v>40</v>
      </c>
      <c r="K375" s="1" t="s">
        <v>179</v>
      </c>
      <c r="L375" s="2">
        <v>1449.12</v>
      </c>
      <c r="M375" s="48">
        <v>45009</v>
      </c>
      <c r="N375" s="1">
        <v>308</v>
      </c>
      <c r="O375" s="1">
        <v>3</v>
      </c>
      <c r="P375" s="48">
        <v>45009</v>
      </c>
      <c r="Q375" s="48">
        <v>45002</v>
      </c>
      <c r="R375" s="48">
        <v>44958</v>
      </c>
      <c r="S375" s="1" t="s">
        <v>180</v>
      </c>
      <c r="T375" s="1" t="s">
        <v>32</v>
      </c>
      <c r="U375" s="2">
        <v>0</v>
      </c>
      <c r="V375"/>
      <c r="W375" s="1" t="b">
        <v>0</v>
      </c>
      <c r="X375" s="48">
        <v>45009</v>
      </c>
      <c r="Y375" s="1" t="b">
        <v>0</v>
      </c>
      <c r="Z375"/>
      <c r="AA375" s="1"/>
      <c r="AB375" s="48">
        <v>44958</v>
      </c>
      <c r="AC375" s="2">
        <v>0</v>
      </c>
    </row>
    <row r="376" spans="1:29" s="34" customFormat="1" x14ac:dyDescent="0.25">
      <c r="A376" s="1">
        <v>20230277</v>
      </c>
      <c r="B376" s="1" t="s">
        <v>7249</v>
      </c>
      <c r="C376" s="1" t="s">
        <v>29</v>
      </c>
      <c r="D376" s="1" t="s">
        <v>5757</v>
      </c>
      <c r="E376" s="1" t="s">
        <v>1038</v>
      </c>
      <c r="F376" s="1" t="s">
        <v>1042</v>
      </c>
      <c r="G376" s="1"/>
      <c r="H376" s="1"/>
      <c r="I376" s="1"/>
      <c r="J376" s="1" t="s">
        <v>92</v>
      </c>
      <c r="K376" s="1" t="s">
        <v>7250</v>
      </c>
      <c r="L376" s="2">
        <v>248</v>
      </c>
      <c r="M376" s="48">
        <v>44999</v>
      </c>
      <c r="N376" s="1">
        <v>308</v>
      </c>
      <c r="O376" s="1">
        <v>3</v>
      </c>
      <c r="P376" s="48">
        <v>44998</v>
      </c>
      <c r="Q376" s="48">
        <v>44986</v>
      </c>
      <c r="R376" s="48">
        <v>44986</v>
      </c>
      <c r="S376" s="1"/>
      <c r="T376" s="1" t="s">
        <v>32</v>
      </c>
      <c r="U376" s="2">
        <v>0</v>
      </c>
      <c r="V376"/>
      <c r="W376" s="1" t="b">
        <v>0</v>
      </c>
      <c r="X376" s="48">
        <v>44992</v>
      </c>
      <c r="Y376" s="1" t="b">
        <v>0</v>
      </c>
      <c r="Z376"/>
      <c r="AA376" s="1"/>
      <c r="AB376" s="48">
        <v>44986</v>
      </c>
      <c r="AC376" s="2">
        <v>0</v>
      </c>
    </row>
    <row r="377" spans="1:29" s="34" customFormat="1" x14ac:dyDescent="0.25">
      <c r="A377" s="1">
        <v>20230278</v>
      </c>
      <c r="B377" s="1" t="s">
        <v>7251</v>
      </c>
      <c r="C377" s="1" t="s">
        <v>29</v>
      </c>
      <c r="D377" s="1" t="s">
        <v>209</v>
      </c>
      <c r="E377" s="1" t="s">
        <v>210</v>
      </c>
      <c r="F377" s="1" t="s">
        <v>211</v>
      </c>
      <c r="G377" s="1"/>
      <c r="H377" s="1"/>
      <c r="I377" s="1"/>
      <c r="J377" s="1" t="s">
        <v>50</v>
      </c>
      <c r="K377" s="1" t="s">
        <v>212</v>
      </c>
      <c r="L377" s="2">
        <v>1531.24</v>
      </c>
      <c r="M377" s="48">
        <v>45000</v>
      </c>
      <c r="N377" s="1">
        <v>308</v>
      </c>
      <c r="O377" s="1">
        <v>3</v>
      </c>
      <c r="P377" s="48">
        <v>44994</v>
      </c>
      <c r="Q377" s="48">
        <v>44986</v>
      </c>
      <c r="R377" s="48">
        <v>44986</v>
      </c>
      <c r="S377" s="1" t="s">
        <v>213</v>
      </c>
      <c r="T377" s="1" t="s">
        <v>32</v>
      </c>
      <c r="U377" s="2">
        <v>0</v>
      </c>
      <c r="V377"/>
      <c r="W377" s="1" t="b">
        <v>0</v>
      </c>
      <c r="X377" s="48">
        <v>44986</v>
      </c>
      <c r="Y377" s="1" t="b">
        <v>0</v>
      </c>
      <c r="Z377"/>
      <c r="AA377" s="1"/>
      <c r="AB377" s="48">
        <v>44986</v>
      </c>
      <c r="AC377" s="2">
        <v>0</v>
      </c>
    </row>
    <row r="378" spans="1:29" s="34" customFormat="1" x14ac:dyDescent="0.25">
      <c r="A378" s="1">
        <v>20230279</v>
      </c>
      <c r="B378" s="1" t="s">
        <v>7252</v>
      </c>
      <c r="C378" s="1" t="s">
        <v>29</v>
      </c>
      <c r="D378" s="1" t="s">
        <v>5838</v>
      </c>
      <c r="E378" s="1" t="s">
        <v>3955</v>
      </c>
      <c r="F378" s="1" t="s">
        <v>3957</v>
      </c>
      <c r="G378" s="1"/>
      <c r="H378" s="1"/>
      <c r="I378" s="1"/>
      <c r="J378" s="1" t="s">
        <v>58</v>
      </c>
      <c r="K378" s="1" t="s">
        <v>7253</v>
      </c>
      <c r="L378" s="2">
        <v>2513.8200000000002</v>
      </c>
      <c r="M378" s="48">
        <v>44986</v>
      </c>
      <c r="N378" s="1">
        <v>308</v>
      </c>
      <c r="O378" s="1">
        <v>3</v>
      </c>
      <c r="P378" s="48">
        <v>44991</v>
      </c>
      <c r="Q378" s="48">
        <v>44986</v>
      </c>
      <c r="R378" s="48">
        <v>44986</v>
      </c>
      <c r="S378" s="1" t="s">
        <v>5839</v>
      </c>
      <c r="T378" s="1" t="s">
        <v>32</v>
      </c>
      <c r="U378" s="2">
        <v>0</v>
      </c>
      <c r="V378"/>
      <c r="W378" s="1" t="b">
        <v>0</v>
      </c>
      <c r="X378" s="48">
        <v>44986</v>
      </c>
      <c r="Y378" s="1" t="b">
        <v>0</v>
      </c>
      <c r="Z378"/>
      <c r="AA378" s="1"/>
      <c r="AB378" s="48">
        <v>44986</v>
      </c>
      <c r="AC378" s="2">
        <v>0</v>
      </c>
    </row>
    <row r="379" spans="1:29" s="34" customFormat="1" x14ac:dyDescent="0.25">
      <c r="A379" s="1">
        <v>20230280</v>
      </c>
      <c r="B379" s="1" t="s">
        <v>7254</v>
      </c>
      <c r="C379" s="1" t="s">
        <v>29</v>
      </c>
      <c r="D379" s="1" t="s">
        <v>5838</v>
      </c>
      <c r="E379" s="1" t="s">
        <v>3955</v>
      </c>
      <c r="F379" s="1" t="s">
        <v>3957</v>
      </c>
      <c r="G379" s="1"/>
      <c r="H379" s="1"/>
      <c r="I379" s="1"/>
      <c r="J379" s="1" t="s">
        <v>58</v>
      </c>
      <c r="K379" s="1" t="s">
        <v>7255</v>
      </c>
      <c r="L379" s="2">
        <v>479.94</v>
      </c>
      <c r="M379" s="48">
        <v>44986</v>
      </c>
      <c r="N379" s="1">
        <v>308</v>
      </c>
      <c r="O379" s="1">
        <v>3</v>
      </c>
      <c r="P379" s="48">
        <v>44991</v>
      </c>
      <c r="Q379" s="48">
        <v>44986</v>
      </c>
      <c r="R379" s="48">
        <v>44986</v>
      </c>
      <c r="S379" s="1" t="s">
        <v>5839</v>
      </c>
      <c r="T379" s="1" t="s">
        <v>32</v>
      </c>
      <c r="U379" s="2">
        <v>0</v>
      </c>
      <c r="V379"/>
      <c r="W379" s="1" t="b">
        <v>0</v>
      </c>
      <c r="X379" s="48">
        <v>44986</v>
      </c>
      <c r="Y379" s="1" t="b">
        <v>0</v>
      </c>
      <c r="Z379"/>
      <c r="AA379" s="1"/>
      <c r="AB379" s="48">
        <v>44986</v>
      </c>
      <c r="AC379" s="2">
        <v>0</v>
      </c>
    </row>
    <row r="380" spans="1:29" s="34" customFormat="1" x14ac:dyDescent="0.25">
      <c r="A380" s="1">
        <v>20230281</v>
      </c>
      <c r="B380" s="1" t="s">
        <v>7256</v>
      </c>
      <c r="C380" s="1" t="s">
        <v>29</v>
      </c>
      <c r="D380" s="1" t="s">
        <v>7257</v>
      </c>
      <c r="E380" s="1" t="s">
        <v>2574</v>
      </c>
      <c r="F380" s="1"/>
      <c r="G380" s="1"/>
      <c r="H380" s="1"/>
      <c r="I380" s="1"/>
      <c r="J380" s="1" t="s">
        <v>58</v>
      </c>
      <c r="K380" s="1" t="s">
        <v>7258</v>
      </c>
      <c r="L380" s="2">
        <v>1127.9000000000001</v>
      </c>
      <c r="M380" s="48">
        <v>45000</v>
      </c>
      <c r="N380" s="1">
        <v>308</v>
      </c>
      <c r="O380" s="1">
        <v>3</v>
      </c>
      <c r="P380" s="48">
        <v>44998</v>
      </c>
      <c r="Q380" s="48">
        <v>44986</v>
      </c>
      <c r="R380" s="48">
        <v>44986</v>
      </c>
      <c r="S380" s="1" t="s">
        <v>7259</v>
      </c>
      <c r="T380" s="1" t="s">
        <v>32</v>
      </c>
      <c r="U380" s="2">
        <v>0</v>
      </c>
      <c r="V380"/>
      <c r="W380" s="1" t="b">
        <v>0</v>
      </c>
      <c r="X380" s="48">
        <v>45000</v>
      </c>
      <c r="Y380" s="1" t="b">
        <v>0</v>
      </c>
      <c r="Z380"/>
      <c r="AA380" s="1"/>
      <c r="AB380" s="48">
        <v>44986</v>
      </c>
      <c r="AC380" s="2">
        <v>0</v>
      </c>
    </row>
    <row r="381" spans="1:29" s="34" customFormat="1" x14ac:dyDescent="0.25">
      <c r="A381" s="1">
        <v>20230282</v>
      </c>
      <c r="B381" s="1" t="s">
        <v>7260</v>
      </c>
      <c r="C381" s="1" t="s">
        <v>29</v>
      </c>
      <c r="D381" s="1" t="s">
        <v>5590</v>
      </c>
      <c r="E381" s="1" t="s">
        <v>5591</v>
      </c>
      <c r="F381" s="1" t="s">
        <v>5592</v>
      </c>
      <c r="G381" s="1"/>
      <c r="H381" s="1"/>
      <c r="I381" s="1"/>
      <c r="J381" s="1" t="s">
        <v>58</v>
      </c>
      <c r="K381" s="1" t="s">
        <v>7261</v>
      </c>
      <c r="L381" s="2">
        <v>736.48</v>
      </c>
      <c r="M381" s="48">
        <v>44994</v>
      </c>
      <c r="N381" s="1">
        <v>308</v>
      </c>
      <c r="O381" s="1">
        <v>3</v>
      </c>
      <c r="P381" s="48">
        <v>44988</v>
      </c>
      <c r="Q381" s="48">
        <v>44987</v>
      </c>
      <c r="R381" s="48">
        <v>44986</v>
      </c>
      <c r="S381" s="1" t="s">
        <v>5593</v>
      </c>
      <c r="T381" s="1" t="s">
        <v>32</v>
      </c>
      <c r="U381" s="2">
        <v>0</v>
      </c>
      <c r="V381"/>
      <c r="W381" s="1" t="b">
        <v>0</v>
      </c>
      <c r="X381" s="48">
        <v>44987</v>
      </c>
      <c r="Y381" s="1" t="b">
        <v>0</v>
      </c>
      <c r="Z381"/>
      <c r="AA381" s="1"/>
      <c r="AB381" s="48">
        <v>44986</v>
      </c>
      <c r="AC381" s="2">
        <v>0</v>
      </c>
    </row>
    <row r="382" spans="1:29" s="34" customFormat="1" x14ac:dyDescent="0.25">
      <c r="A382" s="1">
        <v>20230283</v>
      </c>
      <c r="B382" s="1" t="s">
        <v>7262</v>
      </c>
      <c r="C382" s="1" t="s">
        <v>29</v>
      </c>
      <c r="D382" s="1" t="s">
        <v>7263</v>
      </c>
      <c r="E382" s="1" t="s">
        <v>6653</v>
      </c>
      <c r="F382" s="1" t="s">
        <v>6655</v>
      </c>
      <c r="G382" s="1"/>
      <c r="H382" s="1"/>
      <c r="I382" s="1"/>
      <c r="J382" s="1" t="s">
        <v>58</v>
      </c>
      <c r="K382" s="1" t="s">
        <v>7255</v>
      </c>
      <c r="L382" s="2">
        <v>489.7</v>
      </c>
      <c r="M382" s="48">
        <v>44987</v>
      </c>
      <c r="N382" s="1">
        <v>308</v>
      </c>
      <c r="O382" s="1">
        <v>3</v>
      </c>
      <c r="P382" s="48">
        <v>44991</v>
      </c>
      <c r="Q382" s="48">
        <v>44987</v>
      </c>
      <c r="R382" s="48">
        <v>44986</v>
      </c>
      <c r="S382" s="1" t="s">
        <v>7264</v>
      </c>
      <c r="T382" s="1" t="s">
        <v>32</v>
      </c>
      <c r="U382" s="2">
        <v>0</v>
      </c>
      <c r="V382"/>
      <c r="W382" s="1" t="b">
        <v>0</v>
      </c>
      <c r="X382" s="48">
        <v>44987</v>
      </c>
      <c r="Y382" s="1" t="b">
        <v>0</v>
      </c>
      <c r="Z382"/>
      <c r="AA382" s="1"/>
      <c r="AB382" s="48">
        <v>44986</v>
      </c>
      <c r="AC382" s="2">
        <v>0</v>
      </c>
    </row>
    <row r="383" spans="1:29" s="34" customFormat="1" x14ac:dyDescent="0.25">
      <c r="A383" s="1">
        <v>20230284</v>
      </c>
      <c r="B383" s="1" t="s">
        <v>7265</v>
      </c>
      <c r="C383" s="1" t="s">
        <v>29</v>
      </c>
      <c r="D383" s="1" t="s">
        <v>5814</v>
      </c>
      <c r="E383" s="1" t="s">
        <v>6279</v>
      </c>
      <c r="F383" s="1" t="s">
        <v>64</v>
      </c>
      <c r="G383" s="1"/>
      <c r="H383" s="1"/>
      <c r="I383" s="1"/>
      <c r="J383" s="1" t="s">
        <v>40</v>
      </c>
      <c r="K383" s="1" t="s">
        <v>4746</v>
      </c>
      <c r="L383" s="2">
        <v>678</v>
      </c>
      <c r="M383" s="48">
        <v>45002</v>
      </c>
      <c r="N383" s="1">
        <v>308</v>
      </c>
      <c r="O383" s="1">
        <v>3</v>
      </c>
      <c r="P383" s="48">
        <v>44998</v>
      </c>
      <c r="Q383" s="48">
        <v>44988</v>
      </c>
      <c r="R383" s="48">
        <v>44986</v>
      </c>
      <c r="S383" s="1" t="s">
        <v>6694</v>
      </c>
      <c r="T383" s="1" t="s">
        <v>32</v>
      </c>
      <c r="U383" s="2">
        <v>0</v>
      </c>
      <c r="V383"/>
      <c r="W383" s="1" t="b">
        <v>0</v>
      </c>
      <c r="X383" s="48">
        <v>44991</v>
      </c>
      <c r="Y383" s="1" t="b">
        <v>0</v>
      </c>
      <c r="Z383"/>
      <c r="AA383" s="1"/>
      <c r="AB383" s="48">
        <v>44986</v>
      </c>
      <c r="AC383" s="2">
        <v>0</v>
      </c>
    </row>
    <row r="384" spans="1:29" s="34" customFormat="1" x14ac:dyDescent="0.25">
      <c r="A384" s="1">
        <v>20230285</v>
      </c>
      <c r="B384" s="1" t="s">
        <v>7266</v>
      </c>
      <c r="C384" s="1" t="s">
        <v>29</v>
      </c>
      <c r="D384" s="1"/>
      <c r="E384" s="1" t="s">
        <v>7267</v>
      </c>
      <c r="F384" s="1" t="s">
        <v>6660</v>
      </c>
      <c r="G384" s="1"/>
      <c r="H384" s="1"/>
      <c r="I384" s="1"/>
      <c r="J384" s="1" t="s">
        <v>58</v>
      </c>
      <c r="K384" s="1" t="s">
        <v>7268</v>
      </c>
      <c r="L384" s="2">
        <v>12.3</v>
      </c>
      <c r="M384" s="48">
        <v>45017</v>
      </c>
      <c r="N384" s="1">
        <v>308</v>
      </c>
      <c r="O384" s="1">
        <v>3</v>
      </c>
      <c r="P384" s="48">
        <v>45037</v>
      </c>
      <c r="Q384" s="48">
        <v>44995</v>
      </c>
      <c r="R384" s="48">
        <v>44986</v>
      </c>
      <c r="S384" s="1"/>
      <c r="T384" s="1" t="s">
        <v>32</v>
      </c>
      <c r="U384" s="2">
        <v>0</v>
      </c>
      <c r="V384"/>
      <c r="W384" s="1" t="b">
        <v>0</v>
      </c>
      <c r="X384" s="48">
        <v>44991</v>
      </c>
      <c r="Y384" s="1" t="b">
        <v>0</v>
      </c>
      <c r="Z384"/>
      <c r="AA384" s="1"/>
      <c r="AB384" s="48">
        <v>44986</v>
      </c>
      <c r="AC384" s="2">
        <v>0</v>
      </c>
    </row>
    <row r="385" spans="1:29" s="34" customFormat="1" x14ac:dyDescent="0.25">
      <c r="A385" s="1">
        <v>20230286</v>
      </c>
      <c r="B385" s="1" t="s">
        <v>7269</v>
      </c>
      <c r="C385" s="1" t="s">
        <v>29</v>
      </c>
      <c r="D385" s="1" t="s">
        <v>5330</v>
      </c>
      <c r="E385" s="1" t="s">
        <v>5068</v>
      </c>
      <c r="F385" s="1" t="s">
        <v>5288</v>
      </c>
      <c r="G385" s="1"/>
      <c r="H385" s="1"/>
      <c r="I385" s="1"/>
      <c r="J385" s="1" t="s">
        <v>58</v>
      </c>
      <c r="K385" s="1" t="s">
        <v>7270</v>
      </c>
      <c r="L385" s="2">
        <v>24.39</v>
      </c>
      <c r="M385" s="48">
        <v>45006</v>
      </c>
      <c r="N385" s="1">
        <v>308</v>
      </c>
      <c r="O385" s="1">
        <v>3</v>
      </c>
      <c r="P385" s="48">
        <v>44995</v>
      </c>
      <c r="Q385" s="48">
        <v>44993</v>
      </c>
      <c r="R385" s="48">
        <v>44986</v>
      </c>
      <c r="S385" s="1" t="s">
        <v>5331</v>
      </c>
      <c r="T385" s="1" t="s">
        <v>32</v>
      </c>
      <c r="U385" s="2">
        <v>0</v>
      </c>
      <c r="V385"/>
      <c r="W385" s="1" t="b">
        <v>0</v>
      </c>
      <c r="X385" s="48">
        <v>44993</v>
      </c>
      <c r="Y385" s="1" t="b">
        <v>0</v>
      </c>
      <c r="Z385"/>
      <c r="AA385" s="1"/>
      <c r="AB385" s="48">
        <v>44986</v>
      </c>
      <c r="AC385" s="2">
        <v>0</v>
      </c>
    </row>
    <row r="386" spans="1:29" s="34" customFormat="1" x14ac:dyDescent="0.25">
      <c r="A386" s="1">
        <v>20230287</v>
      </c>
      <c r="B386" s="1" t="s">
        <v>7271</v>
      </c>
      <c r="C386" s="1" t="s">
        <v>29</v>
      </c>
      <c r="D386" s="1"/>
      <c r="E386" s="1" t="s">
        <v>6661</v>
      </c>
      <c r="F386" s="1" t="s">
        <v>6663</v>
      </c>
      <c r="G386" s="1"/>
      <c r="H386" s="1"/>
      <c r="I386" s="1"/>
      <c r="J386" s="1" t="s">
        <v>58</v>
      </c>
      <c r="K386" s="1" t="s">
        <v>7272</v>
      </c>
      <c r="L386" s="2">
        <v>84.8</v>
      </c>
      <c r="M386" s="48">
        <v>44998</v>
      </c>
      <c r="N386" s="1">
        <v>308</v>
      </c>
      <c r="O386" s="1">
        <v>3</v>
      </c>
      <c r="P386" s="48">
        <v>44995</v>
      </c>
      <c r="Q386" s="48">
        <v>44995</v>
      </c>
      <c r="R386" s="48">
        <v>44986</v>
      </c>
      <c r="S386" s="1" t="s">
        <v>7273</v>
      </c>
      <c r="T386" s="1" t="s">
        <v>32</v>
      </c>
      <c r="U386" s="2">
        <v>0</v>
      </c>
      <c r="V386"/>
      <c r="W386" s="1" t="b">
        <v>0</v>
      </c>
      <c r="X386" s="48">
        <v>44995</v>
      </c>
      <c r="Y386" s="1" t="b">
        <v>0</v>
      </c>
      <c r="Z386"/>
      <c r="AA386" s="1"/>
      <c r="AB386" s="48">
        <v>44986</v>
      </c>
      <c r="AC386" s="2">
        <v>0</v>
      </c>
    </row>
    <row r="387" spans="1:29" s="34" customFormat="1" x14ac:dyDescent="0.25">
      <c r="A387" s="1">
        <v>20230288</v>
      </c>
      <c r="B387" s="1" t="s">
        <v>7274</v>
      </c>
      <c r="C387" s="1" t="s">
        <v>29</v>
      </c>
      <c r="D387" s="1"/>
      <c r="E387" s="1" t="s">
        <v>6664</v>
      </c>
      <c r="F387" s="1" t="s">
        <v>6666</v>
      </c>
      <c r="G387" s="1"/>
      <c r="H387" s="1"/>
      <c r="I387" s="1"/>
      <c r="J387" s="1" t="s">
        <v>58</v>
      </c>
      <c r="K387" s="1" t="s">
        <v>7275</v>
      </c>
      <c r="L387" s="2">
        <v>41.2</v>
      </c>
      <c r="M387" s="48">
        <v>44987</v>
      </c>
      <c r="N387" s="1">
        <v>308</v>
      </c>
      <c r="O387" s="1">
        <v>3</v>
      </c>
      <c r="P387" s="48">
        <v>45013</v>
      </c>
      <c r="Q387" s="48">
        <v>44987</v>
      </c>
      <c r="R387" s="48">
        <v>44986</v>
      </c>
      <c r="S387" s="1" t="s">
        <v>7276</v>
      </c>
      <c r="T387" s="1" t="s">
        <v>32</v>
      </c>
      <c r="U387" s="2">
        <v>0</v>
      </c>
      <c r="V387"/>
      <c r="W387" s="1" t="b">
        <v>0</v>
      </c>
      <c r="X387" s="48">
        <v>44987</v>
      </c>
      <c r="Y387" s="1" t="b">
        <v>0</v>
      </c>
      <c r="Z387"/>
      <c r="AA387" s="1"/>
      <c r="AB387" s="48">
        <v>44986</v>
      </c>
      <c r="AC387" s="2">
        <v>0</v>
      </c>
    </row>
    <row r="388" spans="1:29" s="34" customFormat="1" x14ac:dyDescent="0.25">
      <c r="A388" s="1">
        <v>20230289</v>
      </c>
      <c r="B388" s="1" t="s">
        <v>7277</v>
      </c>
      <c r="C388" s="1" t="s">
        <v>29</v>
      </c>
      <c r="D388" s="1" t="s">
        <v>5838</v>
      </c>
      <c r="E388" s="1" t="s">
        <v>3955</v>
      </c>
      <c r="F388" s="1" t="s">
        <v>3957</v>
      </c>
      <c r="G388" s="1"/>
      <c r="H388" s="1"/>
      <c r="I388" s="1"/>
      <c r="J388" s="1" t="s">
        <v>58</v>
      </c>
      <c r="K388" s="1" t="s">
        <v>7278</v>
      </c>
      <c r="L388" s="2">
        <v>111</v>
      </c>
      <c r="M388" s="48">
        <v>44986</v>
      </c>
      <c r="N388" s="1">
        <v>308</v>
      </c>
      <c r="O388" s="1">
        <v>3</v>
      </c>
      <c r="P388" s="48">
        <v>44995</v>
      </c>
      <c r="Q388" s="48">
        <v>44986</v>
      </c>
      <c r="R388" s="48">
        <v>44986</v>
      </c>
      <c r="S388" s="1" t="s">
        <v>5839</v>
      </c>
      <c r="T388" s="1" t="s">
        <v>32</v>
      </c>
      <c r="U388" s="2">
        <v>0</v>
      </c>
      <c r="V388"/>
      <c r="W388" s="1" t="b">
        <v>0</v>
      </c>
      <c r="X388" s="48">
        <v>44994</v>
      </c>
      <c r="Y388" s="1" t="b">
        <v>0</v>
      </c>
      <c r="Z388"/>
      <c r="AA388" s="1"/>
      <c r="AB388" s="48">
        <v>44986</v>
      </c>
      <c r="AC388" s="2">
        <v>0</v>
      </c>
    </row>
    <row r="389" spans="1:29" s="34" customFormat="1" x14ac:dyDescent="0.25">
      <c r="A389" s="1">
        <v>20230290</v>
      </c>
      <c r="B389" s="1" t="s">
        <v>7279</v>
      </c>
      <c r="C389" s="1" t="s">
        <v>29</v>
      </c>
      <c r="D389" s="1" t="s">
        <v>5590</v>
      </c>
      <c r="E389" s="1" t="s">
        <v>5591</v>
      </c>
      <c r="F389" s="1" t="s">
        <v>5592</v>
      </c>
      <c r="G389" s="1"/>
      <c r="H389" s="1"/>
      <c r="I389" s="1"/>
      <c r="J389" s="1" t="s">
        <v>58</v>
      </c>
      <c r="K389" s="1" t="s">
        <v>7261</v>
      </c>
      <c r="L389" s="2">
        <v>1994.37</v>
      </c>
      <c r="M389" s="48">
        <v>45002</v>
      </c>
      <c r="N389" s="1">
        <v>308</v>
      </c>
      <c r="O389" s="1">
        <v>3</v>
      </c>
      <c r="P389" s="48">
        <v>44993</v>
      </c>
      <c r="Q389" s="48">
        <v>45000</v>
      </c>
      <c r="R389" s="48">
        <v>44986</v>
      </c>
      <c r="S389" s="1" t="s">
        <v>5593</v>
      </c>
      <c r="T389" s="1" t="s">
        <v>32</v>
      </c>
      <c r="U389" s="2">
        <v>0</v>
      </c>
      <c r="V389"/>
      <c r="W389" s="1" t="b">
        <v>0</v>
      </c>
      <c r="X389" s="48">
        <v>44992</v>
      </c>
      <c r="Y389" s="1" t="b">
        <v>0</v>
      </c>
      <c r="Z389"/>
      <c r="AA389" s="1"/>
      <c r="AB389" s="48">
        <v>44986</v>
      </c>
      <c r="AC389" s="2">
        <v>0</v>
      </c>
    </row>
    <row r="390" spans="1:29" s="34" customFormat="1" x14ac:dyDescent="0.25">
      <c r="A390" s="1">
        <v>20230291</v>
      </c>
      <c r="B390" s="1" t="s">
        <v>7280</v>
      </c>
      <c r="C390" s="1" t="s">
        <v>29</v>
      </c>
      <c r="D390" s="1" t="s">
        <v>5590</v>
      </c>
      <c r="E390" s="1" t="s">
        <v>5591</v>
      </c>
      <c r="F390" s="1" t="s">
        <v>5592</v>
      </c>
      <c r="G390" s="1"/>
      <c r="H390" s="1"/>
      <c r="I390" s="1"/>
      <c r="J390" s="1" t="s">
        <v>58</v>
      </c>
      <c r="K390" s="1" t="s">
        <v>7281</v>
      </c>
      <c r="L390" s="2">
        <v>2059.84</v>
      </c>
      <c r="M390" s="48">
        <v>45002</v>
      </c>
      <c r="N390" s="1">
        <v>308</v>
      </c>
      <c r="O390" s="1">
        <v>3</v>
      </c>
      <c r="P390" s="48">
        <v>44993</v>
      </c>
      <c r="Q390" s="48">
        <v>45000</v>
      </c>
      <c r="R390" s="48">
        <v>44986</v>
      </c>
      <c r="S390" s="1" t="s">
        <v>5593</v>
      </c>
      <c r="T390" s="1" t="s">
        <v>32</v>
      </c>
      <c r="U390" s="2">
        <v>0</v>
      </c>
      <c r="V390"/>
      <c r="W390" s="1" t="b">
        <v>0</v>
      </c>
      <c r="X390" s="48">
        <v>45000</v>
      </c>
      <c r="Y390" s="1" t="b">
        <v>0</v>
      </c>
      <c r="Z390"/>
      <c r="AA390" s="1"/>
      <c r="AB390" s="48">
        <v>44986</v>
      </c>
      <c r="AC390" s="2">
        <v>0</v>
      </c>
    </row>
    <row r="391" spans="1:29" s="34" customFormat="1" x14ac:dyDescent="0.25">
      <c r="A391" s="1">
        <v>20230292</v>
      </c>
      <c r="B391" s="1" t="s">
        <v>7282</v>
      </c>
      <c r="C391" s="1" t="s">
        <v>29</v>
      </c>
      <c r="D391" s="1" t="s">
        <v>7283</v>
      </c>
      <c r="E391" s="1" t="s">
        <v>6667</v>
      </c>
      <c r="F391" s="1" t="s">
        <v>6669</v>
      </c>
      <c r="G391" s="1"/>
      <c r="H391" s="1"/>
      <c r="I391" s="1"/>
      <c r="J391" s="1" t="s">
        <v>58</v>
      </c>
      <c r="K391" s="1" t="s">
        <v>7284</v>
      </c>
      <c r="L391" s="2">
        <v>26.92</v>
      </c>
      <c r="M391" s="48">
        <v>44996</v>
      </c>
      <c r="N391" s="1">
        <v>308</v>
      </c>
      <c r="O391" s="1">
        <v>3</v>
      </c>
      <c r="P391" s="48">
        <v>44995</v>
      </c>
      <c r="Q391" s="48">
        <v>45000</v>
      </c>
      <c r="R391" s="48">
        <v>44986</v>
      </c>
      <c r="S391" s="1" t="s">
        <v>7285</v>
      </c>
      <c r="T391" s="1" t="s">
        <v>32</v>
      </c>
      <c r="U391" s="2">
        <v>0</v>
      </c>
      <c r="V391"/>
      <c r="W391" s="1" t="b">
        <v>0</v>
      </c>
      <c r="X391" s="48">
        <v>44994</v>
      </c>
      <c r="Y391" s="1" t="b">
        <v>0</v>
      </c>
      <c r="Z391"/>
      <c r="AA391" s="1"/>
      <c r="AB391" s="48">
        <v>44986</v>
      </c>
      <c r="AC391" s="2">
        <v>0</v>
      </c>
    </row>
    <row r="392" spans="1:29" s="34" customFormat="1" x14ac:dyDescent="0.25">
      <c r="A392" s="1">
        <v>20230293</v>
      </c>
      <c r="B392" s="1" t="s">
        <v>7286</v>
      </c>
      <c r="C392" s="1" t="s">
        <v>29</v>
      </c>
      <c r="D392" s="1" t="s">
        <v>4679</v>
      </c>
      <c r="E392" s="1" t="s">
        <v>444</v>
      </c>
      <c r="F392" s="1" t="s">
        <v>445</v>
      </c>
      <c r="G392" s="1"/>
      <c r="H392" s="1"/>
      <c r="I392" s="1"/>
      <c r="J392" s="1" t="s">
        <v>58</v>
      </c>
      <c r="K392" s="1" t="s">
        <v>7287</v>
      </c>
      <c r="L392" s="2">
        <v>509.3</v>
      </c>
      <c r="M392" s="48">
        <v>45007</v>
      </c>
      <c r="N392" s="1">
        <v>308</v>
      </c>
      <c r="O392" s="1">
        <v>3</v>
      </c>
      <c r="P392" s="48">
        <v>44995</v>
      </c>
      <c r="Q392" s="48">
        <v>44998</v>
      </c>
      <c r="R392" s="48">
        <v>44986</v>
      </c>
      <c r="S392" s="1" t="s">
        <v>4680</v>
      </c>
      <c r="T392" s="1" t="s">
        <v>32</v>
      </c>
      <c r="U392" s="2">
        <v>0</v>
      </c>
      <c r="V392"/>
      <c r="W392" s="1" t="b">
        <v>0</v>
      </c>
      <c r="X392" s="48">
        <v>44995</v>
      </c>
      <c r="Y392" s="1" t="b">
        <v>0</v>
      </c>
      <c r="Z392"/>
      <c r="AA392" s="1"/>
      <c r="AB392" s="48">
        <v>44986</v>
      </c>
      <c r="AC392" s="2">
        <v>0</v>
      </c>
    </row>
    <row r="393" spans="1:29" s="34" customFormat="1" x14ac:dyDescent="0.25">
      <c r="A393" s="1">
        <v>20230294</v>
      </c>
      <c r="B393" s="1" t="s">
        <v>7288</v>
      </c>
      <c r="C393" s="1" t="s">
        <v>29</v>
      </c>
      <c r="D393" s="1" t="s">
        <v>7289</v>
      </c>
      <c r="E393" s="1" t="s">
        <v>6670</v>
      </c>
      <c r="F393" s="1" t="s">
        <v>6672</v>
      </c>
      <c r="G393" s="1"/>
      <c r="H393" s="1"/>
      <c r="I393" s="1"/>
      <c r="J393" s="1" t="s">
        <v>50</v>
      </c>
      <c r="K393" s="1" t="s">
        <v>51</v>
      </c>
      <c r="L393" s="2">
        <v>939.6</v>
      </c>
      <c r="M393" s="48">
        <v>45000</v>
      </c>
      <c r="N393" s="1">
        <v>308</v>
      </c>
      <c r="O393" s="1">
        <v>3</v>
      </c>
      <c r="P393" s="48">
        <v>44994</v>
      </c>
      <c r="Q393" s="48">
        <v>44986</v>
      </c>
      <c r="R393" s="48">
        <v>44986</v>
      </c>
      <c r="S393" s="1" t="s">
        <v>7290</v>
      </c>
      <c r="T393" s="1" t="s">
        <v>32</v>
      </c>
      <c r="U393" s="2">
        <v>0</v>
      </c>
      <c r="V393"/>
      <c r="W393" s="1" t="b">
        <v>0</v>
      </c>
      <c r="X393" s="48">
        <v>44986</v>
      </c>
      <c r="Y393" s="1" t="b">
        <v>0</v>
      </c>
      <c r="Z393"/>
      <c r="AA393" s="1"/>
      <c r="AB393" s="48">
        <v>44986</v>
      </c>
      <c r="AC393" s="2">
        <v>0</v>
      </c>
    </row>
    <row r="394" spans="1:29" s="34" customFormat="1" x14ac:dyDescent="0.25">
      <c r="A394" s="1">
        <v>20230295</v>
      </c>
      <c r="B394" s="1" t="s">
        <v>7291</v>
      </c>
      <c r="C394" s="1" t="s">
        <v>29</v>
      </c>
      <c r="D394" s="1"/>
      <c r="E394" s="1" t="s">
        <v>3459</v>
      </c>
      <c r="F394" s="1" t="s">
        <v>3462</v>
      </c>
      <c r="G394" s="1"/>
      <c r="H394" s="1"/>
      <c r="I394" s="1"/>
      <c r="J394" s="1" t="s">
        <v>58</v>
      </c>
      <c r="K394" s="1" t="s">
        <v>7292</v>
      </c>
      <c r="L394" s="2">
        <v>69.98</v>
      </c>
      <c r="M394" s="48">
        <v>44995</v>
      </c>
      <c r="N394" s="1">
        <v>308</v>
      </c>
      <c r="O394" s="1">
        <v>3</v>
      </c>
      <c r="P394" s="48">
        <v>45000</v>
      </c>
      <c r="Q394" s="48">
        <v>44995</v>
      </c>
      <c r="R394" s="48">
        <v>44986</v>
      </c>
      <c r="S394" s="1" t="s">
        <v>5780</v>
      </c>
      <c r="T394" s="1" t="s">
        <v>32</v>
      </c>
      <c r="U394" s="2">
        <v>0</v>
      </c>
      <c r="V394"/>
      <c r="W394" s="1" t="b">
        <v>0</v>
      </c>
      <c r="X394" s="48">
        <v>44995</v>
      </c>
      <c r="Y394" s="1" t="b">
        <v>0</v>
      </c>
      <c r="Z394"/>
      <c r="AA394" s="1"/>
      <c r="AB394" s="48">
        <v>44986</v>
      </c>
      <c r="AC394" s="2">
        <v>0</v>
      </c>
    </row>
    <row r="395" spans="1:29" s="34" customFormat="1" x14ac:dyDescent="0.25">
      <c r="A395" s="1">
        <v>20230296</v>
      </c>
      <c r="B395" s="1" t="s">
        <v>7293</v>
      </c>
      <c r="C395" s="1" t="s">
        <v>29</v>
      </c>
      <c r="D395" s="1" t="s">
        <v>5355</v>
      </c>
      <c r="E395" s="1" t="s">
        <v>3690</v>
      </c>
      <c r="F395" s="1" t="s">
        <v>3692</v>
      </c>
      <c r="G395" s="1"/>
      <c r="H395" s="1"/>
      <c r="I395" s="1"/>
      <c r="J395" s="1" t="s">
        <v>58</v>
      </c>
      <c r="K395" s="1" t="s">
        <v>7294</v>
      </c>
      <c r="L395" s="2">
        <v>895.2</v>
      </c>
      <c r="M395" s="48">
        <v>45012</v>
      </c>
      <c r="N395" s="1">
        <v>308</v>
      </c>
      <c r="O395" s="1">
        <v>3</v>
      </c>
      <c r="P395" s="48">
        <v>45008</v>
      </c>
      <c r="Q395" s="48">
        <v>45000</v>
      </c>
      <c r="R395" s="48">
        <v>44986</v>
      </c>
      <c r="S395" s="1" t="s">
        <v>5356</v>
      </c>
      <c r="T395" s="1" t="s">
        <v>32</v>
      </c>
      <c r="U395" s="2">
        <v>0</v>
      </c>
      <c r="V395"/>
      <c r="W395" s="1" t="b">
        <v>0</v>
      </c>
      <c r="X395" s="48">
        <v>44998</v>
      </c>
      <c r="Y395" s="1" t="b">
        <v>0</v>
      </c>
      <c r="Z395"/>
      <c r="AA395" s="1"/>
      <c r="AB395" s="48">
        <v>44986</v>
      </c>
      <c r="AC395" s="2">
        <v>0</v>
      </c>
    </row>
    <row r="396" spans="1:29" s="34" customFormat="1" x14ac:dyDescent="0.25">
      <c r="A396" s="1">
        <v>20230297</v>
      </c>
      <c r="B396" s="1" t="s">
        <v>7295</v>
      </c>
      <c r="C396" s="1" t="s">
        <v>29</v>
      </c>
      <c r="D396" s="1" t="s">
        <v>6846</v>
      </c>
      <c r="E396" s="1" t="s">
        <v>5441</v>
      </c>
      <c r="F396" s="1" t="s">
        <v>5442</v>
      </c>
      <c r="G396" s="1"/>
      <c r="H396" s="1"/>
      <c r="I396" s="1"/>
      <c r="J396" s="1" t="s">
        <v>40</v>
      </c>
      <c r="K396" s="1" t="s">
        <v>6847</v>
      </c>
      <c r="L396" s="2">
        <v>112.6</v>
      </c>
      <c r="M396" s="48">
        <v>45016</v>
      </c>
      <c r="N396" s="1">
        <v>308</v>
      </c>
      <c r="O396" s="1">
        <v>3</v>
      </c>
      <c r="P396" s="48">
        <v>45008</v>
      </c>
      <c r="Q396" s="48">
        <v>44991</v>
      </c>
      <c r="R396" s="48">
        <v>44986</v>
      </c>
      <c r="S396" s="1" t="s">
        <v>6848</v>
      </c>
      <c r="T396" s="1" t="s">
        <v>32</v>
      </c>
      <c r="U396" s="2">
        <v>0</v>
      </c>
      <c r="V396"/>
      <c r="W396" s="1" t="b">
        <v>0</v>
      </c>
      <c r="X396" s="48">
        <v>44991</v>
      </c>
      <c r="Y396" s="1" t="b">
        <v>0</v>
      </c>
      <c r="Z396"/>
      <c r="AA396" s="1"/>
      <c r="AB396" s="48">
        <v>44986</v>
      </c>
      <c r="AC396" s="2">
        <v>0</v>
      </c>
    </row>
    <row r="397" spans="1:29" s="34" customFormat="1" x14ac:dyDescent="0.25">
      <c r="A397" s="1">
        <v>20230298</v>
      </c>
      <c r="B397" s="1" t="s">
        <v>7296</v>
      </c>
      <c r="C397" s="1" t="s">
        <v>29</v>
      </c>
      <c r="D397" s="1"/>
      <c r="E397" s="1" t="s">
        <v>48</v>
      </c>
      <c r="F397" s="1" t="s">
        <v>49</v>
      </c>
      <c r="G397" s="1"/>
      <c r="H397" s="1"/>
      <c r="I397" s="1"/>
      <c r="J397" s="1" t="s">
        <v>50</v>
      </c>
      <c r="K397" s="1" t="s">
        <v>51</v>
      </c>
      <c r="L397" s="2">
        <v>215.34</v>
      </c>
      <c r="M397" s="48">
        <v>45016</v>
      </c>
      <c r="N397" s="1">
        <v>308</v>
      </c>
      <c r="O397" s="1">
        <v>3</v>
      </c>
      <c r="P397" s="48">
        <v>45009</v>
      </c>
      <c r="Q397" s="48">
        <v>44986</v>
      </c>
      <c r="R397" s="48">
        <v>44986</v>
      </c>
      <c r="S397" s="1" t="s">
        <v>4727</v>
      </c>
      <c r="T397" s="1" t="s">
        <v>32</v>
      </c>
      <c r="U397" s="2">
        <v>0</v>
      </c>
      <c r="V397"/>
      <c r="W397" s="1" t="b">
        <v>0</v>
      </c>
      <c r="X397" s="48">
        <v>45009</v>
      </c>
      <c r="Y397" s="1" t="b">
        <v>0</v>
      </c>
      <c r="Z397"/>
      <c r="AA397" s="1"/>
      <c r="AB397" s="48">
        <v>44986</v>
      </c>
      <c r="AC397" s="2">
        <v>0</v>
      </c>
    </row>
    <row r="398" spans="1:29" s="34" customFormat="1" x14ac:dyDescent="0.25">
      <c r="A398" s="1">
        <v>20230299</v>
      </c>
      <c r="B398" s="1" t="s">
        <v>7297</v>
      </c>
      <c r="C398" s="1" t="s">
        <v>29</v>
      </c>
      <c r="D398" s="1" t="s">
        <v>6709</v>
      </c>
      <c r="E398" s="1" t="s">
        <v>6211</v>
      </c>
      <c r="F398" s="1" t="s">
        <v>55</v>
      </c>
      <c r="G398" s="1"/>
      <c r="H398" s="1"/>
      <c r="I398" s="1"/>
      <c r="J398" s="1" t="s">
        <v>50</v>
      </c>
      <c r="K398" s="1" t="s">
        <v>51</v>
      </c>
      <c r="L398" s="2">
        <v>590.62</v>
      </c>
      <c r="M398" s="48">
        <v>45046</v>
      </c>
      <c r="N398" s="1">
        <v>308</v>
      </c>
      <c r="O398" s="1">
        <v>3</v>
      </c>
      <c r="P398" s="48">
        <v>45015</v>
      </c>
      <c r="Q398" s="48">
        <v>44986</v>
      </c>
      <c r="R398" s="48">
        <v>44986</v>
      </c>
      <c r="S398" s="1" t="s">
        <v>4726</v>
      </c>
      <c r="T398" s="1" t="s">
        <v>32</v>
      </c>
      <c r="U398" s="2">
        <v>0</v>
      </c>
      <c r="V398"/>
      <c r="W398" s="1" t="b">
        <v>0</v>
      </c>
      <c r="X398" s="48">
        <v>45014</v>
      </c>
      <c r="Y398" s="1" t="b">
        <v>0</v>
      </c>
      <c r="Z398"/>
      <c r="AA398" s="1"/>
      <c r="AB398" s="48">
        <v>44986</v>
      </c>
      <c r="AC398" s="2">
        <v>0</v>
      </c>
    </row>
    <row r="399" spans="1:29" s="34" customFormat="1" x14ac:dyDescent="0.25">
      <c r="A399" s="1">
        <v>20230300</v>
      </c>
      <c r="B399" s="1" t="s">
        <v>7298</v>
      </c>
      <c r="C399" s="1" t="s">
        <v>29</v>
      </c>
      <c r="D399" s="1" t="s">
        <v>4753</v>
      </c>
      <c r="E399" s="1" t="s">
        <v>116</v>
      </c>
      <c r="F399" s="1" t="s">
        <v>117</v>
      </c>
      <c r="G399" s="1"/>
      <c r="H399" s="1"/>
      <c r="I399" s="1"/>
      <c r="J399" s="1" t="s">
        <v>58</v>
      </c>
      <c r="K399" s="1" t="s">
        <v>7299</v>
      </c>
      <c r="L399" s="2">
        <v>6001.14</v>
      </c>
      <c r="M399" s="48">
        <v>45017</v>
      </c>
      <c r="N399" s="1">
        <v>308</v>
      </c>
      <c r="O399" s="1">
        <v>3</v>
      </c>
      <c r="P399" s="48">
        <v>45014</v>
      </c>
      <c r="Q399" s="48">
        <v>44992</v>
      </c>
      <c r="R399" s="48">
        <v>44986</v>
      </c>
      <c r="S399" s="1" t="s">
        <v>4754</v>
      </c>
      <c r="T399" s="1" t="s">
        <v>32</v>
      </c>
      <c r="U399" s="2">
        <v>0</v>
      </c>
      <c r="V399"/>
      <c r="W399" s="1" t="b">
        <v>0</v>
      </c>
      <c r="X399" s="48">
        <v>45013</v>
      </c>
      <c r="Y399" s="1" t="b">
        <v>0</v>
      </c>
      <c r="Z399"/>
      <c r="AA399" s="1"/>
      <c r="AB399" s="48">
        <v>44986</v>
      </c>
      <c r="AC399" s="2">
        <v>0</v>
      </c>
    </row>
    <row r="400" spans="1:29" s="34" customFormat="1" x14ac:dyDescent="0.25">
      <c r="A400" s="1">
        <v>20230301</v>
      </c>
      <c r="B400" s="1" t="s">
        <v>7300</v>
      </c>
      <c r="C400" s="1" t="s">
        <v>29</v>
      </c>
      <c r="D400" s="1" t="s">
        <v>128</v>
      </c>
      <c r="E400" s="1" t="s">
        <v>129</v>
      </c>
      <c r="F400" s="1" t="s">
        <v>130</v>
      </c>
      <c r="G400" s="1"/>
      <c r="H400" s="1"/>
      <c r="I400" s="1"/>
      <c r="J400" s="1" t="s">
        <v>35</v>
      </c>
      <c r="K400" s="1" t="s">
        <v>7301</v>
      </c>
      <c r="L400" s="2">
        <v>4453.82</v>
      </c>
      <c r="M400" s="48">
        <v>45002</v>
      </c>
      <c r="N400" s="1">
        <v>308</v>
      </c>
      <c r="O400" s="1">
        <v>3</v>
      </c>
      <c r="P400" s="48">
        <v>44994</v>
      </c>
      <c r="Q400" s="48">
        <v>44988</v>
      </c>
      <c r="R400" s="48">
        <v>44986</v>
      </c>
      <c r="S400" s="1" t="s">
        <v>131</v>
      </c>
      <c r="T400" s="1" t="s">
        <v>32</v>
      </c>
      <c r="U400" s="2">
        <v>0</v>
      </c>
      <c r="V400"/>
      <c r="W400" s="1" t="b">
        <v>0</v>
      </c>
      <c r="X400" s="48">
        <v>44988</v>
      </c>
      <c r="Y400" s="1" t="b">
        <v>0</v>
      </c>
      <c r="Z400"/>
      <c r="AA400" s="1"/>
      <c r="AB400" s="48">
        <v>44986</v>
      </c>
      <c r="AC400" s="2">
        <v>0</v>
      </c>
    </row>
    <row r="401" spans="1:29" s="34" customFormat="1" x14ac:dyDescent="0.25">
      <c r="A401" s="1">
        <v>20230302</v>
      </c>
      <c r="B401" s="1" t="s">
        <v>7302</v>
      </c>
      <c r="C401" s="1" t="s">
        <v>29</v>
      </c>
      <c r="D401" s="1" t="s">
        <v>5860</v>
      </c>
      <c r="E401" s="1" t="s">
        <v>142</v>
      </c>
      <c r="F401" s="1" t="s">
        <v>143</v>
      </c>
      <c r="G401" s="1"/>
      <c r="H401" s="1"/>
      <c r="I401" s="1"/>
      <c r="J401" s="1" t="s">
        <v>58</v>
      </c>
      <c r="K401" s="1" t="s">
        <v>7303</v>
      </c>
      <c r="L401" s="2">
        <v>662.97</v>
      </c>
      <c r="M401" s="48">
        <v>45002</v>
      </c>
      <c r="N401" s="1">
        <v>308</v>
      </c>
      <c r="O401" s="1">
        <v>3</v>
      </c>
      <c r="P401" s="48">
        <v>45006</v>
      </c>
      <c r="Q401" s="48">
        <v>45000</v>
      </c>
      <c r="R401" s="48">
        <v>44986</v>
      </c>
      <c r="S401" s="1" t="s">
        <v>5861</v>
      </c>
      <c r="T401" s="1" t="s">
        <v>32</v>
      </c>
      <c r="U401" s="2">
        <v>0</v>
      </c>
      <c r="V401"/>
      <c r="W401" s="1" t="b">
        <v>0</v>
      </c>
      <c r="X401" s="48">
        <v>45000</v>
      </c>
      <c r="Y401" s="1" t="b">
        <v>0</v>
      </c>
      <c r="Z401"/>
      <c r="AA401" s="1"/>
      <c r="AB401" s="48">
        <v>44986</v>
      </c>
      <c r="AC401" s="2">
        <v>0</v>
      </c>
    </row>
    <row r="402" spans="1:29" s="34" customFormat="1" x14ac:dyDescent="0.25">
      <c r="A402" s="1">
        <v>20230303</v>
      </c>
      <c r="B402" s="1" t="s">
        <v>7304</v>
      </c>
      <c r="C402" s="1" t="s">
        <v>29</v>
      </c>
      <c r="D402" s="1" t="s">
        <v>222</v>
      </c>
      <c r="E402" s="1" t="s">
        <v>223</v>
      </c>
      <c r="F402" s="1" t="s">
        <v>224</v>
      </c>
      <c r="G402" s="1"/>
      <c r="H402" s="1"/>
      <c r="I402" s="1"/>
      <c r="J402" s="1" t="s">
        <v>40</v>
      </c>
      <c r="K402" s="1" t="s">
        <v>4665</v>
      </c>
      <c r="L402" s="2">
        <v>536.19000000000005</v>
      </c>
      <c r="M402" s="48">
        <v>45016</v>
      </c>
      <c r="N402" s="1">
        <v>308</v>
      </c>
      <c r="O402" s="1">
        <v>3</v>
      </c>
      <c r="P402" s="48">
        <v>45007</v>
      </c>
      <c r="Q402" s="48">
        <v>44991</v>
      </c>
      <c r="R402" s="48">
        <v>44986</v>
      </c>
      <c r="S402" s="1" t="s">
        <v>225</v>
      </c>
      <c r="T402" s="1" t="s">
        <v>32</v>
      </c>
      <c r="U402" s="2">
        <v>0</v>
      </c>
      <c r="V402"/>
      <c r="W402" s="1" t="b">
        <v>0</v>
      </c>
      <c r="X402" s="48">
        <v>44994</v>
      </c>
      <c r="Y402" s="1" t="b">
        <v>0</v>
      </c>
      <c r="Z402"/>
      <c r="AA402" s="1"/>
      <c r="AB402" s="48">
        <v>44986</v>
      </c>
      <c r="AC402" s="2">
        <v>0</v>
      </c>
    </row>
    <row r="403" spans="1:29" s="34" customFormat="1" x14ac:dyDescent="0.25">
      <c r="A403" s="1">
        <v>20230304</v>
      </c>
      <c r="B403" s="1" t="s">
        <v>7305</v>
      </c>
      <c r="C403" s="1" t="s">
        <v>29</v>
      </c>
      <c r="D403" s="1" t="s">
        <v>222</v>
      </c>
      <c r="E403" s="1" t="s">
        <v>223</v>
      </c>
      <c r="F403" s="1" t="s">
        <v>224</v>
      </c>
      <c r="G403" s="1"/>
      <c r="H403" s="1"/>
      <c r="I403" s="1"/>
      <c r="J403" s="1" t="s">
        <v>40</v>
      </c>
      <c r="K403" s="1" t="s">
        <v>4665</v>
      </c>
      <c r="L403" s="2">
        <v>536.41</v>
      </c>
      <c r="M403" s="48">
        <v>45016</v>
      </c>
      <c r="N403" s="1">
        <v>308</v>
      </c>
      <c r="O403" s="1">
        <v>3</v>
      </c>
      <c r="P403" s="48">
        <v>45007</v>
      </c>
      <c r="Q403" s="48">
        <v>44991</v>
      </c>
      <c r="R403" s="48">
        <v>44986</v>
      </c>
      <c r="S403" s="1" t="s">
        <v>225</v>
      </c>
      <c r="T403" s="1" t="s">
        <v>32</v>
      </c>
      <c r="U403" s="2">
        <v>0</v>
      </c>
      <c r="V403"/>
      <c r="W403" s="1" t="b">
        <v>0</v>
      </c>
      <c r="X403" s="48">
        <v>44994</v>
      </c>
      <c r="Y403" s="1" t="b">
        <v>0</v>
      </c>
      <c r="Z403"/>
      <c r="AA403" s="1"/>
      <c r="AB403" s="48">
        <v>44986</v>
      </c>
      <c r="AC403" s="2">
        <v>0</v>
      </c>
    </row>
    <row r="404" spans="1:29" s="34" customFormat="1" x14ac:dyDescent="0.25">
      <c r="A404" s="1">
        <v>20230305</v>
      </c>
      <c r="B404" s="1" t="s">
        <v>7306</v>
      </c>
      <c r="C404" s="1" t="s">
        <v>29</v>
      </c>
      <c r="D404" s="1" t="s">
        <v>6783</v>
      </c>
      <c r="E404" s="1" t="s">
        <v>6586</v>
      </c>
      <c r="F404" s="1" t="s">
        <v>5686</v>
      </c>
      <c r="G404" s="1"/>
      <c r="H404" s="1"/>
      <c r="I404" s="1"/>
      <c r="J404" s="1" t="s">
        <v>40</v>
      </c>
      <c r="K404" s="1" t="s">
        <v>5742</v>
      </c>
      <c r="L404" s="2">
        <v>3548.76</v>
      </c>
      <c r="M404" s="48">
        <v>45005</v>
      </c>
      <c r="N404" s="1">
        <v>308</v>
      </c>
      <c r="O404" s="1">
        <v>3</v>
      </c>
      <c r="P404" s="48">
        <v>45006</v>
      </c>
      <c r="Q404" s="48">
        <v>44994</v>
      </c>
      <c r="R404" s="48">
        <v>44986</v>
      </c>
      <c r="S404" s="1" t="s">
        <v>5687</v>
      </c>
      <c r="T404" s="1" t="s">
        <v>32</v>
      </c>
      <c r="U404" s="2">
        <v>0</v>
      </c>
      <c r="V404"/>
      <c r="W404" s="1" t="b">
        <v>0</v>
      </c>
      <c r="X404" s="48">
        <v>44994</v>
      </c>
      <c r="Y404" s="1" t="b">
        <v>0</v>
      </c>
      <c r="Z404"/>
      <c r="AA404" s="1"/>
      <c r="AB404" s="48">
        <v>44986</v>
      </c>
      <c r="AC404" s="2">
        <v>0</v>
      </c>
    </row>
    <row r="405" spans="1:29" s="34" customFormat="1" x14ac:dyDescent="0.25">
      <c r="A405" s="1">
        <v>20230306</v>
      </c>
      <c r="B405" s="1" t="s">
        <v>7307</v>
      </c>
      <c r="C405" s="1" t="s">
        <v>29</v>
      </c>
      <c r="D405" s="1" t="s">
        <v>7257</v>
      </c>
      <c r="E405" s="1" t="s">
        <v>2574</v>
      </c>
      <c r="F405" s="1"/>
      <c r="G405" s="1"/>
      <c r="H405" s="1"/>
      <c r="I405" s="1"/>
      <c r="J405" s="1" t="s">
        <v>58</v>
      </c>
      <c r="K405" s="1" t="s">
        <v>7308</v>
      </c>
      <c r="L405" s="2">
        <v>533.73</v>
      </c>
      <c r="M405" s="48">
        <v>45006</v>
      </c>
      <c r="N405" s="1">
        <v>308</v>
      </c>
      <c r="O405" s="1">
        <v>3</v>
      </c>
      <c r="P405" s="48">
        <v>44998</v>
      </c>
      <c r="Q405" s="48">
        <v>45005</v>
      </c>
      <c r="R405" s="48">
        <v>44986</v>
      </c>
      <c r="S405" s="1" t="s">
        <v>7259</v>
      </c>
      <c r="T405" s="1" t="s">
        <v>32</v>
      </c>
      <c r="U405" s="2">
        <v>0</v>
      </c>
      <c r="V405"/>
      <c r="W405" s="1" t="b">
        <v>0</v>
      </c>
      <c r="X405" s="48">
        <v>45005</v>
      </c>
      <c r="Y405" s="1" t="b">
        <v>0</v>
      </c>
      <c r="Z405"/>
      <c r="AA405" s="1"/>
      <c r="AB405" s="48">
        <v>44986</v>
      </c>
      <c r="AC405" s="2">
        <v>0</v>
      </c>
    </row>
    <row r="406" spans="1:29" s="34" customFormat="1" x14ac:dyDescent="0.25">
      <c r="A406" s="1">
        <v>20230307</v>
      </c>
      <c r="B406" s="1" t="s">
        <v>7309</v>
      </c>
      <c r="C406" s="1" t="s">
        <v>29</v>
      </c>
      <c r="D406" s="1" t="s">
        <v>5477</v>
      </c>
      <c r="E406" s="1" t="s">
        <v>241</v>
      </c>
      <c r="F406" s="1" t="s">
        <v>242</v>
      </c>
      <c r="G406" s="1"/>
      <c r="H406" s="1"/>
      <c r="I406" s="1"/>
      <c r="J406" s="1" t="s">
        <v>58</v>
      </c>
      <c r="K406" s="1" t="s">
        <v>7310</v>
      </c>
      <c r="L406" s="2">
        <v>36.29</v>
      </c>
      <c r="M406" s="48">
        <v>45006</v>
      </c>
      <c r="N406" s="1">
        <v>308</v>
      </c>
      <c r="O406" s="1">
        <v>3</v>
      </c>
      <c r="P406" s="48">
        <v>45006</v>
      </c>
      <c r="Q406" s="48">
        <v>44995</v>
      </c>
      <c r="R406" s="48">
        <v>44986</v>
      </c>
      <c r="S406" s="1" t="s">
        <v>5327</v>
      </c>
      <c r="T406" s="1" t="s">
        <v>32</v>
      </c>
      <c r="U406" s="2">
        <v>0</v>
      </c>
      <c r="V406"/>
      <c r="W406" s="1" t="b">
        <v>0</v>
      </c>
      <c r="X406" s="48">
        <v>44995</v>
      </c>
      <c r="Y406" s="1" t="b">
        <v>0</v>
      </c>
      <c r="Z406"/>
      <c r="AA406" s="1"/>
      <c r="AB406" s="48">
        <v>44986</v>
      </c>
      <c r="AC406" s="2">
        <v>0</v>
      </c>
    </row>
    <row r="407" spans="1:29" s="34" customFormat="1" x14ac:dyDescent="0.25">
      <c r="A407" s="1">
        <v>20230308</v>
      </c>
      <c r="B407" s="1" t="s">
        <v>10006</v>
      </c>
      <c r="C407" s="1" t="s">
        <v>29</v>
      </c>
      <c r="D407" s="1" t="s">
        <v>4769</v>
      </c>
      <c r="E407" s="1" t="s">
        <v>259</v>
      </c>
      <c r="F407" s="1" t="s">
        <v>260</v>
      </c>
      <c r="G407" s="1"/>
      <c r="H407" s="1"/>
      <c r="I407" s="1"/>
      <c r="J407" s="1" t="s">
        <v>58</v>
      </c>
      <c r="K407" s="1" t="s">
        <v>4694</v>
      </c>
      <c r="L407" s="2">
        <v>104.98</v>
      </c>
      <c r="M407" s="48">
        <v>45024</v>
      </c>
      <c r="N407" s="1">
        <v>308</v>
      </c>
      <c r="O407" s="1">
        <v>3</v>
      </c>
      <c r="P407" s="48">
        <v>45014</v>
      </c>
      <c r="Q407" s="48">
        <v>45005</v>
      </c>
      <c r="R407" s="48">
        <v>44986</v>
      </c>
      <c r="S407" s="1" t="s">
        <v>4770</v>
      </c>
      <c r="T407" s="1" t="s">
        <v>32</v>
      </c>
      <c r="U407" s="2">
        <v>0</v>
      </c>
      <c r="V407"/>
      <c r="W407" s="1" t="b">
        <v>0</v>
      </c>
      <c r="X407" s="48">
        <v>45013</v>
      </c>
      <c r="Y407" s="1" t="b">
        <v>0</v>
      </c>
      <c r="Z407"/>
      <c r="AA407" s="1"/>
      <c r="AB407" s="48">
        <v>44986</v>
      </c>
      <c r="AC407" s="2">
        <v>0</v>
      </c>
    </row>
    <row r="408" spans="1:29" s="34" customFormat="1" x14ac:dyDescent="0.25">
      <c r="A408" s="1">
        <v>20230309</v>
      </c>
      <c r="B408" s="1" t="s">
        <v>7311</v>
      </c>
      <c r="C408" s="1" t="s">
        <v>29</v>
      </c>
      <c r="D408" s="1" t="s">
        <v>5821</v>
      </c>
      <c r="E408" s="1" t="s">
        <v>283</v>
      </c>
      <c r="F408" s="1" t="s">
        <v>284</v>
      </c>
      <c r="G408" s="1"/>
      <c r="H408" s="1"/>
      <c r="I408" s="1"/>
      <c r="J408" s="1" t="s">
        <v>58</v>
      </c>
      <c r="K408" s="1" t="s">
        <v>4682</v>
      </c>
      <c r="L408" s="2">
        <v>913.1</v>
      </c>
      <c r="M408" s="48">
        <v>45006</v>
      </c>
      <c r="N408" s="1">
        <v>308</v>
      </c>
      <c r="O408" s="1">
        <v>3</v>
      </c>
      <c r="P408" s="48">
        <v>45009</v>
      </c>
      <c r="Q408" s="48">
        <v>45000</v>
      </c>
      <c r="R408" s="48">
        <v>44986</v>
      </c>
      <c r="S408" s="1" t="s">
        <v>5822</v>
      </c>
      <c r="T408" s="1" t="s">
        <v>32</v>
      </c>
      <c r="U408" s="2">
        <v>0</v>
      </c>
      <c r="V408"/>
      <c r="W408" s="1" t="b">
        <v>0</v>
      </c>
      <c r="X408" s="48">
        <v>45009</v>
      </c>
      <c r="Y408" s="1" t="b">
        <v>0</v>
      </c>
      <c r="Z408"/>
      <c r="AA408" s="1"/>
      <c r="AB408" s="48">
        <v>44986</v>
      </c>
      <c r="AC408" s="2">
        <v>0</v>
      </c>
    </row>
    <row r="409" spans="1:29" s="34" customFormat="1" x14ac:dyDescent="0.25">
      <c r="A409" s="1">
        <v>20230310</v>
      </c>
      <c r="B409" s="1" t="s">
        <v>7312</v>
      </c>
      <c r="C409" s="1" t="s">
        <v>29</v>
      </c>
      <c r="D409" s="1" t="s">
        <v>128</v>
      </c>
      <c r="E409" s="1" t="s">
        <v>129</v>
      </c>
      <c r="F409" s="1" t="s">
        <v>130</v>
      </c>
      <c r="G409" s="1"/>
      <c r="H409" s="1"/>
      <c r="I409" s="1"/>
      <c r="J409" s="1" t="s">
        <v>35</v>
      </c>
      <c r="K409" s="1" t="s">
        <v>7313</v>
      </c>
      <c r="L409" s="2">
        <v>3636.89</v>
      </c>
      <c r="M409" s="48">
        <v>45008</v>
      </c>
      <c r="N409" s="1">
        <v>308</v>
      </c>
      <c r="O409" s="1">
        <v>3</v>
      </c>
      <c r="P409" s="48">
        <v>45007</v>
      </c>
      <c r="Q409" s="48">
        <v>44994</v>
      </c>
      <c r="R409" s="48">
        <v>44986</v>
      </c>
      <c r="S409" s="1" t="s">
        <v>131</v>
      </c>
      <c r="T409" s="1" t="s">
        <v>32</v>
      </c>
      <c r="U409" s="2">
        <v>0</v>
      </c>
      <c r="V409"/>
      <c r="W409" s="1" t="b">
        <v>0</v>
      </c>
      <c r="X409" s="48">
        <v>44994</v>
      </c>
      <c r="Y409" s="1" t="b">
        <v>0</v>
      </c>
      <c r="Z409"/>
      <c r="AA409" s="1"/>
      <c r="AB409" s="48">
        <v>44986</v>
      </c>
      <c r="AC409" s="2">
        <v>0</v>
      </c>
    </row>
    <row r="410" spans="1:29" s="34" customFormat="1" x14ac:dyDescent="0.25">
      <c r="A410" s="1">
        <v>20230311</v>
      </c>
      <c r="B410" s="1" t="s">
        <v>7314</v>
      </c>
      <c r="C410" s="1" t="s">
        <v>29</v>
      </c>
      <c r="D410" s="1" t="s">
        <v>5753</v>
      </c>
      <c r="E410" s="1" t="s">
        <v>4783</v>
      </c>
      <c r="F410" s="1" t="s">
        <v>1096</v>
      </c>
      <c r="G410" s="1"/>
      <c r="H410" s="1"/>
      <c r="I410" s="1"/>
      <c r="J410" s="1" t="s">
        <v>40</v>
      </c>
      <c r="K410" s="1" t="s">
        <v>7315</v>
      </c>
      <c r="L410" s="2">
        <v>439.03</v>
      </c>
      <c r="M410" s="48">
        <v>45006</v>
      </c>
      <c r="N410" s="1">
        <v>308</v>
      </c>
      <c r="O410" s="1">
        <v>3</v>
      </c>
      <c r="P410" s="48">
        <v>45007</v>
      </c>
      <c r="Q410" s="48">
        <v>44994</v>
      </c>
      <c r="R410" s="48">
        <v>44986</v>
      </c>
      <c r="S410" s="1" t="s">
        <v>5754</v>
      </c>
      <c r="T410" s="1" t="s">
        <v>32</v>
      </c>
      <c r="U410" s="2">
        <v>0</v>
      </c>
      <c r="V410"/>
      <c r="W410" s="1" t="b">
        <v>0</v>
      </c>
      <c r="X410" s="48">
        <v>44994</v>
      </c>
      <c r="Y410" s="1" t="b">
        <v>0</v>
      </c>
      <c r="Z410"/>
      <c r="AA410" s="1"/>
      <c r="AB410" s="48">
        <v>44986</v>
      </c>
      <c r="AC410" s="2">
        <v>0</v>
      </c>
    </row>
    <row r="411" spans="1:29" s="34" customFormat="1" x14ac:dyDescent="0.25">
      <c r="A411" s="1">
        <v>20230312</v>
      </c>
      <c r="B411" s="1" t="s">
        <v>7316</v>
      </c>
      <c r="C411" s="1" t="s">
        <v>29</v>
      </c>
      <c r="D411" s="1" t="s">
        <v>4718</v>
      </c>
      <c r="E411" s="1" t="s">
        <v>228</v>
      </c>
      <c r="F411" s="1" t="s">
        <v>229</v>
      </c>
      <c r="G411" s="1"/>
      <c r="H411" s="1"/>
      <c r="I411" s="1"/>
      <c r="J411" s="1" t="s">
        <v>92</v>
      </c>
      <c r="K411" s="1" t="s">
        <v>4719</v>
      </c>
      <c r="L411" s="2">
        <v>215.52</v>
      </c>
      <c r="M411" s="48">
        <v>45003</v>
      </c>
      <c r="N411" s="1">
        <v>308</v>
      </c>
      <c r="O411" s="1">
        <v>3</v>
      </c>
      <c r="P411" s="48">
        <v>45006</v>
      </c>
      <c r="Q411" s="48">
        <v>44994</v>
      </c>
      <c r="R411" s="48">
        <v>44986</v>
      </c>
      <c r="S411" s="1" t="s">
        <v>4720</v>
      </c>
      <c r="T411" s="1" t="s">
        <v>32</v>
      </c>
      <c r="U411" s="2">
        <v>0</v>
      </c>
      <c r="V411"/>
      <c r="W411" s="1" t="b">
        <v>0</v>
      </c>
      <c r="X411" s="48">
        <v>44994</v>
      </c>
      <c r="Y411" s="1" t="b">
        <v>0</v>
      </c>
      <c r="Z411"/>
      <c r="AA411" s="1"/>
      <c r="AB411" s="48">
        <v>44986</v>
      </c>
      <c r="AC411" s="2">
        <v>0</v>
      </c>
    </row>
    <row r="412" spans="1:29" s="34" customFormat="1" x14ac:dyDescent="0.25">
      <c r="A412" s="1">
        <v>20230313</v>
      </c>
      <c r="B412" s="1" t="s">
        <v>7317</v>
      </c>
      <c r="C412" s="1" t="s">
        <v>29</v>
      </c>
      <c r="D412" s="1" t="s">
        <v>7257</v>
      </c>
      <c r="E412" s="1" t="s">
        <v>2574</v>
      </c>
      <c r="F412" s="1"/>
      <c r="G412" s="1"/>
      <c r="H412" s="1"/>
      <c r="I412" s="1"/>
      <c r="J412" s="1" t="s">
        <v>58</v>
      </c>
      <c r="K412" s="1" t="s">
        <v>5833</v>
      </c>
      <c r="L412" s="2">
        <v>592.64</v>
      </c>
      <c r="M412" s="48">
        <v>45012</v>
      </c>
      <c r="N412" s="1">
        <v>308</v>
      </c>
      <c r="O412" s="1">
        <v>3</v>
      </c>
      <c r="P412" s="48">
        <v>45001</v>
      </c>
      <c r="Q412" s="48">
        <v>45005</v>
      </c>
      <c r="R412" s="48">
        <v>44986</v>
      </c>
      <c r="S412" s="1" t="s">
        <v>7259</v>
      </c>
      <c r="T412" s="1" t="s">
        <v>32</v>
      </c>
      <c r="U412" s="2">
        <v>0</v>
      </c>
      <c r="V412"/>
      <c r="W412" s="1" t="b">
        <v>0</v>
      </c>
      <c r="X412" s="48">
        <v>45001</v>
      </c>
      <c r="Y412" s="1" t="b">
        <v>0</v>
      </c>
      <c r="Z412"/>
      <c r="AA412" s="1"/>
      <c r="AB412" s="48">
        <v>44986</v>
      </c>
      <c r="AC412" s="2">
        <v>0</v>
      </c>
    </row>
    <row r="413" spans="1:29" s="34" customFormat="1" x14ac:dyDescent="0.25">
      <c r="A413" s="1">
        <v>20230314</v>
      </c>
      <c r="B413" s="1" t="s">
        <v>7318</v>
      </c>
      <c r="C413" s="1" t="s">
        <v>29</v>
      </c>
      <c r="D413" s="1" t="s">
        <v>5355</v>
      </c>
      <c r="E413" s="1" t="s">
        <v>3690</v>
      </c>
      <c r="F413" s="1" t="s">
        <v>3692</v>
      </c>
      <c r="G413" s="1"/>
      <c r="H413" s="1"/>
      <c r="I413" s="1"/>
      <c r="J413" s="1" t="s">
        <v>58</v>
      </c>
      <c r="K413" s="1" t="s">
        <v>7319</v>
      </c>
      <c r="L413" s="2">
        <v>880.8</v>
      </c>
      <c r="M413" s="48">
        <v>45012</v>
      </c>
      <c r="N413" s="1">
        <v>308</v>
      </c>
      <c r="O413" s="1">
        <v>3</v>
      </c>
      <c r="P413" s="48">
        <v>45007</v>
      </c>
      <c r="Q413" s="48">
        <v>45000</v>
      </c>
      <c r="R413" s="48">
        <v>44986</v>
      </c>
      <c r="S413" s="1" t="s">
        <v>5356</v>
      </c>
      <c r="T413" s="1" t="s">
        <v>32</v>
      </c>
      <c r="U413" s="2">
        <v>0</v>
      </c>
      <c r="V413"/>
      <c r="W413" s="1" t="b">
        <v>0</v>
      </c>
      <c r="X413" s="48">
        <v>45000</v>
      </c>
      <c r="Y413" s="1" t="b">
        <v>0</v>
      </c>
      <c r="Z413"/>
      <c r="AA413" s="1"/>
      <c r="AB413" s="48">
        <v>44986</v>
      </c>
      <c r="AC413" s="2">
        <v>0</v>
      </c>
    </row>
    <row r="414" spans="1:29" s="34" customFormat="1" x14ac:dyDescent="0.25">
      <c r="A414" s="1">
        <v>20230315</v>
      </c>
      <c r="B414" s="1" t="s">
        <v>7320</v>
      </c>
      <c r="C414" s="1" t="s">
        <v>29</v>
      </c>
      <c r="D414" s="1" t="s">
        <v>7321</v>
      </c>
      <c r="E414" s="1" t="s">
        <v>6461</v>
      </c>
      <c r="F414" s="1" t="s">
        <v>6463</v>
      </c>
      <c r="G414" s="1"/>
      <c r="H414" s="1"/>
      <c r="I414" s="1"/>
      <c r="J414" s="1" t="s">
        <v>58</v>
      </c>
      <c r="K414" s="1" t="s">
        <v>7322</v>
      </c>
      <c r="L414" s="2">
        <v>41.95</v>
      </c>
      <c r="M414" s="48">
        <v>45013</v>
      </c>
      <c r="N414" s="1">
        <v>308</v>
      </c>
      <c r="O414" s="1">
        <v>3</v>
      </c>
      <c r="P414" s="48">
        <v>45013</v>
      </c>
      <c r="Q414" s="48">
        <v>45005</v>
      </c>
      <c r="R414" s="48">
        <v>44986</v>
      </c>
      <c r="S414" s="1"/>
      <c r="T414" s="1" t="s">
        <v>32</v>
      </c>
      <c r="U414" s="2">
        <v>0</v>
      </c>
      <c r="V414"/>
      <c r="W414" s="1" t="b">
        <v>0</v>
      </c>
      <c r="X414" s="48">
        <v>45001</v>
      </c>
      <c r="Y414" s="1" t="b">
        <v>0</v>
      </c>
      <c r="Z414"/>
      <c r="AA414" s="1"/>
      <c r="AB414" s="48">
        <v>44986</v>
      </c>
      <c r="AC414" s="2">
        <v>0</v>
      </c>
    </row>
    <row r="415" spans="1:29" s="34" customFormat="1" x14ac:dyDescent="0.25">
      <c r="A415" s="1">
        <v>20230316</v>
      </c>
      <c r="B415" s="1" t="s">
        <v>7323</v>
      </c>
      <c r="C415" s="1" t="s">
        <v>29</v>
      </c>
      <c r="D415" s="1"/>
      <c r="E415" s="1" t="s">
        <v>6673</v>
      </c>
      <c r="F415" s="1" t="s">
        <v>6675</v>
      </c>
      <c r="G415" s="1"/>
      <c r="H415" s="1"/>
      <c r="I415" s="1"/>
      <c r="J415" s="1" t="s">
        <v>58</v>
      </c>
      <c r="K415" s="1" t="s">
        <v>7324</v>
      </c>
      <c r="L415" s="2">
        <v>40</v>
      </c>
      <c r="M415" s="48">
        <v>45013</v>
      </c>
      <c r="N415" s="1">
        <v>308</v>
      </c>
      <c r="O415" s="1">
        <v>3</v>
      </c>
      <c r="P415" s="48">
        <v>45005</v>
      </c>
      <c r="Q415" s="48">
        <v>45005</v>
      </c>
      <c r="R415" s="48">
        <v>44986</v>
      </c>
      <c r="S415" s="1" t="s">
        <v>7325</v>
      </c>
      <c r="T415" s="1" t="s">
        <v>32</v>
      </c>
      <c r="U415" s="2">
        <v>0</v>
      </c>
      <c r="V415"/>
      <c r="W415" s="1" t="b">
        <v>0</v>
      </c>
      <c r="X415" s="48">
        <v>45001</v>
      </c>
      <c r="Y415" s="1" t="b">
        <v>0</v>
      </c>
      <c r="Z415"/>
      <c r="AA415" s="1"/>
      <c r="AB415" s="48">
        <v>44986</v>
      </c>
      <c r="AC415" s="2">
        <v>0</v>
      </c>
    </row>
    <row r="416" spans="1:29" s="34" customFormat="1" x14ac:dyDescent="0.25">
      <c r="A416" s="1">
        <v>20230317</v>
      </c>
      <c r="B416" s="1" t="s">
        <v>7326</v>
      </c>
      <c r="C416" s="1" t="s">
        <v>29</v>
      </c>
      <c r="D416" s="1" t="s">
        <v>5705</v>
      </c>
      <c r="E416" s="1" t="s">
        <v>5706</v>
      </c>
      <c r="F416" s="1" t="s">
        <v>138</v>
      </c>
      <c r="G416" s="1"/>
      <c r="H416" s="1"/>
      <c r="I416" s="1"/>
      <c r="J416" s="1" t="s">
        <v>139</v>
      </c>
      <c r="K416" s="1" t="s">
        <v>4766</v>
      </c>
      <c r="L416" s="2">
        <v>90</v>
      </c>
      <c r="M416" s="48">
        <v>45025</v>
      </c>
      <c r="N416" s="1">
        <v>308</v>
      </c>
      <c r="O416" s="1">
        <v>3</v>
      </c>
      <c r="P416" s="48">
        <v>45014</v>
      </c>
      <c r="Q416" s="48">
        <v>45000</v>
      </c>
      <c r="R416" s="48">
        <v>44986</v>
      </c>
      <c r="S416" s="1" t="s">
        <v>5707</v>
      </c>
      <c r="T416" s="1" t="s">
        <v>32</v>
      </c>
      <c r="U416" s="2">
        <v>0</v>
      </c>
      <c r="V416"/>
      <c r="W416" s="1" t="b">
        <v>0</v>
      </c>
      <c r="X416" s="48">
        <v>45013</v>
      </c>
      <c r="Y416" s="1" t="b">
        <v>0</v>
      </c>
      <c r="Z416"/>
      <c r="AA416" s="1"/>
      <c r="AB416" s="48">
        <v>44986</v>
      </c>
      <c r="AC416" s="2">
        <v>0</v>
      </c>
    </row>
    <row r="417" spans="1:29" s="34" customFormat="1" x14ac:dyDescent="0.25">
      <c r="A417" s="1">
        <v>20230318</v>
      </c>
      <c r="B417" s="1" t="s">
        <v>7327</v>
      </c>
      <c r="C417" s="1" t="s">
        <v>29</v>
      </c>
      <c r="D417" s="1" t="s">
        <v>209</v>
      </c>
      <c r="E417" s="1" t="s">
        <v>210</v>
      </c>
      <c r="F417" s="1" t="s">
        <v>211</v>
      </c>
      <c r="G417" s="1"/>
      <c r="H417" s="1"/>
      <c r="I417" s="1"/>
      <c r="J417" s="1" t="s">
        <v>50</v>
      </c>
      <c r="K417" s="1" t="s">
        <v>212</v>
      </c>
      <c r="L417" s="2">
        <v>165.77</v>
      </c>
      <c r="M417" s="48">
        <v>45014</v>
      </c>
      <c r="N417" s="1">
        <v>308</v>
      </c>
      <c r="O417" s="1">
        <v>3</v>
      </c>
      <c r="P417" s="48">
        <v>45007</v>
      </c>
      <c r="Q417" s="48">
        <v>45000</v>
      </c>
      <c r="R417" s="48">
        <v>44986</v>
      </c>
      <c r="S417" s="1" t="s">
        <v>213</v>
      </c>
      <c r="T417" s="1" t="s">
        <v>32</v>
      </c>
      <c r="U417" s="2">
        <v>0</v>
      </c>
      <c r="V417"/>
      <c r="W417" s="1" t="b">
        <v>0</v>
      </c>
      <c r="X417" s="48">
        <v>45000</v>
      </c>
      <c r="Y417" s="1" t="b">
        <v>0</v>
      </c>
      <c r="Z417"/>
      <c r="AA417" s="1"/>
      <c r="AB417" s="48">
        <v>44986</v>
      </c>
      <c r="AC417" s="2">
        <v>0</v>
      </c>
    </row>
    <row r="418" spans="1:29" s="34" customFormat="1" x14ac:dyDescent="0.25">
      <c r="A418" s="1">
        <v>20230319</v>
      </c>
      <c r="B418" s="1" t="s">
        <v>7328</v>
      </c>
      <c r="C418" s="1" t="s">
        <v>29</v>
      </c>
      <c r="D418" s="1" t="s">
        <v>4685</v>
      </c>
      <c r="E418" s="1" t="s">
        <v>423</v>
      </c>
      <c r="F418" s="1" t="s">
        <v>424</v>
      </c>
      <c r="G418" s="1"/>
      <c r="H418" s="1"/>
      <c r="I418" s="1"/>
      <c r="J418" s="1" t="s">
        <v>40</v>
      </c>
      <c r="K418" s="1" t="s">
        <v>5803</v>
      </c>
      <c r="L418" s="2">
        <v>146</v>
      </c>
      <c r="M418" s="48">
        <v>45031</v>
      </c>
      <c r="N418" s="1">
        <v>308</v>
      </c>
      <c r="O418" s="1">
        <v>3</v>
      </c>
      <c r="P418" s="48">
        <v>45019</v>
      </c>
      <c r="Q418" s="48">
        <v>45005</v>
      </c>
      <c r="R418" s="48">
        <v>44986</v>
      </c>
      <c r="S418" s="1" t="s">
        <v>4686</v>
      </c>
      <c r="T418" s="1" t="s">
        <v>32</v>
      </c>
      <c r="U418" s="2">
        <v>0</v>
      </c>
      <c r="V418"/>
      <c r="W418" s="1" t="b">
        <v>0</v>
      </c>
      <c r="X418" s="48">
        <v>45019</v>
      </c>
      <c r="Y418" s="1" t="b">
        <v>0</v>
      </c>
      <c r="Z418"/>
      <c r="AA418" s="1"/>
      <c r="AB418" s="48">
        <v>44986</v>
      </c>
      <c r="AC418" s="2">
        <v>0</v>
      </c>
    </row>
    <row r="419" spans="1:29" s="34" customFormat="1" x14ac:dyDescent="0.25">
      <c r="A419" s="1">
        <v>20230320</v>
      </c>
      <c r="B419" s="1" t="s">
        <v>7329</v>
      </c>
      <c r="C419" s="1" t="s">
        <v>29</v>
      </c>
      <c r="D419" s="1" t="s">
        <v>7330</v>
      </c>
      <c r="E419" s="1" t="s">
        <v>1181</v>
      </c>
      <c r="F419" s="1" t="s">
        <v>1183</v>
      </c>
      <c r="G419" s="1"/>
      <c r="H419" s="1"/>
      <c r="I419" s="1"/>
      <c r="J419" s="1" t="s">
        <v>92</v>
      </c>
      <c r="K419" s="1" t="s">
        <v>7331</v>
      </c>
      <c r="L419" s="2">
        <v>271.5</v>
      </c>
      <c r="M419" s="48">
        <v>45005</v>
      </c>
      <c r="N419" s="1">
        <v>308</v>
      </c>
      <c r="O419" s="1">
        <v>3</v>
      </c>
      <c r="P419" s="48">
        <v>45012</v>
      </c>
      <c r="Q419" s="48">
        <v>45005</v>
      </c>
      <c r="R419" s="48">
        <v>44986</v>
      </c>
      <c r="S419" s="1" t="s">
        <v>7332</v>
      </c>
      <c r="T419" s="1" t="s">
        <v>32</v>
      </c>
      <c r="U419" s="2">
        <v>0</v>
      </c>
      <c r="V419"/>
      <c r="W419" s="1" t="b">
        <v>0</v>
      </c>
      <c r="X419" s="48">
        <v>45005</v>
      </c>
      <c r="Y419" s="1" t="b">
        <v>0</v>
      </c>
      <c r="Z419"/>
      <c r="AA419" s="1"/>
      <c r="AB419" s="48">
        <v>44986</v>
      </c>
      <c r="AC419" s="2">
        <v>0</v>
      </c>
    </row>
    <row r="420" spans="1:29" s="34" customFormat="1" x14ac:dyDescent="0.25">
      <c r="A420" s="1">
        <v>20230321</v>
      </c>
      <c r="B420" s="1" t="s">
        <v>7333</v>
      </c>
      <c r="C420" s="1" t="s">
        <v>29</v>
      </c>
      <c r="D420" s="1" t="s">
        <v>5746</v>
      </c>
      <c r="E420" s="1" t="s">
        <v>5142</v>
      </c>
      <c r="F420" s="1" t="s">
        <v>4784</v>
      </c>
      <c r="G420" s="1"/>
      <c r="H420" s="1"/>
      <c r="I420" s="1"/>
      <c r="J420" s="1" t="s">
        <v>58</v>
      </c>
      <c r="K420" s="1" t="s">
        <v>5601</v>
      </c>
      <c r="L420" s="2">
        <v>3853</v>
      </c>
      <c r="M420" s="48">
        <v>45014</v>
      </c>
      <c r="N420" s="1">
        <v>308</v>
      </c>
      <c r="O420" s="1">
        <v>3</v>
      </c>
      <c r="P420" s="48">
        <v>45012</v>
      </c>
      <c r="Q420" s="48">
        <v>44999</v>
      </c>
      <c r="R420" s="48">
        <v>44986</v>
      </c>
      <c r="S420" s="1"/>
      <c r="T420" s="1" t="s">
        <v>32</v>
      </c>
      <c r="U420" s="2">
        <v>0</v>
      </c>
      <c r="V420"/>
      <c r="W420" s="1" t="b">
        <v>0</v>
      </c>
      <c r="X420" s="48">
        <v>44999</v>
      </c>
      <c r="Y420" s="1" t="b">
        <v>0</v>
      </c>
      <c r="Z420"/>
      <c r="AA420" s="1"/>
      <c r="AB420" s="48">
        <v>44986</v>
      </c>
      <c r="AC420" s="2">
        <v>0</v>
      </c>
    </row>
    <row r="421" spans="1:29" s="34" customFormat="1" x14ac:dyDescent="0.25">
      <c r="A421" s="1">
        <v>20230322</v>
      </c>
      <c r="B421" s="1" t="s">
        <v>7334</v>
      </c>
      <c r="C421" s="1" t="s">
        <v>29</v>
      </c>
      <c r="D421" s="1" t="s">
        <v>7335</v>
      </c>
      <c r="E421" s="1" t="s">
        <v>3197</v>
      </c>
      <c r="F421" s="1" t="s">
        <v>3200</v>
      </c>
      <c r="G421" s="1"/>
      <c r="H421" s="1"/>
      <c r="I421" s="1"/>
      <c r="J421" s="1" t="s">
        <v>58</v>
      </c>
      <c r="K421" s="1" t="s">
        <v>5958</v>
      </c>
      <c r="L421" s="2">
        <v>1377.24</v>
      </c>
      <c r="M421" s="48">
        <v>45008</v>
      </c>
      <c r="N421" s="1">
        <v>308</v>
      </c>
      <c r="O421" s="1">
        <v>3</v>
      </c>
      <c r="P421" s="48">
        <v>45012</v>
      </c>
      <c r="Q421" s="48">
        <v>45002</v>
      </c>
      <c r="R421" s="48">
        <v>44986</v>
      </c>
      <c r="S421" s="1" t="s">
        <v>7336</v>
      </c>
      <c r="T421" s="1" t="s">
        <v>32</v>
      </c>
      <c r="U421" s="2">
        <v>0</v>
      </c>
      <c r="V421"/>
      <c r="W421" s="1" t="b">
        <v>0</v>
      </c>
      <c r="X421" s="48">
        <v>45002</v>
      </c>
      <c r="Y421" s="1" t="b">
        <v>0</v>
      </c>
      <c r="Z421"/>
      <c r="AA421" s="1"/>
      <c r="AB421" s="48">
        <v>44986</v>
      </c>
      <c r="AC421" s="2">
        <v>0</v>
      </c>
    </row>
    <row r="422" spans="1:29" s="34" customFormat="1" x14ac:dyDescent="0.25">
      <c r="A422" s="1">
        <v>20230323</v>
      </c>
      <c r="B422" s="1" t="s">
        <v>7337</v>
      </c>
      <c r="C422" s="1" t="s">
        <v>29</v>
      </c>
      <c r="D422" s="1" t="s">
        <v>7338</v>
      </c>
      <c r="E422" s="1" t="s">
        <v>3504</v>
      </c>
      <c r="F422" s="1" t="s">
        <v>3506</v>
      </c>
      <c r="G422" s="1"/>
      <c r="H422" s="1"/>
      <c r="I422" s="1"/>
      <c r="J422" s="1" t="s">
        <v>92</v>
      </c>
      <c r="K422" s="1" t="s">
        <v>7339</v>
      </c>
      <c r="L422" s="2">
        <v>2137.8000000000002</v>
      </c>
      <c r="M422" s="48">
        <v>45012</v>
      </c>
      <c r="N422" s="1">
        <v>308</v>
      </c>
      <c r="O422" s="1">
        <v>3</v>
      </c>
      <c r="P422" s="48">
        <v>45012</v>
      </c>
      <c r="Q422" s="48">
        <v>45002</v>
      </c>
      <c r="R422" s="48">
        <v>44986</v>
      </c>
      <c r="S422" s="1" t="s">
        <v>5799</v>
      </c>
      <c r="T422" s="1" t="s">
        <v>32</v>
      </c>
      <c r="U422" s="2">
        <v>0</v>
      </c>
      <c r="V422"/>
      <c r="W422" s="1" t="b">
        <v>0</v>
      </c>
      <c r="X422" s="48">
        <v>45002</v>
      </c>
      <c r="Y422" s="1" t="b">
        <v>0</v>
      </c>
      <c r="Z422"/>
      <c r="AA422" s="1"/>
      <c r="AB422" s="48">
        <v>44986</v>
      </c>
      <c r="AC422" s="2">
        <v>0</v>
      </c>
    </row>
    <row r="423" spans="1:29" s="34" customFormat="1" x14ac:dyDescent="0.25">
      <c r="A423" s="1">
        <v>20230324</v>
      </c>
      <c r="B423" s="1" t="s">
        <v>7337</v>
      </c>
      <c r="C423" s="1" t="s">
        <v>29</v>
      </c>
      <c r="D423" s="1" t="s">
        <v>5827</v>
      </c>
      <c r="E423" s="1" t="s">
        <v>5828</v>
      </c>
      <c r="F423" s="1" t="s">
        <v>153</v>
      </c>
      <c r="G423" s="1"/>
      <c r="H423" s="1"/>
      <c r="I423" s="1"/>
      <c r="J423" s="1" t="s">
        <v>58</v>
      </c>
      <c r="K423" s="1" t="s">
        <v>4678</v>
      </c>
      <c r="L423" s="2">
        <v>1145.57</v>
      </c>
      <c r="M423" s="48">
        <v>45013</v>
      </c>
      <c r="N423" s="1">
        <v>308</v>
      </c>
      <c r="O423" s="1">
        <v>3</v>
      </c>
      <c r="P423" s="48">
        <v>45012</v>
      </c>
      <c r="Q423" s="48">
        <v>45002</v>
      </c>
      <c r="R423" s="48">
        <v>44986</v>
      </c>
      <c r="S423" s="1" t="s">
        <v>4676</v>
      </c>
      <c r="T423" s="1" t="s">
        <v>32</v>
      </c>
      <c r="U423" s="2">
        <v>0</v>
      </c>
      <c r="V423"/>
      <c r="W423" s="1" t="b">
        <v>0</v>
      </c>
      <c r="X423" s="48">
        <v>45002</v>
      </c>
      <c r="Y423" s="1" t="b">
        <v>0</v>
      </c>
      <c r="Z423"/>
      <c r="AA423" s="1"/>
      <c r="AB423" s="48">
        <v>44986</v>
      </c>
      <c r="AC423" s="2">
        <v>0</v>
      </c>
    </row>
    <row r="424" spans="1:29" s="34" customFormat="1" x14ac:dyDescent="0.25">
      <c r="A424" s="1">
        <v>20230325</v>
      </c>
      <c r="B424" s="1" t="s">
        <v>7340</v>
      </c>
      <c r="C424" s="1" t="s">
        <v>29</v>
      </c>
      <c r="D424" s="1" t="s">
        <v>5827</v>
      </c>
      <c r="E424" s="1" t="s">
        <v>5828</v>
      </c>
      <c r="F424" s="1" t="s">
        <v>153</v>
      </c>
      <c r="G424" s="1"/>
      <c r="H424" s="1"/>
      <c r="I424" s="1"/>
      <c r="J424" s="1" t="s">
        <v>58</v>
      </c>
      <c r="K424" s="1" t="s">
        <v>6893</v>
      </c>
      <c r="L424" s="2">
        <v>505</v>
      </c>
      <c r="M424" s="48">
        <v>45013</v>
      </c>
      <c r="N424" s="1">
        <v>308</v>
      </c>
      <c r="O424" s="1">
        <v>3</v>
      </c>
      <c r="P424" s="48">
        <v>45012</v>
      </c>
      <c r="Q424" s="48">
        <v>45002</v>
      </c>
      <c r="R424" s="48">
        <v>44986</v>
      </c>
      <c r="S424" s="1" t="s">
        <v>4676</v>
      </c>
      <c r="T424" s="1" t="s">
        <v>32</v>
      </c>
      <c r="U424" s="2">
        <v>0</v>
      </c>
      <c r="V424"/>
      <c r="W424" s="1" t="b">
        <v>0</v>
      </c>
      <c r="X424" s="48">
        <v>45002</v>
      </c>
      <c r="Y424" s="1" t="b">
        <v>0</v>
      </c>
      <c r="Z424"/>
      <c r="AA424" s="1"/>
      <c r="AB424" s="48">
        <v>44986</v>
      </c>
      <c r="AC424" s="2">
        <v>0</v>
      </c>
    </row>
    <row r="425" spans="1:29" s="34" customFormat="1" x14ac:dyDescent="0.25">
      <c r="A425" s="1">
        <v>20230326</v>
      </c>
      <c r="B425" s="1" t="s">
        <v>7341</v>
      </c>
      <c r="C425" s="1" t="s">
        <v>29</v>
      </c>
      <c r="D425" s="1" t="s">
        <v>128</v>
      </c>
      <c r="E425" s="1" t="s">
        <v>129</v>
      </c>
      <c r="F425" s="1" t="s">
        <v>130</v>
      </c>
      <c r="G425" s="1"/>
      <c r="H425" s="1"/>
      <c r="I425" s="1"/>
      <c r="J425" s="1" t="s">
        <v>35</v>
      </c>
      <c r="K425" s="1" t="s">
        <v>5745</v>
      </c>
      <c r="L425" s="2">
        <v>7744.09</v>
      </c>
      <c r="M425" s="48">
        <v>45016</v>
      </c>
      <c r="N425" s="1">
        <v>308</v>
      </c>
      <c r="O425" s="1">
        <v>3</v>
      </c>
      <c r="P425" s="48">
        <v>45012</v>
      </c>
      <c r="Q425" s="48">
        <v>45002</v>
      </c>
      <c r="R425" s="48">
        <v>44986</v>
      </c>
      <c r="S425" s="1" t="s">
        <v>131</v>
      </c>
      <c r="T425" s="1" t="s">
        <v>32</v>
      </c>
      <c r="U425" s="2">
        <v>0</v>
      </c>
      <c r="V425"/>
      <c r="W425" s="1" t="b">
        <v>0</v>
      </c>
      <c r="X425" s="48">
        <v>45002</v>
      </c>
      <c r="Y425" s="1" t="b">
        <v>0</v>
      </c>
      <c r="Z425"/>
      <c r="AA425" s="1"/>
      <c r="AB425" s="48">
        <v>44986</v>
      </c>
      <c r="AC425" s="2">
        <v>0</v>
      </c>
    </row>
    <row r="426" spans="1:29" s="34" customFormat="1" x14ac:dyDescent="0.25">
      <c r="A426" s="1">
        <v>20230327</v>
      </c>
      <c r="B426" s="1" t="s">
        <v>7342</v>
      </c>
      <c r="C426" s="1" t="s">
        <v>29</v>
      </c>
      <c r="D426" s="1" t="s">
        <v>5758</v>
      </c>
      <c r="E426" s="1" t="s">
        <v>335</v>
      </c>
      <c r="F426" s="1" t="s">
        <v>336</v>
      </c>
      <c r="G426" s="1"/>
      <c r="H426" s="1"/>
      <c r="I426" s="1"/>
      <c r="J426" s="1" t="s">
        <v>40</v>
      </c>
      <c r="K426" s="1" t="s">
        <v>7343</v>
      </c>
      <c r="L426" s="2">
        <v>59.76</v>
      </c>
      <c r="M426" s="48">
        <v>45010</v>
      </c>
      <c r="N426" s="1">
        <v>308</v>
      </c>
      <c r="O426" s="1">
        <v>3</v>
      </c>
      <c r="P426" s="48">
        <v>45012</v>
      </c>
      <c r="Q426" s="48">
        <v>45005</v>
      </c>
      <c r="R426" s="48">
        <v>44986</v>
      </c>
      <c r="S426" s="1" t="s">
        <v>5759</v>
      </c>
      <c r="T426" s="1" t="s">
        <v>32</v>
      </c>
      <c r="U426" s="2">
        <v>0</v>
      </c>
      <c r="V426"/>
      <c r="W426" s="1" t="b">
        <v>0</v>
      </c>
      <c r="X426" s="48">
        <v>45005</v>
      </c>
      <c r="Y426" s="1" t="b">
        <v>0</v>
      </c>
      <c r="Z426"/>
      <c r="AA426" s="1"/>
      <c r="AB426" s="48">
        <v>44986</v>
      </c>
      <c r="AC426" s="2">
        <v>0</v>
      </c>
    </row>
    <row r="427" spans="1:29" s="34" customFormat="1" x14ac:dyDescent="0.25">
      <c r="A427" s="1">
        <v>20230328</v>
      </c>
      <c r="B427" s="1" t="s">
        <v>10007</v>
      </c>
      <c r="C427" s="1" t="s">
        <v>29</v>
      </c>
      <c r="D427" s="1" t="s">
        <v>4769</v>
      </c>
      <c r="E427" s="1" t="s">
        <v>259</v>
      </c>
      <c r="F427" s="1" t="s">
        <v>260</v>
      </c>
      <c r="G427" s="1"/>
      <c r="H427" s="1"/>
      <c r="I427" s="1"/>
      <c r="J427" s="1" t="s">
        <v>58</v>
      </c>
      <c r="K427" s="1" t="s">
        <v>4694</v>
      </c>
      <c r="L427" s="2">
        <v>38.090000000000003</v>
      </c>
      <c r="M427" s="48">
        <v>45018</v>
      </c>
      <c r="N427" s="1">
        <v>308</v>
      </c>
      <c r="O427" s="1">
        <v>3</v>
      </c>
      <c r="P427" s="48">
        <v>45016</v>
      </c>
      <c r="Q427" s="48">
        <v>45000</v>
      </c>
      <c r="R427" s="48">
        <v>44986</v>
      </c>
      <c r="S427" s="1" t="s">
        <v>4770</v>
      </c>
      <c r="T427" s="1" t="s">
        <v>32</v>
      </c>
      <c r="U427" s="2">
        <v>0</v>
      </c>
      <c r="V427"/>
      <c r="W427" s="1" t="b">
        <v>0</v>
      </c>
      <c r="X427" s="48">
        <v>45016</v>
      </c>
      <c r="Y427" s="1" t="b">
        <v>0</v>
      </c>
      <c r="Z427"/>
      <c r="AA427" s="1"/>
      <c r="AB427" s="48">
        <v>44986</v>
      </c>
      <c r="AC427" s="2">
        <v>0</v>
      </c>
    </row>
    <row r="428" spans="1:29" s="34" customFormat="1" x14ac:dyDescent="0.25">
      <c r="A428" s="1">
        <v>20230329</v>
      </c>
      <c r="B428" s="1" t="s">
        <v>7344</v>
      </c>
      <c r="C428" s="1" t="s">
        <v>29</v>
      </c>
      <c r="D428" s="1" t="s">
        <v>77</v>
      </c>
      <c r="E428" s="1" t="s">
        <v>78</v>
      </c>
      <c r="F428" s="1" t="s">
        <v>79</v>
      </c>
      <c r="G428" s="1"/>
      <c r="H428" s="1"/>
      <c r="I428" s="1"/>
      <c r="J428" s="1" t="s">
        <v>50</v>
      </c>
      <c r="K428" s="1" t="s">
        <v>212</v>
      </c>
      <c r="L428" s="2">
        <v>309.08</v>
      </c>
      <c r="M428" s="48">
        <v>45018</v>
      </c>
      <c r="N428" s="1">
        <v>308</v>
      </c>
      <c r="O428" s="1">
        <v>3</v>
      </c>
      <c r="P428" s="48">
        <v>45016</v>
      </c>
      <c r="Q428" s="48">
        <v>44988</v>
      </c>
      <c r="R428" s="48">
        <v>44986</v>
      </c>
      <c r="S428" s="1" t="s">
        <v>81</v>
      </c>
      <c r="T428" s="1" t="s">
        <v>32</v>
      </c>
      <c r="U428" s="2">
        <v>0</v>
      </c>
      <c r="V428"/>
      <c r="W428" s="1" t="b">
        <v>0</v>
      </c>
      <c r="X428" s="48">
        <v>45016</v>
      </c>
      <c r="Y428" s="1" t="b">
        <v>0</v>
      </c>
      <c r="Z428"/>
      <c r="AA428" s="1"/>
      <c r="AB428" s="48">
        <v>44986</v>
      </c>
      <c r="AC428" s="2">
        <v>0</v>
      </c>
    </row>
    <row r="429" spans="1:29" s="34" customFormat="1" x14ac:dyDescent="0.25">
      <c r="A429" s="1">
        <v>20230330</v>
      </c>
      <c r="B429" s="1" t="s">
        <v>7345</v>
      </c>
      <c r="C429" s="1" t="s">
        <v>29</v>
      </c>
      <c r="D429" s="1" t="s">
        <v>136</v>
      </c>
      <c r="E429" s="1" t="s">
        <v>137</v>
      </c>
      <c r="F429" s="1" t="s">
        <v>138</v>
      </c>
      <c r="G429" s="1"/>
      <c r="H429" s="1"/>
      <c r="I429" s="1"/>
      <c r="J429" s="1" t="s">
        <v>139</v>
      </c>
      <c r="K429" s="1" t="s">
        <v>4766</v>
      </c>
      <c r="L429" s="2">
        <v>52.2</v>
      </c>
      <c r="M429" s="48">
        <v>45030</v>
      </c>
      <c r="N429" s="1">
        <v>308</v>
      </c>
      <c r="O429" s="1">
        <v>3</v>
      </c>
      <c r="P429" s="48">
        <v>45019</v>
      </c>
      <c r="Q429" s="48">
        <v>45002</v>
      </c>
      <c r="R429" s="48">
        <v>44986</v>
      </c>
      <c r="S429" s="1"/>
      <c r="T429" s="1" t="s">
        <v>32</v>
      </c>
      <c r="U429" s="2">
        <v>0</v>
      </c>
      <c r="V429"/>
      <c r="W429" s="1" t="b">
        <v>0</v>
      </c>
      <c r="X429" s="48">
        <v>45019</v>
      </c>
      <c r="Y429" s="1" t="b">
        <v>0</v>
      </c>
      <c r="Z429"/>
      <c r="AA429" s="1"/>
      <c r="AB429" s="48">
        <v>44986</v>
      </c>
      <c r="AC429" s="2">
        <v>0</v>
      </c>
    </row>
    <row r="430" spans="1:29" s="34" customFormat="1" x14ac:dyDescent="0.25">
      <c r="A430" s="1">
        <v>20230331</v>
      </c>
      <c r="B430" s="1" t="s">
        <v>7346</v>
      </c>
      <c r="C430" s="1" t="s">
        <v>29</v>
      </c>
      <c r="D430" s="1" t="s">
        <v>7347</v>
      </c>
      <c r="E430" s="1" t="s">
        <v>446</v>
      </c>
      <c r="F430" s="1" t="s">
        <v>447</v>
      </c>
      <c r="G430" s="1"/>
      <c r="H430" s="1"/>
      <c r="I430" s="1"/>
      <c r="J430" s="1" t="s">
        <v>40</v>
      </c>
      <c r="K430" s="1" t="s">
        <v>7348</v>
      </c>
      <c r="L430" s="2">
        <v>4.99</v>
      </c>
      <c r="M430" s="48">
        <v>45006</v>
      </c>
      <c r="N430" s="1">
        <v>308</v>
      </c>
      <c r="O430" s="1">
        <v>3</v>
      </c>
      <c r="P430" s="48">
        <v>45009</v>
      </c>
      <c r="Q430" s="48">
        <v>45008</v>
      </c>
      <c r="R430" s="48">
        <v>44986</v>
      </c>
      <c r="S430" s="1" t="s">
        <v>7349</v>
      </c>
      <c r="T430" s="1" t="s">
        <v>32</v>
      </c>
      <c r="U430" s="2">
        <v>0</v>
      </c>
      <c r="V430"/>
      <c r="W430" s="1" t="b">
        <v>0</v>
      </c>
      <c r="X430" s="48">
        <v>45006</v>
      </c>
      <c r="Y430" s="1" t="b">
        <v>0</v>
      </c>
      <c r="Z430"/>
      <c r="AA430" s="1"/>
      <c r="AB430" s="48">
        <v>44986</v>
      </c>
      <c r="AC430" s="2">
        <v>0</v>
      </c>
    </row>
    <row r="431" spans="1:29" s="34" customFormat="1" x14ac:dyDescent="0.25">
      <c r="A431" s="1">
        <v>20230332</v>
      </c>
      <c r="B431" s="1" t="s">
        <v>7350</v>
      </c>
      <c r="C431" s="1" t="s">
        <v>29</v>
      </c>
      <c r="D431" s="1" t="s">
        <v>4753</v>
      </c>
      <c r="E431" s="1" t="s">
        <v>116</v>
      </c>
      <c r="F431" s="1" t="s">
        <v>117</v>
      </c>
      <c r="G431" s="1"/>
      <c r="H431" s="1"/>
      <c r="I431" s="1"/>
      <c r="J431" s="1" t="s">
        <v>58</v>
      </c>
      <c r="K431" s="1" t="s">
        <v>7351</v>
      </c>
      <c r="L431" s="2">
        <v>1371.6</v>
      </c>
      <c r="M431" s="48">
        <v>45021</v>
      </c>
      <c r="N431" s="1">
        <v>308</v>
      </c>
      <c r="O431" s="1">
        <v>3</v>
      </c>
      <c r="P431" s="48">
        <v>45016</v>
      </c>
      <c r="Q431" s="48">
        <v>44994</v>
      </c>
      <c r="R431" s="48">
        <v>44986</v>
      </c>
      <c r="S431" s="1" t="s">
        <v>4754</v>
      </c>
      <c r="T431" s="1" t="s">
        <v>32</v>
      </c>
      <c r="U431" s="2">
        <v>0</v>
      </c>
      <c r="V431"/>
      <c r="W431" s="1" t="b">
        <v>0</v>
      </c>
      <c r="X431" s="48">
        <v>45016</v>
      </c>
      <c r="Y431" s="1" t="b">
        <v>0</v>
      </c>
      <c r="Z431"/>
      <c r="AA431" s="1"/>
      <c r="AB431" s="48">
        <v>44986</v>
      </c>
      <c r="AC431" s="2">
        <v>0</v>
      </c>
    </row>
    <row r="432" spans="1:29" s="34" customFormat="1" x14ac:dyDescent="0.25">
      <c r="A432" s="1">
        <v>20230333</v>
      </c>
      <c r="B432" s="1" t="s">
        <v>7352</v>
      </c>
      <c r="C432" s="1" t="s">
        <v>29</v>
      </c>
      <c r="D432" s="1" t="s">
        <v>5736</v>
      </c>
      <c r="E432" s="1" t="s">
        <v>4771</v>
      </c>
      <c r="F432" s="1" t="s">
        <v>4772</v>
      </c>
      <c r="G432" s="1"/>
      <c r="H432" s="1"/>
      <c r="I432" s="1"/>
      <c r="J432" s="1" t="s">
        <v>40</v>
      </c>
      <c r="K432" s="1" t="s">
        <v>7353</v>
      </c>
      <c r="L432" s="2">
        <v>84</v>
      </c>
      <c r="M432" s="48">
        <v>45021</v>
      </c>
      <c r="N432" s="1">
        <v>308</v>
      </c>
      <c r="O432" s="1">
        <v>3</v>
      </c>
      <c r="P432" s="48">
        <v>45016</v>
      </c>
      <c r="Q432" s="48">
        <v>44994</v>
      </c>
      <c r="R432" s="48">
        <v>44986</v>
      </c>
      <c r="S432" s="1" t="s">
        <v>5737</v>
      </c>
      <c r="T432" s="1" t="s">
        <v>32</v>
      </c>
      <c r="U432" s="2">
        <v>0</v>
      </c>
      <c r="V432"/>
      <c r="W432" s="1" t="b">
        <v>0</v>
      </c>
      <c r="X432" s="48">
        <v>45016</v>
      </c>
      <c r="Y432" s="1" t="b">
        <v>0</v>
      </c>
      <c r="Z432"/>
      <c r="AA432" s="1"/>
      <c r="AB432" s="48">
        <v>44986</v>
      </c>
      <c r="AC432" s="2">
        <v>0</v>
      </c>
    </row>
    <row r="433" spans="1:29" s="34" customFormat="1" x14ac:dyDescent="0.25">
      <c r="A433" s="1">
        <v>20230334</v>
      </c>
      <c r="B433" s="1" t="s">
        <v>7354</v>
      </c>
      <c r="C433" s="1" t="s">
        <v>29</v>
      </c>
      <c r="D433" s="1" t="s">
        <v>5701</v>
      </c>
      <c r="E433" s="1" t="s">
        <v>1354</v>
      </c>
      <c r="F433" s="1" t="s">
        <v>1356</v>
      </c>
      <c r="G433" s="1"/>
      <c r="H433" s="1"/>
      <c r="I433" s="1"/>
      <c r="J433" s="1" t="s">
        <v>35</v>
      </c>
      <c r="K433" s="1" t="s">
        <v>36</v>
      </c>
      <c r="L433" s="2">
        <v>2.2000000000000002</v>
      </c>
      <c r="M433" s="48">
        <v>45021</v>
      </c>
      <c r="N433" s="1">
        <v>308</v>
      </c>
      <c r="O433" s="1">
        <v>3</v>
      </c>
      <c r="P433" s="48">
        <v>45016</v>
      </c>
      <c r="Q433" s="48">
        <v>44991</v>
      </c>
      <c r="R433" s="48">
        <v>44986</v>
      </c>
      <c r="S433" s="1" t="s">
        <v>5702</v>
      </c>
      <c r="T433" s="1" t="s">
        <v>32</v>
      </c>
      <c r="U433" s="2">
        <v>0</v>
      </c>
      <c r="V433"/>
      <c r="W433" s="1" t="b">
        <v>0</v>
      </c>
      <c r="X433" s="48">
        <v>45016</v>
      </c>
      <c r="Y433" s="1" t="b">
        <v>0</v>
      </c>
      <c r="Z433"/>
      <c r="AA433" s="1"/>
      <c r="AB433" s="48">
        <v>44986</v>
      </c>
      <c r="AC433" s="2">
        <v>0</v>
      </c>
    </row>
    <row r="434" spans="1:29" s="34" customFormat="1" x14ac:dyDescent="0.25">
      <c r="A434" s="1">
        <v>20230335</v>
      </c>
      <c r="B434" s="1" t="s">
        <v>7355</v>
      </c>
      <c r="C434" s="1" t="s">
        <v>29</v>
      </c>
      <c r="D434" s="1" t="s">
        <v>427</v>
      </c>
      <c r="E434" s="1" t="s">
        <v>428</v>
      </c>
      <c r="F434" s="1" t="s">
        <v>429</v>
      </c>
      <c r="G434" s="1"/>
      <c r="H434" s="1"/>
      <c r="I434" s="1"/>
      <c r="J434" s="1" t="s">
        <v>35</v>
      </c>
      <c r="K434" s="1" t="s">
        <v>5781</v>
      </c>
      <c r="L434" s="2">
        <v>845.47</v>
      </c>
      <c r="M434" s="48">
        <v>45051</v>
      </c>
      <c r="N434" s="1">
        <v>308</v>
      </c>
      <c r="O434" s="1">
        <v>3</v>
      </c>
      <c r="P434" s="48">
        <v>45043</v>
      </c>
      <c r="Q434" s="48">
        <v>44991</v>
      </c>
      <c r="R434" s="48">
        <v>44986</v>
      </c>
      <c r="S434" s="1" t="s">
        <v>430</v>
      </c>
      <c r="T434" s="1" t="s">
        <v>32</v>
      </c>
      <c r="U434" s="2">
        <v>0</v>
      </c>
      <c r="V434"/>
      <c r="W434" s="1" t="b">
        <v>0</v>
      </c>
      <c r="X434" s="48">
        <v>45043</v>
      </c>
      <c r="Y434" s="1" t="b">
        <v>0</v>
      </c>
      <c r="Z434"/>
      <c r="AA434" s="1"/>
      <c r="AB434" s="48">
        <v>44986</v>
      </c>
      <c r="AC434" s="2">
        <v>0</v>
      </c>
    </row>
    <row r="435" spans="1:29" s="34" customFormat="1" x14ac:dyDescent="0.25">
      <c r="A435" s="1">
        <v>20230336</v>
      </c>
      <c r="B435" s="1" t="s">
        <v>7356</v>
      </c>
      <c r="C435" s="1" t="s">
        <v>29</v>
      </c>
      <c r="D435" s="1" t="s">
        <v>427</v>
      </c>
      <c r="E435" s="1" t="s">
        <v>428</v>
      </c>
      <c r="F435" s="1" t="s">
        <v>429</v>
      </c>
      <c r="G435" s="1"/>
      <c r="H435" s="1"/>
      <c r="I435" s="1"/>
      <c r="J435" s="1" t="s">
        <v>35</v>
      </c>
      <c r="K435" s="1" t="s">
        <v>36</v>
      </c>
      <c r="L435" s="2">
        <v>76.56</v>
      </c>
      <c r="M435" s="48">
        <v>45051</v>
      </c>
      <c r="N435" s="1">
        <v>308</v>
      </c>
      <c r="O435" s="1">
        <v>3</v>
      </c>
      <c r="P435" s="48">
        <v>45043</v>
      </c>
      <c r="Q435" s="48">
        <v>44991</v>
      </c>
      <c r="R435" s="48">
        <v>44986</v>
      </c>
      <c r="S435" s="1" t="s">
        <v>430</v>
      </c>
      <c r="T435" s="1" t="s">
        <v>32</v>
      </c>
      <c r="U435" s="2">
        <v>0</v>
      </c>
      <c r="V435"/>
      <c r="W435" s="1" t="b">
        <v>0</v>
      </c>
      <c r="X435" s="48">
        <v>45043</v>
      </c>
      <c r="Y435" s="1" t="b">
        <v>0</v>
      </c>
      <c r="Z435"/>
      <c r="AA435" s="1"/>
      <c r="AB435" s="48">
        <v>44986</v>
      </c>
      <c r="AC435" s="2">
        <v>0</v>
      </c>
    </row>
    <row r="436" spans="1:29" s="34" customFormat="1" x14ac:dyDescent="0.25">
      <c r="A436" s="1">
        <v>20230337</v>
      </c>
      <c r="B436" s="1" t="s">
        <v>7357</v>
      </c>
      <c r="C436" s="1" t="s">
        <v>29</v>
      </c>
      <c r="D436" s="1" t="s">
        <v>5727</v>
      </c>
      <c r="E436" s="1" t="s">
        <v>303</v>
      </c>
      <c r="F436" s="1" t="s">
        <v>304</v>
      </c>
      <c r="G436" s="1"/>
      <c r="H436" s="1"/>
      <c r="I436" s="1"/>
      <c r="J436" s="1" t="s">
        <v>40</v>
      </c>
      <c r="K436" s="1" t="s">
        <v>7358</v>
      </c>
      <c r="L436" s="2">
        <v>420</v>
      </c>
      <c r="M436" s="48">
        <v>45016</v>
      </c>
      <c r="N436" s="1">
        <v>308</v>
      </c>
      <c r="O436" s="1">
        <v>3</v>
      </c>
      <c r="P436" s="48">
        <v>45013</v>
      </c>
      <c r="Q436" s="48">
        <v>45008</v>
      </c>
      <c r="R436" s="48">
        <v>44986</v>
      </c>
      <c r="S436" s="1"/>
      <c r="T436" s="1" t="s">
        <v>32</v>
      </c>
      <c r="U436" s="2">
        <v>0</v>
      </c>
      <c r="V436"/>
      <c r="W436" s="1" t="b">
        <v>0</v>
      </c>
      <c r="X436" s="48">
        <v>45008</v>
      </c>
      <c r="Y436" s="1" t="b">
        <v>0</v>
      </c>
      <c r="Z436"/>
      <c r="AA436" s="1"/>
      <c r="AB436" s="48">
        <v>44986</v>
      </c>
      <c r="AC436" s="2">
        <v>0</v>
      </c>
    </row>
    <row r="437" spans="1:29" s="34" customFormat="1" x14ac:dyDescent="0.25">
      <c r="A437" s="1">
        <v>20230338</v>
      </c>
      <c r="B437" s="1" t="s">
        <v>7359</v>
      </c>
      <c r="C437" s="1" t="s">
        <v>29</v>
      </c>
      <c r="D437" s="1" t="s">
        <v>5727</v>
      </c>
      <c r="E437" s="1" t="s">
        <v>303</v>
      </c>
      <c r="F437" s="1" t="s">
        <v>304</v>
      </c>
      <c r="G437" s="1"/>
      <c r="H437" s="1"/>
      <c r="I437" s="1"/>
      <c r="J437" s="1" t="s">
        <v>40</v>
      </c>
      <c r="K437" s="1" t="s">
        <v>5728</v>
      </c>
      <c r="L437" s="2">
        <v>226.2</v>
      </c>
      <c r="M437" s="48">
        <v>45107</v>
      </c>
      <c r="N437" s="1">
        <v>308</v>
      </c>
      <c r="O437" s="1">
        <v>3</v>
      </c>
      <c r="P437" s="48">
        <v>45013</v>
      </c>
      <c r="Q437" s="48">
        <v>45008</v>
      </c>
      <c r="R437" s="48">
        <v>44986</v>
      </c>
      <c r="S437" s="1"/>
      <c r="T437" s="1" t="s">
        <v>32</v>
      </c>
      <c r="U437" s="2">
        <v>0</v>
      </c>
      <c r="V437"/>
      <c r="W437" s="1" t="b">
        <v>0</v>
      </c>
      <c r="X437" s="48">
        <v>45008</v>
      </c>
      <c r="Y437" s="1" t="b">
        <v>0</v>
      </c>
      <c r="Z437"/>
      <c r="AA437" s="1"/>
      <c r="AB437" s="48">
        <v>44986</v>
      </c>
      <c r="AC437" s="2">
        <v>0</v>
      </c>
    </row>
    <row r="438" spans="1:29" s="34" customFormat="1" x14ac:dyDescent="0.25">
      <c r="A438" s="1">
        <v>20230339</v>
      </c>
      <c r="B438" s="1" t="s">
        <v>6860</v>
      </c>
      <c r="C438" s="1" t="s">
        <v>29</v>
      </c>
      <c r="D438" s="1" t="s">
        <v>7360</v>
      </c>
      <c r="E438" s="1" t="s">
        <v>4114</v>
      </c>
      <c r="F438" s="1" t="s">
        <v>4115</v>
      </c>
      <c r="G438" s="1"/>
      <c r="H438" s="1"/>
      <c r="I438" s="1"/>
      <c r="J438" s="1" t="s">
        <v>92</v>
      </c>
      <c r="K438" s="1" t="s">
        <v>7361</v>
      </c>
      <c r="L438" s="2">
        <v>5109.6000000000004</v>
      </c>
      <c r="M438" s="48">
        <v>45015</v>
      </c>
      <c r="N438" s="1">
        <v>308</v>
      </c>
      <c r="O438" s="1">
        <v>3</v>
      </c>
      <c r="P438" s="48">
        <v>45013</v>
      </c>
      <c r="Q438" s="48">
        <v>45008</v>
      </c>
      <c r="R438" s="48">
        <v>44986</v>
      </c>
      <c r="S438" s="1"/>
      <c r="T438" s="1" t="s">
        <v>32</v>
      </c>
      <c r="U438" s="2">
        <v>0</v>
      </c>
      <c r="V438"/>
      <c r="W438" s="1" t="b">
        <v>0</v>
      </c>
      <c r="X438" s="48">
        <v>45008</v>
      </c>
      <c r="Y438" s="1" t="b">
        <v>0</v>
      </c>
      <c r="Z438"/>
      <c r="AA438" s="1"/>
      <c r="AB438" s="48">
        <v>44986</v>
      </c>
      <c r="AC438" s="2">
        <v>0</v>
      </c>
    </row>
    <row r="439" spans="1:29" s="34" customFormat="1" x14ac:dyDescent="0.25">
      <c r="A439" s="1">
        <v>20230340</v>
      </c>
      <c r="B439" s="1" t="s">
        <v>7362</v>
      </c>
      <c r="C439" s="1" t="s">
        <v>29</v>
      </c>
      <c r="D439" s="1" t="s">
        <v>7363</v>
      </c>
      <c r="E439" s="1" t="s">
        <v>1236</v>
      </c>
      <c r="F439" s="1" t="s">
        <v>1239</v>
      </c>
      <c r="G439" s="1"/>
      <c r="H439" s="1"/>
      <c r="I439" s="1"/>
      <c r="J439" s="1" t="s">
        <v>92</v>
      </c>
      <c r="K439" s="1" t="s">
        <v>7364</v>
      </c>
      <c r="L439" s="2">
        <v>223.2</v>
      </c>
      <c r="M439" s="48">
        <v>45012</v>
      </c>
      <c r="N439" s="1">
        <v>308</v>
      </c>
      <c r="O439" s="1">
        <v>3</v>
      </c>
      <c r="P439" s="48">
        <v>45016</v>
      </c>
      <c r="Q439" s="48">
        <v>45012</v>
      </c>
      <c r="R439" s="48">
        <v>44986</v>
      </c>
      <c r="S439" s="1" t="s">
        <v>7365</v>
      </c>
      <c r="T439" s="1" t="s">
        <v>32</v>
      </c>
      <c r="U439" s="2">
        <v>0</v>
      </c>
      <c r="V439"/>
      <c r="W439" s="1" t="b">
        <v>0</v>
      </c>
      <c r="X439" s="48">
        <v>45012</v>
      </c>
      <c r="Y439" s="1" t="b">
        <v>0</v>
      </c>
      <c r="Z439"/>
      <c r="AA439" s="1"/>
      <c r="AB439" s="48">
        <v>44986</v>
      </c>
      <c r="AC439" s="2">
        <v>0</v>
      </c>
    </row>
    <row r="440" spans="1:29" s="34" customFormat="1" x14ac:dyDescent="0.25">
      <c r="A440" s="1">
        <v>20230341</v>
      </c>
      <c r="B440" s="1" t="s">
        <v>7366</v>
      </c>
      <c r="C440" s="1" t="s">
        <v>29</v>
      </c>
      <c r="D440" s="1" t="s">
        <v>5902</v>
      </c>
      <c r="E440" s="1" t="s">
        <v>5903</v>
      </c>
      <c r="F440" s="1" t="s">
        <v>5904</v>
      </c>
      <c r="G440" s="1"/>
      <c r="H440" s="1"/>
      <c r="I440" s="1"/>
      <c r="J440" s="1" t="s">
        <v>58</v>
      </c>
      <c r="K440" s="1" t="s">
        <v>7367</v>
      </c>
      <c r="L440" s="2">
        <v>208.37</v>
      </c>
      <c r="M440" s="48">
        <v>45014</v>
      </c>
      <c r="N440" s="1">
        <v>308</v>
      </c>
      <c r="O440" s="1">
        <v>3</v>
      </c>
      <c r="P440" s="48">
        <v>45016</v>
      </c>
      <c r="Q440" s="48">
        <v>45013</v>
      </c>
      <c r="R440" s="48">
        <v>44986</v>
      </c>
      <c r="S440" s="1" t="s">
        <v>5905</v>
      </c>
      <c r="T440" s="1" t="s">
        <v>32</v>
      </c>
      <c r="U440" s="2">
        <v>0</v>
      </c>
      <c r="V440"/>
      <c r="W440" s="1" t="b">
        <v>0</v>
      </c>
      <c r="X440" s="48">
        <v>45013</v>
      </c>
      <c r="Y440" s="1" t="b">
        <v>0</v>
      </c>
      <c r="Z440"/>
      <c r="AA440" s="1"/>
      <c r="AB440" s="48">
        <v>44986</v>
      </c>
      <c r="AC440" s="2">
        <v>0</v>
      </c>
    </row>
    <row r="441" spans="1:29" s="34" customFormat="1" x14ac:dyDescent="0.25">
      <c r="A441" s="1">
        <v>20230342</v>
      </c>
      <c r="B441" s="1" t="s">
        <v>7368</v>
      </c>
      <c r="C441" s="1" t="s">
        <v>29</v>
      </c>
      <c r="D441" s="1" t="s">
        <v>7330</v>
      </c>
      <c r="E441" s="1" t="s">
        <v>3297</v>
      </c>
      <c r="F441" s="1" t="s">
        <v>3299</v>
      </c>
      <c r="G441" s="1"/>
      <c r="H441" s="1"/>
      <c r="I441" s="1"/>
      <c r="J441" s="1" t="s">
        <v>92</v>
      </c>
      <c r="K441" s="1" t="s">
        <v>7369</v>
      </c>
      <c r="L441" s="2">
        <v>58.08</v>
      </c>
      <c r="M441" s="48">
        <v>45013</v>
      </c>
      <c r="N441" s="1">
        <v>308</v>
      </c>
      <c r="O441" s="1">
        <v>3</v>
      </c>
      <c r="P441" s="48">
        <v>45016</v>
      </c>
      <c r="Q441" s="48">
        <v>45013</v>
      </c>
      <c r="R441" s="48">
        <v>44986</v>
      </c>
      <c r="S441" s="1" t="s">
        <v>7370</v>
      </c>
      <c r="T441" s="1" t="s">
        <v>32</v>
      </c>
      <c r="U441" s="2">
        <v>0</v>
      </c>
      <c r="V441"/>
      <c r="W441" s="1" t="b">
        <v>0</v>
      </c>
      <c r="X441" s="48">
        <v>45013</v>
      </c>
      <c r="Y441" s="1" t="b">
        <v>0</v>
      </c>
      <c r="Z441"/>
      <c r="AA441" s="1"/>
      <c r="AB441" s="48">
        <v>44986</v>
      </c>
      <c r="AC441" s="2">
        <v>0</v>
      </c>
    </row>
    <row r="442" spans="1:29" s="34" customFormat="1" x14ac:dyDescent="0.25">
      <c r="A442" s="1">
        <v>20230343</v>
      </c>
      <c r="B442" s="1" t="s">
        <v>6940</v>
      </c>
      <c r="C442" s="1" t="s">
        <v>29</v>
      </c>
      <c r="D442" s="1" t="s">
        <v>7371</v>
      </c>
      <c r="E442" s="1" t="s">
        <v>6421</v>
      </c>
      <c r="F442" s="1" t="s">
        <v>6423</v>
      </c>
      <c r="G442" s="1"/>
      <c r="H442" s="1"/>
      <c r="I442" s="1"/>
      <c r="J442" s="1" t="s">
        <v>40</v>
      </c>
      <c r="K442" s="1" t="s">
        <v>7372</v>
      </c>
      <c r="L442" s="2">
        <v>180</v>
      </c>
      <c r="M442" s="48">
        <v>45017</v>
      </c>
      <c r="N442" s="1">
        <v>308</v>
      </c>
      <c r="O442" s="1">
        <v>3</v>
      </c>
      <c r="P442" s="48">
        <v>45016</v>
      </c>
      <c r="Q442" s="48">
        <v>45013</v>
      </c>
      <c r="R442" s="48">
        <v>44986</v>
      </c>
      <c r="S442" s="1"/>
      <c r="T442" s="1" t="s">
        <v>32</v>
      </c>
      <c r="U442" s="2">
        <v>0</v>
      </c>
      <c r="V442"/>
      <c r="W442" s="1" t="b">
        <v>0</v>
      </c>
      <c r="X442" s="48">
        <v>45013</v>
      </c>
      <c r="Y442" s="1" t="b">
        <v>0</v>
      </c>
      <c r="Z442"/>
      <c r="AA442" s="1"/>
      <c r="AB442" s="48">
        <v>44986</v>
      </c>
      <c r="AC442" s="2">
        <v>0</v>
      </c>
    </row>
    <row r="443" spans="1:29" s="34" customFormat="1" x14ac:dyDescent="0.25">
      <c r="A443" s="1">
        <v>20230344</v>
      </c>
      <c r="B443" s="1" t="s">
        <v>7373</v>
      </c>
      <c r="C443" s="1" t="s">
        <v>29</v>
      </c>
      <c r="D443" s="1" t="s">
        <v>5899</v>
      </c>
      <c r="E443" s="1" t="s">
        <v>4711</v>
      </c>
      <c r="F443" s="1" t="s">
        <v>4712</v>
      </c>
      <c r="G443" s="1"/>
      <c r="H443" s="1"/>
      <c r="I443" s="1"/>
      <c r="J443" s="1" t="s">
        <v>92</v>
      </c>
      <c r="K443" s="1" t="s">
        <v>7374</v>
      </c>
      <c r="L443" s="2">
        <v>9053.9500000000007</v>
      </c>
      <c r="M443" s="48">
        <v>45039</v>
      </c>
      <c r="N443" s="1">
        <v>308</v>
      </c>
      <c r="O443" s="1">
        <v>3</v>
      </c>
      <c r="P443" s="48">
        <v>45016</v>
      </c>
      <c r="Q443" s="48">
        <v>45012</v>
      </c>
      <c r="R443" s="48">
        <v>44986</v>
      </c>
      <c r="S443" s="1" t="s">
        <v>5900</v>
      </c>
      <c r="T443" s="1" t="s">
        <v>32</v>
      </c>
      <c r="U443" s="2">
        <v>0</v>
      </c>
      <c r="V443"/>
      <c r="W443" s="1" t="b">
        <v>0</v>
      </c>
      <c r="X443" s="48">
        <v>45012</v>
      </c>
      <c r="Y443" s="1" t="b">
        <v>0</v>
      </c>
      <c r="Z443"/>
      <c r="AA443" s="1"/>
      <c r="AB443" s="48">
        <v>44986</v>
      </c>
      <c r="AC443" s="2">
        <v>0</v>
      </c>
    </row>
    <row r="444" spans="1:29" s="34" customFormat="1" x14ac:dyDescent="0.25">
      <c r="A444" s="1">
        <v>20230345</v>
      </c>
      <c r="B444" s="1" t="s">
        <v>7375</v>
      </c>
      <c r="C444" s="1" t="s">
        <v>29</v>
      </c>
      <c r="D444" s="1" t="s">
        <v>4749</v>
      </c>
      <c r="E444" s="1" t="s">
        <v>146</v>
      </c>
      <c r="F444" s="1" t="s">
        <v>147</v>
      </c>
      <c r="G444" s="1"/>
      <c r="H444" s="1"/>
      <c r="I444" s="1"/>
      <c r="J444" s="1" t="s">
        <v>92</v>
      </c>
      <c r="K444" s="1" t="s">
        <v>5336</v>
      </c>
      <c r="L444" s="2">
        <v>120</v>
      </c>
      <c r="M444" s="48">
        <v>45013</v>
      </c>
      <c r="N444" s="1">
        <v>308</v>
      </c>
      <c r="O444" s="1">
        <v>3</v>
      </c>
      <c r="P444" s="48">
        <v>45016</v>
      </c>
      <c r="Q444" s="48">
        <v>45006</v>
      </c>
      <c r="R444" s="48">
        <v>44986</v>
      </c>
      <c r="S444" s="1" t="s">
        <v>4750</v>
      </c>
      <c r="T444" s="1" t="s">
        <v>32</v>
      </c>
      <c r="U444" s="2">
        <v>0</v>
      </c>
      <c r="V444"/>
      <c r="W444" s="1" t="b">
        <v>0</v>
      </c>
      <c r="X444" s="48">
        <v>45006</v>
      </c>
      <c r="Y444" s="1" t="b">
        <v>0</v>
      </c>
      <c r="Z444"/>
      <c r="AA444" s="1"/>
      <c r="AB444" s="48">
        <v>44986</v>
      </c>
      <c r="AC444" s="2">
        <v>0</v>
      </c>
    </row>
    <row r="445" spans="1:29" s="34" customFormat="1" x14ac:dyDescent="0.25">
      <c r="A445" s="1">
        <v>20230346</v>
      </c>
      <c r="B445" s="1" t="s">
        <v>7376</v>
      </c>
      <c r="C445" s="1" t="s">
        <v>29</v>
      </c>
      <c r="D445" s="1" t="s">
        <v>5385</v>
      </c>
      <c r="E445" s="1" t="s">
        <v>5386</v>
      </c>
      <c r="F445" s="1" t="s">
        <v>5387</v>
      </c>
      <c r="G445" s="1"/>
      <c r="H445" s="1"/>
      <c r="I445" s="1"/>
      <c r="J445" s="1" t="s">
        <v>92</v>
      </c>
      <c r="K445" s="1" t="s">
        <v>7377</v>
      </c>
      <c r="L445" s="2">
        <v>14313.66</v>
      </c>
      <c r="M445" s="48">
        <v>45012</v>
      </c>
      <c r="N445" s="1">
        <v>308</v>
      </c>
      <c r="O445" s="1">
        <v>3</v>
      </c>
      <c r="P445" s="48">
        <v>45000</v>
      </c>
      <c r="Q445" s="48">
        <v>45012</v>
      </c>
      <c r="R445" s="48">
        <v>44986</v>
      </c>
      <c r="S445" s="1" t="s">
        <v>5388</v>
      </c>
      <c r="T445" s="1" t="s">
        <v>32</v>
      </c>
      <c r="U445" s="2">
        <v>0</v>
      </c>
      <c r="V445"/>
      <c r="W445" s="1" t="b">
        <v>0</v>
      </c>
      <c r="X445" s="48">
        <v>45012</v>
      </c>
      <c r="Y445" s="1" t="b">
        <v>0</v>
      </c>
      <c r="Z445"/>
      <c r="AA445" s="1"/>
      <c r="AB445" s="48">
        <v>44986</v>
      </c>
      <c r="AC445" s="2">
        <v>0</v>
      </c>
    </row>
    <row r="446" spans="1:29" s="34" customFormat="1" x14ac:dyDescent="0.25">
      <c r="A446" s="1">
        <v>20230347</v>
      </c>
      <c r="B446" s="1" t="s">
        <v>7031</v>
      </c>
      <c r="C446" s="1" t="s">
        <v>29</v>
      </c>
      <c r="D446" s="1" t="s">
        <v>5578</v>
      </c>
      <c r="E446" s="1" t="s">
        <v>5579</v>
      </c>
      <c r="F446" s="1" t="s">
        <v>5580</v>
      </c>
      <c r="G446" s="1"/>
      <c r="H446" s="1"/>
      <c r="I446" s="1"/>
      <c r="J446" s="1" t="s">
        <v>92</v>
      </c>
      <c r="K446" s="1" t="s">
        <v>7378</v>
      </c>
      <c r="L446" s="2">
        <v>480</v>
      </c>
      <c r="M446" s="48">
        <v>45005</v>
      </c>
      <c r="N446" s="1">
        <v>308</v>
      </c>
      <c r="O446" s="1">
        <v>3</v>
      </c>
      <c r="P446" s="48">
        <v>45016</v>
      </c>
      <c r="Q446" s="48">
        <v>44998</v>
      </c>
      <c r="R446" s="48">
        <v>44986</v>
      </c>
      <c r="S446" s="1" t="s">
        <v>5581</v>
      </c>
      <c r="T446" s="1" t="s">
        <v>32</v>
      </c>
      <c r="U446" s="2">
        <v>0</v>
      </c>
      <c r="V446"/>
      <c r="W446" s="1" t="b">
        <v>0</v>
      </c>
      <c r="X446" s="48">
        <v>45016</v>
      </c>
      <c r="Y446" s="1" t="b">
        <v>0</v>
      </c>
      <c r="Z446"/>
      <c r="AA446" s="1"/>
      <c r="AB446" s="48">
        <v>44986</v>
      </c>
      <c r="AC446" s="2">
        <v>0</v>
      </c>
    </row>
    <row r="447" spans="1:29" s="34" customFormat="1" x14ac:dyDescent="0.25">
      <c r="A447" s="1">
        <v>20230348</v>
      </c>
      <c r="B447" s="1" t="s">
        <v>7379</v>
      </c>
      <c r="C447" s="1" t="s">
        <v>29</v>
      </c>
      <c r="D447" s="1" t="s">
        <v>6016</v>
      </c>
      <c r="E447" s="1" t="s">
        <v>5071</v>
      </c>
      <c r="F447" s="1" t="s">
        <v>5290</v>
      </c>
      <c r="G447" s="1"/>
      <c r="H447" s="1"/>
      <c r="I447" s="1"/>
      <c r="J447" s="1" t="s">
        <v>58</v>
      </c>
      <c r="K447" s="1" t="s">
        <v>7380</v>
      </c>
      <c r="L447" s="2">
        <v>182.68</v>
      </c>
      <c r="M447" s="48">
        <v>45014</v>
      </c>
      <c r="N447" s="1">
        <v>308</v>
      </c>
      <c r="O447" s="1">
        <v>3</v>
      </c>
      <c r="P447" s="48">
        <v>45016</v>
      </c>
      <c r="Q447" s="48">
        <v>45013</v>
      </c>
      <c r="R447" s="48">
        <v>44986</v>
      </c>
      <c r="S447" s="1" t="s">
        <v>6017</v>
      </c>
      <c r="T447" s="1" t="s">
        <v>32</v>
      </c>
      <c r="U447" s="2">
        <v>0</v>
      </c>
      <c r="V447"/>
      <c r="W447" s="1" t="b">
        <v>0</v>
      </c>
      <c r="X447" s="48">
        <v>45016</v>
      </c>
      <c r="Y447" s="1" t="b">
        <v>0</v>
      </c>
      <c r="Z447"/>
      <c r="AA447" s="1"/>
      <c r="AB447" s="48">
        <v>44986</v>
      </c>
      <c r="AC447" s="2">
        <v>0</v>
      </c>
    </row>
    <row r="448" spans="1:29" s="34" customFormat="1" x14ac:dyDescent="0.25">
      <c r="A448" s="1">
        <v>20230349</v>
      </c>
      <c r="B448" s="1" t="s">
        <v>7381</v>
      </c>
      <c r="C448" s="1" t="s">
        <v>29</v>
      </c>
      <c r="D448" s="1" t="s">
        <v>7034</v>
      </c>
      <c r="E448" s="1" t="s">
        <v>6434</v>
      </c>
      <c r="F448" s="1" t="s">
        <v>6438</v>
      </c>
      <c r="G448" s="1"/>
      <c r="H448" s="1"/>
      <c r="I448" s="1"/>
      <c r="J448" s="1" t="s">
        <v>58</v>
      </c>
      <c r="K448" s="1" t="s">
        <v>7035</v>
      </c>
      <c r="L448" s="2">
        <v>507</v>
      </c>
      <c r="M448" s="48">
        <v>45019</v>
      </c>
      <c r="N448" s="1">
        <v>308</v>
      </c>
      <c r="O448" s="1">
        <v>3</v>
      </c>
      <c r="P448" s="48">
        <v>45016</v>
      </c>
      <c r="Q448" s="48">
        <v>45013</v>
      </c>
      <c r="R448" s="48">
        <v>44986</v>
      </c>
      <c r="S448" s="1"/>
      <c r="T448" s="1" t="s">
        <v>32</v>
      </c>
      <c r="U448" s="2">
        <v>0</v>
      </c>
      <c r="V448"/>
      <c r="W448" s="1" t="b">
        <v>0</v>
      </c>
      <c r="X448" s="48">
        <v>45016</v>
      </c>
      <c r="Y448" s="1" t="b">
        <v>0</v>
      </c>
      <c r="Z448"/>
      <c r="AA448" s="1"/>
      <c r="AB448" s="48">
        <v>44986</v>
      </c>
      <c r="AC448" s="2">
        <v>0</v>
      </c>
    </row>
    <row r="449" spans="1:29" s="34" customFormat="1" x14ac:dyDescent="0.25">
      <c r="A449" s="1">
        <v>20230350</v>
      </c>
      <c r="B449" s="1" t="s">
        <v>7382</v>
      </c>
      <c r="C449" s="1" t="s">
        <v>29</v>
      </c>
      <c r="D449" s="1" t="s">
        <v>5477</v>
      </c>
      <c r="E449" s="1" t="s">
        <v>241</v>
      </c>
      <c r="F449" s="1" t="s">
        <v>242</v>
      </c>
      <c r="G449" s="1"/>
      <c r="H449" s="1"/>
      <c r="I449" s="1"/>
      <c r="J449" s="1" t="s">
        <v>58</v>
      </c>
      <c r="K449" s="1" t="s">
        <v>7383</v>
      </c>
      <c r="L449" s="2">
        <v>432.01</v>
      </c>
      <c r="M449" s="48">
        <v>45016</v>
      </c>
      <c r="N449" s="1">
        <v>308</v>
      </c>
      <c r="O449" s="1">
        <v>3</v>
      </c>
      <c r="P449" s="48">
        <v>45016</v>
      </c>
      <c r="Q449" s="48">
        <v>45014</v>
      </c>
      <c r="R449" s="48">
        <v>44986</v>
      </c>
      <c r="S449" s="1" t="s">
        <v>5327</v>
      </c>
      <c r="T449" s="1" t="s">
        <v>32</v>
      </c>
      <c r="U449" s="2">
        <v>0</v>
      </c>
      <c r="V449"/>
      <c r="W449" s="1" t="b">
        <v>0</v>
      </c>
      <c r="X449" s="48">
        <v>45016</v>
      </c>
      <c r="Y449" s="1" t="b">
        <v>0</v>
      </c>
      <c r="Z449"/>
      <c r="AA449" s="1"/>
      <c r="AB449" s="48">
        <v>44986</v>
      </c>
      <c r="AC449" s="2">
        <v>0</v>
      </c>
    </row>
    <row r="450" spans="1:29" s="34" customFormat="1" x14ac:dyDescent="0.25">
      <c r="A450" s="1">
        <v>20230351</v>
      </c>
      <c r="B450" s="1" t="s">
        <v>7384</v>
      </c>
      <c r="C450" s="1" t="s">
        <v>29</v>
      </c>
      <c r="D450" s="1" t="s">
        <v>5730</v>
      </c>
      <c r="E450" s="1" t="s">
        <v>3917</v>
      </c>
      <c r="F450" s="1" t="s">
        <v>3919</v>
      </c>
      <c r="G450" s="1"/>
      <c r="H450" s="1"/>
      <c r="I450" s="1"/>
      <c r="J450" s="1" t="s">
        <v>58</v>
      </c>
      <c r="K450" s="1" t="s">
        <v>7385</v>
      </c>
      <c r="L450" s="2">
        <v>2195.1999999999998</v>
      </c>
      <c r="M450" s="48">
        <v>45006</v>
      </c>
      <c r="N450" s="1">
        <v>308</v>
      </c>
      <c r="O450" s="1">
        <v>3</v>
      </c>
      <c r="P450" s="48">
        <v>45016</v>
      </c>
      <c r="Q450" s="48">
        <v>45014</v>
      </c>
      <c r="R450" s="48">
        <v>44986</v>
      </c>
      <c r="S450" s="1" t="s">
        <v>5732</v>
      </c>
      <c r="T450" s="1" t="s">
        <v>32</v>
      </c>
      <c r="U450" s="2">
        <v>0</v>
      </c>
      <c r="V450"/>
      <c r="W450" s="1" t="b">
        <v>0</v>
      </c>
      <c r="X450" s="48">
        <v>45016</v>
      </c>
      <c r="Y450" s="1" t="b">
        <v>0</v>
      </c>
      <c r="Z450"/>
      <c r="AA450" s="1"/>
      <c r="AB450" s="48">
        <v>44986</v>
      </c>
      <c r="AC450" s="2">
        <v>0</v>
      </c>
    </row>
    <row r="451" spans="1:29" s="34" customFormat="1" x14ac:dyDescent="0.25">
      <c r="A451" s="1">
        <v>20230352</v>
      </c>
      <c r="B451" s="1" t="s">
        <v>7386</v>
      </c>
      <c r="C451" s="1" t="s">
        <v>29</v>
      </c>
      <c r="D451" s="1" t="s">
        <v>5730</v>
      </c>
      <c r="E451" s="1" t="s">
        <v>3917</v>
      </c>
      <c r="F451" s="1" t="s">
        <v>3919</v>
      </c>
      <c r="G451" s="1"/>
      <c r="H451" s="1"/>
      <c r="I451" s="1"/>
      <c r="J451" s="1" t="s">
        <v>58</v>
      </c>
      <c r="K451" s="1" t="s">
        <v>5731</v>
      </c>
      <c r="L451" s="2">
        <v>4324.18</v>
      </c>
      <c r="M451" s="48">
        <v>45017</v>
      </c>
      <c r="N451" s="1">
        <v>308</v>
      </c>
      <c r="O451" s="1">
        <v>3</v>
      </c>
      <c r="P451" s="48">
        <v>45016</v>
      </c>
      <c r="Q451" s="48">
        <v>45014</v>
      </c>
      <c r="R451" s="48">
        <v>44986</v>
      </c>
      <c r="S451" s="1" t="s">
        <v>5732</v>
      </c>
      <c r="T451" s="1" t="s">
        <v>32</v>
      </c>
      <c r="U451" s="2">
        <v>0</v>
      </c>
      <c r="V451"/>
      <c r="W451" s="1" t="b">
        <v>0</v>
      </c>
      <c r="X451" s="48">
        <v>45016</v>
      </c>
      <c r="Y451" s="1" t="b">
        <v>0</v>
      </c>
      <c r="Z451"/>
      <c r="AA451" s="1"/>
      <c r="AB451" s="48">
        <v>44986</v>
      </c>
      <c r="AC451" s="2">
        <v>0</v>
      </c>
    </row>
    <row r="452" spans="1:29" s="34" customFormat="1" x14ac:dyDescent="0.25">
      <c r="A452" s="1">
        <v>20230353</v>
      </c>
      <c r="B452" s="1" t="s">
        <v>10008</v>
      </c>
      <c r="C452" s="1" t="s">
        <v>29</v>
      </c>
      <c r="D452" s="1" t="s">
        <v>10091</v>
      </c>
      <c r="E452" s="1" t="s">
        <v>6458</v>
      </c>
      <c r="F452" s="1" t="s">
        <v>6460</v>
      </c>
      <c r="G452" s="1"/>
      <c r="H452" s="1"/>
      <c r="I452" s="1"/>
      <c r="J452" s="1" t="s">
        <v>58</v>
      </c>
      <c r="K452" s="1" t="s">
        <v>10092</v>
      </c>
      <c r="L452" s="2">
        <v>166.75</v>
      </c>
      <c r="M452" s="48">
        <v>45017</v>
      </c>
      <c r="N452" s="1">
        <v>308</v>
      </c>
      <c r="O452" s="1">
        <v>3</v>
      </c>
      <c r="P452" s="48">
        <v>45021</v>
      </c>
      <c r="Q452" s="48">
        <v>45013</v>
      </c>
      <c r="R452" s="48">
        <v>44986</v>
      </c>
      <c r="S452" s="1" t="s">
        <v>10093</v>
      </c>
      <c r="T452" s="1" t="s">
        <v>32</v>
      </c>
      <c r="U452" s="2">
        <v>0</v>
      </c>
      <c r="V452"/>
      <c r="W452" s="1" t="b">
        <v>0</v>
      </c>
      <c r="X452" s="48">
        <v>45020</v>
      </c>
      <c r="Y452" s="1" t="b">
        <v>0</v>
      </c>
      <c r="Z452"/>
      <c r="AA452" s="1"/>
      <c r="AB452" s="48">
        <v>44986</v>
      </c>
      <c r="AC452" s="2">
        <v>0</v>
      </c>
    </row>
    <row r="453" spans="1:29" s="34" customFormat="1" x14ac:dyDescent="0.25">
      <c r="A453" s="1">
        <v>20230354</v>
      </c>
      <c r="B453" s="1" t="s">
        <v>10009</v>
      </c>
      <c r="C453" s="1" t="s">
        <v>29</v>
      </c>
      <c r="D453" s="1" t="s">
        <v>10091</v>
      </c>
      <c r="E453" s="1" t="s">
        <v>6458</v>
      </c>
      <c r="F453" s="1" t="s">
        <v>6460</v>
      </c>
      <c r="G453" s="1"/>
      <c r="H453" s="1"/>
      <c r="I453" s="1"/>
      <c r="J453" s="1" t="s">
        <v>58</v>
      </c>
      <c r="K453" s="1" t="s">
        <v>8897</v>
      </c>
      <c r="L453" s="2">
        <v>-105.73</v>
      </c>
      <c r="M453" s="48">
        <v>45017</v>
      </c>
      <c r="N453" s="1">
        <v>308</v>
      </c>
      <c r="O453" s="1">
        <v>3</v>
      </c>
      <c r="P453" s="48">
        <v>45027</v>
      </c>
      <c r="Q453" s="48">
        <v>45014</v>
      </c>
      <c r="R453" s="48">
        <v>44986</v>
      </c>
      <c r="S453" s="1" t="s">
        <v>10093</v>
      </c>
      <c r="T453" s="1" t="s">
        <v>32</v>
      </c>
      <c r="U453" s="2">
        <v>0</v>
      </c>
      <c r="V453"/>
      <c r="W453" s="1" t="b">
        <v>0</v>
      </c>
      <c r="X453"/>
      <c r="Y453" s="1" t="b">
        <v>0</v>
      </c>
      <c r="Z453"/>
      <c r="AA453" s="1"/>
      <c r="AB453" s="48">
        <v>44986</v>
      </c>
      <c r="AC453" s="2">
        <v>0</v>
      </c>
    </row>
    <row r="454" spans="1:29" s="34" customFormat="1" x14ac:dyDescent="0.25">
      <c r="A454" s="1">
        <v>20230355</v>
      </c>
      <c r="B454" s="1" t="s">
        <v>10010</v>
      </c>
      <c r="C454" s="1" t="s">
        <v>29</v>
      </c>
      <c r="D454" s="1" t="s">
        <v>4769</v>
      </c>
      <c r="E454" s="1" t="s">
        <v>259</v>
      </c>
      <c r="F454" s="1" t="s">
        <v>260</v>
      </c>
      <c r="G454" s="1"/>
      <c r="H454" s="1"/>
      <c r="I454" s="1"/>
      <c r="J454" s="1" t="s">
        <v>58</v>
      </c>
      <c r="K454" s="1" t="s">
        <v>4694</v>
      </c>
      <c r="L454" s="2">
        <v>667.57</v>
      </c>
      <c r="M454" s="48">
        <v>45023</v>
      </c>
      <c r="N454" s="1">
        <v>308</v>
      </c>
      <c r="O454" s="1">
        <v>3</v>
      </c>
      <c r="P454" s="48">
        <v>45020</v>
      </c>
      <c r="Q454" s="48">
        <v>44998</v>
      </c>
      <c r="R454" s="48">
        <v>44986</v>
      </c>
      <c r="S454" s="1" t="s">
        <v>4770</v>
      </c>
      <c r="T454" s="1" t="s">
        <v>32</v>
      </c>
      <c r="U454" s="2">
        <v>0</v>
      </c>
      <c r="V454"/>
      <c r="W454" s="1" t="b">
        <v>0</v>
      </c>
      <c r="X454" s="48">
        <v>45016</v>
      </c>
      <c r="Y454" s="1" t="b">
        <v>0</v>
      </c>
      <c r="Z454"/>
      <c r="AA454" s="1"/>
      <c r="AB454" s="48">
        <v>44986</v>
      </c>
      <c r="AC454" s="2">
        <v>0</v>
      </c>
    </row>
    <row r="455" spans="1:29" s="34" customFormat="1" x14ac:dyDescent="0.25">
      <c r="A455" s="1">
        <v>20230356</v>
      </c>
      <c r="B455" s="1" t="s">
        <v>10011</v>
      </c>
      <c r="C455" s="1" t="s">
        <v>29</v>
      </c>
      <c r="D455" s="1" t="s">
        <v>4753</v>
      </c>
      <c r="E455" s="1" t="s">
        <v>116</v>
      </c>
      <c r="F455" s="1" t="s">
        <v>117</v>
      </c>
      <c r="G455" s="1"/>
      <c r="H455" s="1"/>
      <c r="I455" s="1"/>
      <c r="J455" s="1" t="s">
        <v>58</v>
      </c>
      <c r="K455" s="1" t="s">
        <v>8900</v>
      </c>
      <c r="L455" s="2">
        <v>68.040000000000006</v>
      </c>
      <c r="M455" s="48">
        <v>45023</v>
      </c>
      <c r="N455" s="1">
        <v>308</v>
      </c>
      <c r="O455" s="1">
        <v>3</v>
      </c>
      <c r="P455" s="48">
        <v>45020</v>
      </c>
      <c r="Q455" s="48">
        <v>44995</v>
      </c>
      <c r="R455" s="48">
        <v>44986</v>
      </c>
      <c r="S455" s="1" t="s">
        <v>4754</v>
      </c>
      <c r="T455" s="1" t="s">
        <v>32</v>
      </c>
      <c r="U455" s="2">
        <v>0</v>
      </c>
      <c r="V455"/>
      <c r="W455" s="1" t="b">
        <v>0</v>
      </c>
      <c r="X455" s="48">
        <v>45016</v>
      </c>
      <c r="Y455" s="1" t="b">
        <v>0</v>
      </c>
      <c r="Z455"/>
      <c r="AA455" s="1"/>
      <c r="AB455" s="48">
        <v>44986</v>
      </c>
      <c r="AC455" s="2">
        <v>0</v>
      </c>
    </row>
    <row r="456" spans="1:29" s="34" customFormat="1" x14ac:dyDescent="0.25">
      <c r="A456" s="1">
        <v>20230357</v>
      </c>
      <c r="B456" s="1" t="s">
        <v>10012</v>
      </c>
      <c r="C456" s="1" t="s">
        <v>29</v>
      </c>
      <c r="D456" s="1" t="s">
        <v>5910</v>
      </c>
      <c r="E456" s="1" t="s">
        <v>5911</v>
      </c>
      <c r="F456" s="1" t="s">
        <v>312</v>
      </c>
      <c r="G456" s="1"/>
      <c r="H456" s="1"/>
      <c r="I456" s="1"/>
      <c r="J456" s="1" t="s">
        <v>58</v>
      </c>
      <c r="K456" s="1" t="s">
        <v>5912</v>
      </c>
      <c r="L456" s="2">
        <v>499.95</v>
      </c>
      <c r="M456" s="48">
        <v>45023</v>
      </c>
      <c r="N456" s="1">
        <v>308</v>
      </c>
      <c r="O456" s="1">
        <v>3</v>
      </c>
      <c r="P456" s="48">
        <v>45020</v>
      </c>
      <c r="Q456" s="48">
        <v>45000</v>
      </c>
      <c r="R456" s="48">
        <v>44986</v>
      </c>
      <c r="S456" s="1" t="s">
        <v>4675</v>
      </c>
      <c r="T456" s="1" t="s">
        <v>32</v>
      </c>
      <c r="U456" s="2">
        <v>0</v>
      </c>
      <c r="V456"/>
      <c r="W456" s="1" t="b">
        <v>0</v>
      </c>
      <c r="X456" s="48">
        <v>45015</v>
      </c>
      <c r="Y456" s="1" t="b">
        <v>0</v>
      </c>
      <c r="Z456"/>
      <c r="AA456" s="1"/>
      <c r="AB456" s="48">
        <v>44986</v>
      </c>
      <c r="AC456" s="2">
        <v>0</v>
      </c>
    </row>
    <row r="457" spans="1:29" s="34" customFormat="1" x14ac:dyDescent="0.25">
      <c r="A457" s="1">
        <v>20230358</v>
      </c>
      <c r="B457" s="1" t="s">
        <v>10013</v>
      </c>
      <c r="C457" s="1" t="s">
        <v>29</v>
      </c>
      <c r="D457" s="1" t="s">
        <v>4747</v>
      </c>
      <c r="E457" s="1" t="s">
        <v>100</v>
      </c>
      <c r="F457" s="1" t="s">
        <v>101</v>
      </c>
      <c r="G457" s="1"/>
      <c r="H457" s="1"/>
      <c r="I457" s="1"/>
      <c r="J457" s="1" t="s">
        <v>58</v>
      </c>
      <c r="K457" s="1" t="s">
        <v>4759</v>
      </c>
      <c r="L457" s="2">
        <v>144</v>
      </c>
      <c r="M457" s="48">
        <v>45023</v>
      </c>
      <c r="N457" s="1">
        <v>308</v>
      </c>
      <c r="O457" s="1">
        <v>3</v>
      </c>
      <c r="P457" s="48">
        <v>45020</v>
      </c>
      <c r="Q457" s="48">
        <v>45000</v>
      </c>
      <c r="R457" s="48">
        <v>44986</v>
      </c>
      <c r="S457" s="1" t="s">
        <v>4748</v>
      </c>
      <c r="T457" s="1" t="s">
        <v>32</v>
      </c>
      <c r="U457" s="2">
        <v>0</v>
      </c>
      <c r="V457"/>
      <c r="W457" s="1" t="b">
        <v>0</v>
      </c>
      <c r="X457" s="48">
        <v>45016</v>
      </c>
      <c r="Y457" s="1" t="b">
        <v>0</v>
      </c>
      <c r="Z457"/>
      <c r="AA457" s="1"/>
      <c r="AB457" s="48">
        <v>44986</v>
      </c>
      <c r="AC457" s="2">
        <v>0</v>
      </c>
    </row>
    <row r="458" spans="1:29" s="34" customFormat="1" x14ac:dyDescent="0.25">
      <c r="A458" s="1">
        <v>20230359</v>
      </c>
      <c r="B458" s="1" t="s">
        <v>10014</v>
      </c>
      <c r="C458" s="1" t="s">
        <v>29</v>
      </c>
      <c r="D458" s="1" t="s">
        <v>4747</v>
      </c>
      <c r="E458" s="1" t="s">
        <v>100</v>
      </c>
      <c r="F458" s="1" t="s">
        <v>101</v>
      </c>
      <c r="G458" s="1"/>
      <c r="H458" s="1"/>
      <c r="I458" s="1"/>
      <c r="J458" s="1" t="s">
        <v>58</v>
      </c>
      <c r="K458" s="1" t="s">
        <v>5325</v>
      </c>
      <c r="L458" s="2">
        <v>227.05</v>
      </c>
      <c r="M458" s="48">
        <v>45023</v>
      </c>
      <c r="N458" s="1">
        <v>308</v>
      </c>
      <c r="O458" s="1">
        <v>3</v>
      </c>
      <c r="P458" s="48">
        <v>45020</v>
      </c>
      <c r="Q458" s="48">
        <v>45000</v>
      </c>
      <c r="R458" s="48">
        <v>44986</v>
      </c>
      <c r="S458" s="1" t="s">
        <v>4748</v>
      </c>
      <c r="T458" s="1" t="s">
        <v>32</v>
      </c>
      <c r="U458" s="2">
        <v>0</v>
      </c>
      <c r="V458"/>
      <c r="W458" s="1" t="b">
        <v>0</v>
      </c>
      <c r="X458" s="48">
        <v>45015</v>
      </c>
      <c r="Y458" s="1" t="b">
        <v>0</v>
      </c>
      <c r="Z458"/>
      <c r="AA458" s="1"/>
      <c r="AB458" s="48">
        <v>44986</v>
      </c>
      <c r="AC458" s="2">
        <v>0</v>
      </c>
    </row>
    <row r="459" spans="1:29" s="34" customFormat="1" x14ac:dyDescent="0.25">
      <c r="A459" s="1">
        <v>20230360</v>
      </c>
      <c r="B459" s="1" t="s">
        <v>10015</v>
      </c>
      <c r="C459" s="1" t="s">
        <v>29</v>
      </c>
      <c r="D459" s="1" t="s">
        <v>4747</v>
      </c>
      <c r="E459" s="1" t="s">
        <v>100</v>
      </c>
      <c r="F459" s="1" t="s">
        <v>101</v>
      </c>
      <c r="G459" s="1"/>
      <c r="H459" s="1"/>
      <c r="I459" s="1"/>
      <c r="J459" s="1" t="s">
        <v>58</v>
      </c>
      <c r="K459" s="1" t="s">
        <v>5325</v>
      </c>
      <c r="L459" s="2">
        <v>43.73</v>
      </c>
      <c r="M459" s="48">
        <v>45023</v>
      </c>
      <c r="N459" s="1">
        <v>308</v>
      </c>
      <c r="O459" s="1">
        <v>3</v>
      </c>
      <c r="P459" s="48">
        <v>45020</v>
      </c>
      <c r="Q459" s="48">
        <v>45000</v>
      </c>
      <c r="R459" s="48">
        <v>44986</v>
      </c>
      <c r="S459" s="1" t="s">
        <v>4748</v>
      </c>
      <c r="T459" s="1" t="s">
        <v>32</v>
      </c>
      <c r="U459" s="2">
        <v>0</v>
      </c>
      <c r="V459"/>
      <c r="W459" s="1" t="b">
        <v>0</v>
      </c>
      <c r="X459" s="48">
        <v>45015</v>
      </c>
      <c r="Y459" s="1" t="b">
        <v>0</v>
      </c>
      <c r="Z459"/>
      <c r="AA459" s="1"/>
      <c r="AB459" s="48">
        <v>44986</v>
      </c>
      <c r="AC459" s="2">
        <v>0</v>
      </c>
    </row>
    <row r="460" spans="1:29" s="34" customFormat="1" x14ac:dyDescent="0.25">
      <c r="A460" s="1">
        <v>20230361</v>
      </c>
      <c r="B460" s="1" t="s">
        <v>10016</v>
      </c>
      <c r="C460" s="1" t="s">
        <v>29</v>
      </c>
      <c r="D460" s="1" t="s">
        <v>5701</v>
      </c>
      <c r="E460" s="1" t="s">
        <v>1354</v>
      </c>
      <c r="F460" s="1" t="s">
        <v>1356</v>
      </c>
      <c r="G460" s="1"/>
      <c r="H460" s="1"/>
      <c r="I460" s="1"/>
      <c r="J460" s="1" t="s">
        <v>35</v>
      </c>
      <c r="K460" s="1" t="s">
        <v>37</v>
      </c>
      <c r="L460" s="2">
        <v>-2.2000000000000002</v>
      </c>
      <c r="M460" s="48">
        <v>45024</v>
      </c>
      <c r="N460" s="1">
        <v>308</v>
      </c>
      <c r="O460" s="1">
        <v>3</v>
      </c>
      <c r="P460" s="48">
        <v>45022</v>
      </c>
      <c r="Q460" s="48">
        <v>44994</v>
      </c>
      <c r="R460" s="48">
        <v>44986</v>
      </c>
      <c r="S460" s="1" t="s">
        <v>5702</v>
      </c>
      <c r="T460" s="1" t="s">
        <v>32</v>
      </c>
      <c r="U460" s="2">
        <v>0</v>
      </c>
      <c r="V460"/>
      <c r="W460" s="1" t="b">
        <v>0</v>
      </c>
      <c r="X460"/>
      <c r="Y460" s="1" t="b">
        <v>0</v>
      </c>
      <c r="Z460"/>
      <c r="AA460" s="1"/>
      <c r="AB460" s="48">
        <v>44986</v>
      </c>
      <c r="AC460" s="2">
        <v>0</v>
      </c>
    </row>
    <row r="461" spans="1:29" s="34" customFormat="1" x14ac:dyDescent="0.25">
      <c r="A461" s="1">
        <v>20230362</v>
      </c>
      <c r="B461" s="1" t="s">
        <v>10017</v>
      </c>
      <c r="C461" s="1" t="s">
        <v>29</v>
      </c>
      <c r="D461" s="1" t="s">
        <v>5701</v>
      </c>
      <c r="E461" s="1" t="s">
        <v>1354</v>
      </c>
      <c r="F461" s="1" t="s">
        <v>1356</v>
      </c>
      <c r="G461" s="1"/>
      <c r="H461" s="1"/>
      <c r="I461" s="1"/>
      <c r="J461" s="1" t="s">
        <v>35</v>
      </c>
      <c r="K461" s="1" t="s">
        <v>36</v>
      </c>
      <c r="L461" s="2">
        <v>0.55000000000000004</v>
      </c>
      <c r="M461" s="48">
        <v>45024</v>
      </c>
      <c r="N461" s="1">
        <v>308</v>
      </c>
      <c r="O461" s="1">
        <v>3</v>
      </c>
      <c r="P461" s="48">
        <v>45027</v>
      </c>
      <c r="Q461" s="48">
        <v>44994</v>
      </c>
      <c r="R461" s="48">
        <v>44986</v>
      </c>
      <c r="S461" s="1" t="s">
        <v>5702</v>
      </c>
      <c r="T461" s="1" t="s">
        <v>32</v>
      </c>
      <c r="U461" s="2">
        <v>0</v>
      </c>
      <c r="V461"/>
      <c r="W461" s="1" t="b">
        <v>0</v>
      </c>
      <c r="X461" s="48">
        <v>45027</v>
      </c>
      <c r="Y461" s="1" t="b">
        <v>0</v>
      </c>
      <c r="Z461"/>
      <c r="AA461" s="1"/>
      <c r="AB461" s="48">
        <v>44986</v>
      </c>
      <c r="AC461" s="2">
        <v>0</v>
      </c>
    </row>
    <row r="462" spans="1:29" s="34" customFormat="1" x14ac:dyDescent="0.25">
      <c r="A462" s="1">
        <v>20230363</v>
      </c>
      <c r="B462" s="1" t="s">
        <v>10018</v>
      </c>
      <c r="C462" s="1" t="s">
        <v>29</v>
      </c>
      <c r="D462" s="1" t="s">
        <v>5701</v>
      </c>
      <c r="E462" s="1" t="s">
        <v>1354</v>
      </c>
      <c r="F462" s="1" t="s">
        <v>1356</v>
      </c>
      <c r="G462" s="1"/>
      <c r="H462" s="1"/>
      <c r="I462" s="1"/>
      <c r="J462" s="1" t="s">
        <v>35</v>
      </c>
      <c r="K462" s="1" t="s">
        <v>36</v>
      </c>
      <c r="L462" s="2">
        <v>223.29</v>
      </c>
      <c r="M462" s="48">
        <v>45029</v>
      </c>
      <c r="N462" s="1">
        <v>308</v>
      </c>
      <c r="O462" s="1">
        <v>3</v>
      </c>
      <c r="P462" s="48">
        <v>45021</v>
      </c>
      <c r="Q462" s="48">
        <v>44999</v>
      </c>
      <c r="R462" s="48">
        <v>44986</v>
      </c>
      <c r="S462" s="1" t="s">
        <v>5702</v>
      </c>
      <c r="T462" s="1" t="s">
        <v>32</v>
      </c>
      <c r="U462" s="2">
        <v>0</v>
      </c>
      <c r="V462"/>
      <c r="W462" s="1" t="b">
        <v>0</v>
      </c>
      <c r="X462" s="48">
        <v>45015</v>
      </c>
      <c r="Y462" s="1" t="b">
        <v>0</v>
      </c>
      <c r="Z462"/>
      <c r="AA462" s="1"/>
      <c r="AB462" s="48">
        <v>44986</v>
      </c>
      <c r="AC462" s="2">
        <v>0</v>
      </c>
    </row>
    <row r="463" spans="1:29" s="34" customFormat="1" x14ac:dyDescent="0.25">
      <c r="A463" s="1">
        <v>20230364</v>
      </c>
      <c r="B463" s="1" t="s">
        <v>10019</v>
      </c>
      <c r="C463" s="1" t="s">
        <v>29</v>
      </c>
      <c r="D463" s="1" t="s">
        <v>4769</v>
      </c>
      <c r="E463" s="1" t="s">
        <v>259</v>
      </c>
      <c r="F463" s="1" t="s">
        <v>260</v>
      </c>
      <c r="G463" s="1"/>
      <c r="H463" s="1"/>
      <c r="I463" s="1"/>
      <c r="J463" s="1" t="s">
        <v>58</v>
      </c>
      <c r="K463" s="1" t="s">
        <v>4694</v>
      </c>
      <c r="L463" s="2">
        <v>241.1</v>
      </c>
      <c r="M463" s="48">
        <v>45029</v>
      </c>
      <c r="N463" s="1">
        <v>308</v>
      </c>
      <c r="O463" s="1">
        <v>3</v>
      </c>
      <c r="P463" s="48">
        <v>45022</v>
      </c>
      <c r="Q463" s="48">
        <v>45014</v>
      </c>
      <c r="R463" s="48">
        <v>44986</v>
      </c>
      <c r="S463" s="1" t="s">
        <v>4770</v>
      </c>
      <c r="T463" s="1" t="s">
        <v>32</v>
      </c>
      <c r="U463" s="2">
        <v>0</v>
      </c>
      <c r="V463"/>
      <c r="W463" s="1" t="b">
        <v>0</v>
      </c>
      <c r="X463" s="48">
        <v>45014</v>
      </c>
      <c r="Y463" s="1" t="b">
        <v>0</v>
      </c>
      <c r="Z463"/>
      <c r="AA463" s="1"/>
      <c r="AB463" s="48">
        <v>44986</v>
      </c>
      <c r="AC463" s="2">
        <v>0</v>
      </c>
    </row>
    <row r="464" spans="1:29" s="34" customFormat="1" x14ac:dyDescent="0.25">
      <c r="A464" s="1">
        <v>20230365</v>
      </c>
      <c r="B464" s="1" t="s">
        <v>10020</v>
      </c>
      <c r="C464" s="1" t="s">
        <v>29</v>
      </c>
      <c r="D464" s="1" t="s">
        <v>4753</v>
      </c>
      <c r="E464" s="1" t="s">
        <v>116</v>
      </c>
      <c r="F464" s="1" t="s">
        <v>117</v>
      </c>
      <c r="G464" s="1"/>
      <c r="H464" s="1"/>
      <c r="I464" s="1"/>
      <c r="J464" s="1" t="s">
        <v>58</v>
      </c>
      <c r="K464" s="1" t="s">
        <v>8906</v>
      </c>
      <c r="L464" s="2">
        <v>1396.44</v>
      </c>
      <c r="M464" s="48">
        <v>45029</v>
      </c>
      <c r="N464" s="1">
        <v>308</v>
      </c>
      <c r="O464" s="1">
        <v>3</v>
      </c>
      <c r="P464" s="48">
        <v>45022</v>
      </c>
      <c r="Q464" s="48">
        <v>45002</v>
      </c>
      <c r="R464" s="48">
        <v>44986</v>
      </c>
      <c r="S464" s="1" t="s">
        <v>4754</v>
      </c>
      <c r="T464" s="1" t="s">
        <v>32</v>
      </c>
      <c r="U464" s="2">
        <v>0</v>
      </c>
      <c r="V464"/>
      <c r="W464" s="1" t="b">
        <v>0</v>
      </c>
      <c r="X464" s="48">
        <v>45002</v>
      </c>
      <c r="Y464" s="1" t="b">
        <v>0</v>
      </c>
      <c r="Z464"/>
      <c r="AA464" s="1"/>
      <c r="AB464" s="48">
        <v>44986</v>
      </c>
      <c r="AC464" s="2">
        <v>0</v>
      </c>
    </row>
    <row r="465" spans="1:29" s="34" customFormat="1" x14ac:dyDescent="0.25">
      <c r="A465" s="1">
        <v>20230366</v>
      </c>
      <c r="B465" s="1" t="s">
        <v>10021</v>
      </c>
      <c r="C465" s="1" t="s">
        <v>29</v>
      </c>
      <c r="D465" s="1" t="s">
        <v>10094</v>
      </c>
      <c r="E465" s="1" t="s">
        <v>405</v>
      </c>
      <c r="F465" s="1" t="s">
        <v>406</v>
      </c>
      <c r="G465" s="1"/>
      <c r="H465" s="1"/>
      <c r="I465" s="1"/>
      <c r="J465" s="1" t="s">
        <v>40</v>
      </c>
      <c r="K465" s="1" t="s">
        <v>10095</v>
      </c>
      <c r="L465" s="2">
        <v>120</v>
      </c>
      <c r="M465" s="48">
        <v>45000</v>
      </c>
      <c r="N465" s="1">
        <v>308</v>
      </c>
      <c r="O465" s="1">
        <v>3</v>
      </c>
      <c r="P465" s="48">
        <v>45000</v>
      </c>
      <c r="Q465" s="48">
        <v>45000</v>
      </c>
      <c r="R465" s="48">
        <v>44986</v>
      </c>
      <c r="S465" s="1" t="s">
        <v>10096</v>
      </c>
      <c r="T465" s="1" t="s">
        <v>32</v>
      </c>
      <c r="U465" s="2">
        <v>0</v>
      </c>
      <c r="V465"/>
      <c r="W465" s="1" t="b">
        <v>0</v>
      </c>
      <c r="X465" s="48">
        <v>45000</v>
      </c>
      <c r="Y465" s="1" t="b">
        <v>0</v>
      </c>
      <c r="Z465"/>
      <c r="AA465" s="1"/>
      <c r="AB465" s="48">
        <v>44986</v>
      </c>
      <c r="AC465" s="2">
        <v>0</v>
      </c>
    </row>
    <row r="466" spans="1:29" s="34" customFormat="1" x14ac:dyDescent="0.25">
      <c r="A466" s="1">
        <v>20230367</v>
      </c>
      <c r="B466" s="1" t="s">
        <v>10022</v>
      </c>
      <c r="C466" s="1" t="s">
        <v>29</v>
      </c>
      <c r="D466" s="1" t="s">
        <v>77</v>
      </c>
      <c r="E466" s="1" t="s">
        <v>78</v>
      </c>
      <c r="F466" s="1" t="s">
        <v>79</v>
      </c>
      <c r="G466" s="1"/>
      <c r="H466" s="1"/>
      <c r="I466" s="1"/>
      <c r="J466" s="1" t="s">
        <v>50</v>
      </c>
      <c r="K466" s="1" t="s">
        <v>51</v>
      </c>
      <c r="L466" s="2">
        <v>32.47</v>
      </c>
      <c r="M466" s="48">
        <v>45030</v>
      </c>
      <c r="N466" s="1">
        <v>308</v>
      </c>
      <c r="O466" s="1">
        <v>3</v>
      </c>
      <c r="P466" s="48">
        <v>45021</v>
      </c>
      <c r="Q466" s="48">
        <v>45000</v>
      </c>
      <c r="R466" s="48">
        <v>44986</v>
      </c>
      <c r="S466" s="1" t="s">
        <v>81</v>
      </c>
      <c r="T466" s="1" t="s">
        <v>32</v>
      </c>
      <c r="U466" s="2">
        <v>0</v>
      </c>
      <c r="V466"/>
      <c r="W466" s="1" t="b">
        <v>0</v>
      </c>
      <c r="X466" s="48">
        <v>45000</v>
      </c>
      <c r="Y466" s="1" t="b">
        <v>0</v>
      </c>
      <c r="Z466"/>
      <c r="AA466" s="1"/>
      <c r="AB466" s="48">
        <v>44986</v>
      </c>
      <c r="AC466" s="2">
        <v>0</v>
      </c>
    </row>
    <row r="467" spans="1:29" s="34" customFormat="1" x14ac:dyDescent="0.25">
      <c r="A467" s="1">
        <v>20230368</v>
      </c>
      <c r="B467" s="1" t="s">
        <v>7103</v>
      </c>
      <c r="C467" s="1" t="s">
        <v>29</v>
      </c>
      <c r="D467" s="1" t="s">
        <v>10097</v>
      </c>
      <c r="E467" s="1" t="s">
        <v>3256</v>
      </c>
      <c r="F467" s="1" t="s">
        <v>3258</v>
      </c>
      <c r="G467" s="1"/>
      <c r="H467" s="1"/>
      <c r="I467" s="1"/>
      <c r="J467" s="1" t="s">
        <v>92</v>
      </c>
      <c r="K467" s="1" t="s">
        <v>6982</v>
      </c>
      <c r="L467" s="2">
        <v>1152</v>
      </c>
      <c r="M467" s="48">
        <v>45031</v>
      </c>
      <c r="N467" s="1">
        <v>308</v>
      </c>
      <c r="O467" s="1">
        <v>3</v>
      </c>
      <c r="P467" s="48">
        <v>45022</v>
      </c>
      <c r="Q467" s="48">
        <v>45013</v>
      </c>
      <c r="R467" s="48">
        <v>44986</v>
      </c>
      <c r="S467" s="1" t="s">
        <v>10098</v>
      </c>
      <c r="T467" s="1" t="s">
        <v>32</v>
      </c>
      <c r="U467" s="2">
        <v>0</v>
      </c>
      <c r="V467"/>
      <c r="W467" s="1" t="b">
        <v>0</v>
      </c>
      <c r="X467" s="48">
        <v>45015</v>
      </c>
      <c r="Y467" s="1" t="b">
        <v>0</v>
      </c>
      <c r="Z467"/>
      <c r="AA467" s="1"/>
      <c r="AB467" s="48">
        <v>44986</v>
      </c>
      <c r="AC467" s="2">
        <v>0</v>
      </c>
    </row>
    <row r="468" spans="1:29" s="34" customFormat="1" x14ac:dyDescent="0.25">
      <c r="A468" s="1">
        <v>20230369</v>
      </c>
      <c r="B468" s="1" t="s">
        <v>10023</v>
      </c>
      <c r="C468" s="1" t="s">
        <v>29</v>
      </c>
      <c r="D468" s="1"/>
      <c r="E468" s="1" t="s">
        <v>5893</v>
      </c>
      <c r="F468" s="1" t="s">
        <v>5894</v>
      </c>
      <c r="G468" s="1"/>
      <c r="H468" s="1"/>
      <c r="I468" s="1"/>
      <c r="J468" s="1" t="s">
        <v>58</v>
      </c>
      <c r="K468" s="1" t="s">
        <v>10099</v>
      </c>
      <c r="L468" s="2">
        <v>29.62</v>
      </c>
      <c r="M468" s="48">
        <v>45008</v>
      </c>
      <c r="N468" s="1">
        <v>308</v>
      </c>
      <c r="O468" s="1">
        <v>3</v>
      </c>
      <c r="P468" s="48">
        <v>45020</v>
      </c>
      <c r="Q468" s="48">
        <v>45013</v>
      </c>
      <c r="R468" s="48">
        <v>44986</v>
      </c>
      <c r="S468" s="1" t="s">
        <v>10100</v>
      </c>
      <c r="T468" s="1" t="s">
        <v>32</v>
      </c>
      <c r="U468" s="2">
        <v>0</v>
      </c>
      <c r="V468"/>
      <c r="W468" s="1" t="b">
        <v>0</v>
      </c>
      <c r="X468" s="48">
        <v>45005</v>
      </c>
      <c r="Y468" s="1" t="b">
        <v>0</v>
      </c>
      <c r="Z468"/>
      <c r="AA468" s="1"/>
      <c r="AB468" s="48">
        <v>44986</v>
      </c>
      <c r="AC468" s="2">
        <v>0</v>
      </c>
    </row>
    <row r="469" spans="1:29" s="34" customFormat="1" x14ac:dyDescent="0.25">
      <c r="A469" s="1">
        <v>20230370</v>
      </c>
      <c r="B469" s="1" t="s">
        <v>10024</v>
      </c>
      <c r="C469" s="1" t="s">
        <v>29</v>
      </c>
      <c r="D469" s="1"/>
      <c r="E469" s="1" t="s">
        <v>10259</v>
      </c>
      <c r="F469" s="1" t="s">
        <v>9997</v>
      </c>
      <c r="G469" s="1"/>
      <c r="H469" s="1"/>
      <c r="I469" s="1"/>
      <c r="J469" s="1" t="s">
        <v>58</v>
      </c>
      <c r="K469" s="1" t="s">
        <v>8918</v>
      </c>
      <c r="L469" s="2">
        <v>55.08</v>
      </c>
      <c r="M469" s="48">
        <v>45017</v>
      </c>
      <c r="N469" s="1">
        <v>308</v>
      </c>
      <c r="O469" s="1">
        <v>3</v>
      </c>
      <c r="P469" s="48">
        <v>45037</v>
      </c>
      <c r="Q469" s="48">
        <v>45006</v>
      </c>
      <c r="R469" s="48">
        <v>44986</v>
      </c>
      <c r="S469" s="1" t="s">
        <v>10101</v>
      </c>
      <c r="T469" s="1" t="s">
        <v>32</v>
      </c>
      <c r="U469" s="2">
        <v>0</v>
      </c>
      <c r="V469"/>
      <c r="W469" s="1" t="b">
        <v>0</v>
      </c>
      <c r="X469" s="48">
        <v>45016</v>
      </c>
      <c r="Y469" s="1" t="b">
        <v>0</v>
      </c>
      <c r="Z469"/>
      <c r="AA469" s="1"/>
      <c r="AB469" s="48">
        <v>44986</v>
      </c>
      <c r="AC469" s="2">
        <v>0</v>
      </c>
    </row>
    <row r="470" spans="1:29" s="34" customFormat="1" x14ac:dyDescent="0.25">
      <c r="A470" s="1">
        <v>20230371</v>
      </c>
      <c r="B470" s="1" t="s">
        <v>10025</v>
      </c>
      <c r="C470" s="1" t="s">
        <v>29</v>
      </c>
      <c r="D470" s="1" t="s">
        <v>5590</v>
      </c>
      <c r="E470" s="1" t="s">
        <v>5591</v>
      </c>
      <c r="F470" s="1" t="s">
        <v>5592</v>
      </c>
      <c r="G470" s="1"/>
      <c r="H470" s="1"/>
      <c r="I470" s="1"/>
      <c r="J470" s="1" t="s">
        <v>58</v>
      </c>
      <c r="K470" s="1" t="s">
        <v>10102</v>
      </c>
      <c r="L470" s="2">
        <v>604</v>
      </c>
      <c r="M470" s="48">
        <v>45015</v>
      </c>
      <c r="N470" s="1">
        <v>308</v>
      </c>
      <c r="O470" s="1">
        <v>3</v>
      </c>
      <c r="P470" s="48">
        <v>45006</v>
      </c>
      <c r="Q470" s="48">
        <v>45005</v>
      </c>
      <c r="R470" s="48">
        <v>44986</v>
      </c>
      <c r="S470" s="1" t="s">
        <v>5593</v>
      </c>
      <c r="T470" s="1" t="s">
        <v>32</v>
      </c>
      <c r="U470" s="2">
        <v>0</v>
      </c>
      <c r="V470"/>
      <c r="W470" s="1" t="b">
        <v>0</v>
      </c>
      <c r="X470" s="48">
        <v>45005</v>
      </c>
      <c r="Y470" s="1" t="b">
        <v>0</v>
      </c>
      <c r="Z470"/>
      <c r="AA470" s="1"/>
      <c r="AB470" s="48">
        <v>44986</v>
      </c>
      <c r="AC470" s="2">
        <v>0</v>
      </c>
    </row>
    <row r="471" spans="1:29" s="34" customFormat="1" x14ac:dyDescent="0.25">
      <c r="A471" s="1">
        <v>20230372</v>
      </c>
      <c r="B471" s="1" t="s">
        <v>10026</v>
      </c>
      <c r="C471" s="1" t="s">
        <v>29</v>
      </c>
      <c r="D471" s="1" t="s">
        <v>7257</v>
      </c>
      <c r="E471" s="1" t="s">
        <v>2574</v>
      </c>
      <c r="F471" s="1"/>
      <c r="G471" s="1"/>
      <c r="H471" s="1"/>
      <c r="I471" s="1"/>
      <c r="J471" s="1" t="s">
        <v>58</v>
      </c>
      <c r="K471" s="1" t="s">
        <v>8921</v>
      </c>
      <c r="L471" s="2">
        <v>946.89</v>
      </c>
      <c r="M471" s="48">
        <v>45020</v>
      </c>
      <c r="N471" s="1">
        <v>308</v>
      </c>
      <c r="O471" s="1">
        <v>3</v>
      </c>
      <c r="P471" s="48">
        <v>45013</v>
      </c>
      <c r="Q471" s="48">
        <v>45013</v>
      </c>
      <c r="R471" s="48">
        <v>44986</v>
      </c>
      <c r="S471" s="1" t="s">
        <v>7259</v>
      </c>
      <c r="T471" s="1" t="s">
        <v>32</v>
      </c>
      <c r="U471" s="2">
        <v>0</v>
      </c>
      <c r="V471"/>
      <c r="W471" s="1" t="b">
        <v>0</v>
      </c>
      <c r="X471" s="48">
        <v>45013</v>
      </c>
      <c r="Y471" s="1" t="b">
        <v>0</v>
      </c>
      <c r="Z471"/>
      <c r="AA471" s="1"/>
      <c r="AB471" s="48">
        <v>44986</v>
      </c>
      <c r="AC471" s="2">
        <v>0</v>
      </c>
    </row>
    <row r="472" spans="1:29" s="34" customFormat="1" x14ac:dyDescent="0.25">
      <c r="A472" s="1">
        <v>20230373</v>
      </c>
      <c r="B472" s="1" t="s">
        <v>10027</v>
      </c>
      <c r="C472" s="1" t="s">
        <v>29</v>
      </c>
      <c r="D472" s="1" t="s">
        <v>5827</v>
      </c>
      <c r="E472" s="1" t="s">
        <v>5828</v>
      </c>
      <c r="F472" s="1" t="s">
        <v>153</v>
      </c>
      <c r="G472" s="1"/>
      <c r="H472" s="1"/>
      <c r="I472" s="1"/>
      <c r="J472" s="1" t="s">
        <v>58</v>
      </c>
      <c r="K472" s="1" t="s">
        <v>6893</v>
      </c>
      <c r="L472" s="2">
        <v>424</v>
      </c>
      <c r="M472" s="48">
        <v>45020</v>
      </c>
      <c r="N472" s="1">
        <v>308</v>
      </c>
      <c r="O472" s="1">
        <v>3</v>
      </c>
      <c r="P472" s="48">
        <v>45020</v>
      </c>
      <c r="Q472" s="48">
        <v>45016</v>
      </c>
      <c r="R472" s="48">
        <v>44986</v>
      </c>
      <c r="S472" s="1" t="s">
        <v>4676</v>
      </c>
      <c r="T472" s="1" t="s">
        <v>32</v>
      </c>
      <c r="U472" s="2">
        <v>0</v>
      </c>
      <c r="V472"/>
      <c r="W472" s="1" t="b">
        <v>0</v>
      </c>
      <c r="X472" s="48">
        <v>45016</v>
      </c>
      <c r="Y472" s="1" t="b">
        <v>0</v>
      </c>
      <c r="Z472"/>
      <c r="AA472" s="1"/>
      <c r="AB472" s="48">
        <v>44986</v>
      </c>
      <c r="AC472" s="2">
        <v>0</v>
      </c>
    </row>
    <row r="473" spans="1:29" s="34" customFormat="1" x14ac:dyDescent="0.25">
      <c r="A473" s="1">
        <v>20230374</v>
      </c>
      <c r="B473" s="1" t="s">
        <v>10028</v>
      </c>
      <c r="C473" s="1" t="s">
        <v>29</v>
      </c>
      <c r="D473" s="1"/>
      <c r="E473" s="1" t="s">
        <v>10260</v>
      </c>
      <c r="F473" s="1" t="s">
        <v>10002</v>
      </c>
      <c r="G473" s="1"/>
      <c r="H473" s="1"/>
      <c r="I473" s="1"/>
      <c r="J473" s="1" t="s">
        <v>58</v>
      </c>
      <c r="K473" s="1" t="s">
        <v>8925</v>
      </c>
      <c r="L473" s="2">
        <v>64.39</v>
      </c>
      <c r="M473" s="48">
        <v>45017</v>
      </c>
      <c r="N473" s="1">
        <v>308</v>
      </c>
      <c r="O473" s="1">
        <v>3</v>
      </c>
      <c r="P473" s="48">
        <v>45012</v>
      </c>
      <c r="Q473" s="48">
        <v>45014</v>
      </c>
      <c r="R473" s="48">
        <v>44986</v>
      </c>
      <c r="S473" s="1" t="s">
        <v>10103</v>
      </c>
      <c r="T473" s="1" t="s">
        <v>32</v>
      </c>
      <c r="U473" s="2">
        <v>0</v>
      </c>
      <c r="V473"/>
      <c r="W473" s="1" t="b">
        <v>0</v>
      </c>
      <c r="X473" s="48">
        <v>45016</v>
      </c>
      <c r="Y473" s="1" t="b">
        <v>0</v>
      </c>
      <c r="Z473"/>
      <c r="AA473" s="1"/>
      <c r="AB473" s="48">
        <v>44986</v>
      </c>
      <c r="AC473" s="2">
        <v>0</v>
      </c>
    </row>
    <row r="474" spans="1:29" s="34" customFormat="1" x14ac:dyDescent="0.25">
      <c r="A474" s="1">
        <v>20230375</v>
      </c>
      <c r="B474" s="1" t="s">
        <v>10029</v>
      </c>
      <c r="C474" s="1" t="s">
        <v>29</v>
      </c>
      <c r="D474" s="1" t="s">
        <v>4773</v>
      </c>
      <c r="E474" s="1" t="s">
        <v>148</v>
      </c>
      <c r="F474" s="1" t="s">
        <v>149</v>
      </c>
      <c r="G474" s="1"/>
      <c r="H474" s="1"/>
      <c r="I474" s="1"/>
      <c r="J474" s="1" t="s">
        <v>40</v>
      </c>
      <c r="K474" s="1" t="s">
        <v>4774</v>
      </c>
      <c r="L474" s="2">
        <v>13.6</v>
      </c>
      <c r="M474" s="48">
        <v>45026</v>
      </c>
      <c r="N474" s="1">
        <v>308</v>
      </c>
      <c r="O474" s="1">
        <v>3</v>
      </c>
      <c r="P474" s="48">
        <v>45022</v>
      </c>
      <c r="Q474" s="48">
        <v>45012</v>
      </c>
      <c r="R474" s="48">
        <v>44986</v>
      </c>
      <c r="S474" s="1" t="s">
        <v>4775</v>
      </c>
      <c r="T474" s="1" t="s">
        <v>32</v>
      </c>
      <c r="U474" s="2">
        <v>0</v>
      </c>
      <c r="V474"/>
      <c r="W474" s="1" t="b">
        <v>0</v>
      </c>
      <c r="X474" s="48">
        <v>45012</v>
      </c>
      <c r="Y474" s="1" t="b">
        <v>0</v>
      </c>
      <c r="Z474"/>
      <c r="AA474" s="1"/>
      <c r="AB474" s="48">
        <v>44986</v>
      </c>
      <c r="AC474" s="2">
        <v>0</v>
      </c>
    </row>
    <row r="475" spans="1:29" s="34" customFormat="1" x14ac:dyDescent="0.25">
      <c r="A475" s="1">
        <v>20230376</v>
      </c>
      <c r="B475" s="1" t="s">
        <v>10030</v>
      </c>
      <c r="C475" s="1" t="s">
        <v>29</v>
      </c>
      <c r="D475" s="1" t="s">
        <v>4718</v>
      </c>
      <c r="E475" s="1" t="s">
        <v>228</v>
      </c>
      <c r="F475" s="1" t="s">
        <v>229</v>
      </c>
      <c r="G475" s="1"/>
      <c r="H475" s="1"/>
      <c r="I475" s="1"/>
      <c r="J475" s="1" t="s">
        <v>92</v>
      </c>
      <c r="K475" s="1" t="s">
        <v>10104</v>
      </c>
      <c r="L475" s="2">
        <v>228</v>
      </c>
      <c r="M475" s="48">
        <v>45017</v>
      </c>
      <c r="N475" s="1">
        <v>308</v>
      </c>
      <c r="O475" s="1">
        <v>3</v>
      </c>
      <c r="P475" s="48">
        <v>45020</v>
      </c>
      <c r="Q475" s="48">
        <v>45007</v>
      </c>
      <c r="R475" s="48">
        <v>44986</v>
      </c>
      <c r="S475" s="1" t="s">
        <v>4720</v>
      </c>
      <c r="T475" s="1" t="s">
        <v>32</v>
      </c>
      <c r="U475" s="2">
        <v>0</v>
      </c>
      <c r="V475"/>
      <c r="W475" s="1" t="b">
        <v>0</v>
      </c>
      <c r="X475" s="48">
        <v>45016</v>
      </c>
      <c r="Y475" s="1" t="b">
        <v>0</v>
      </c>
      <c r="Z475"/>
      <c r="AA475" s="1"/>
      <c r="AB475" s="48">
        <v>44986</v>
      </c>
      <c r="AC475" s="2">
        <v>0</v>
      </c>
    </row>
    <row r="476" spans="1:29" s="34" customFormat="1" x14ac:dyDescent="0.25">
      <c r="A476" s="1">
        <v>20230377</v>
      </c>
      <c r="B476" s="1" t="s">
        <v>10031</v>
      </c>
      <c r="C476" s="1" t="s">
        <v>29</v>
      </c>
      <c r="D476" s="1" t="s">
        <v>5568</v>
      </c>
      <c r="E476" s="1" t="s">
        <v>10105</v>
      </c>
      <c r="F476" s="1" t="s">
        <v>5570</v>
      </c>
      <c r="G476" s="1"/>
      <c r="H476" s="1"/>
      <c r="I476" s="1"/>
      <c r="J476" s="1" t="s">
        <v>92</v>
      </c>
      <c r="K476" s="1" t="s">
        <v>10106</v>
      </c>
      <c r="L476" s="2">
        <v>15960</v>
      </c>
      <c r="M476" s="48">
        <v>45039</v>
      </c>
      <c r="N476" s="1">
        <v>308</v>
      </c>
      <c r="O476" s="1">
        <v>3</v>
      </c>
      <c r="P476" s="48">
        <v>45020</v>
      </c>
      <c r="Q476" s="48">
        <v>45013</v>
      </c>
      <c r="R476" s="48">
        <v>44986</v>
      </c>
      <c r="S476" s="1" t="s">
        <v>5571</v>
      </c>
      <c r="T476" s="1" t="s">
        <v>32</v>
      </c>
      <c r="U476" s="2">
        <v>0</v>
      </c>
      <c r="V476"/>
      <c r="W476" s="1" t="b">
        <v>0</v>
      </c>
      <c r="X476" s="48">
        <v>45008</v>
      </c>
      <c r="Y476" s="1" t="b">
        <v>0</v>
      </c>
      <c r="Z476"/>
      <c r="AA476" s="1"/>
      <c r="AB476" s="48">
        <v>44986</v>
      </c>
      <c r="AC476" s="2">
        <v>0</v>
      </c>
    </row>
    <row r="477" spans="1:29" s="34" customFormat="1" x14ac:dyDescent="0.25">
      <c r="A477" s="1">
        <v>20230378</v>
      </c>
      <c r="B477" s="1" t="s">
        <v>10032</v>
      </c>
      <c r="C477" s="1" t="s">
        <v>29</v>
      </c>
      <c r="D477" s="1" t="s">
        <v>128</v>
      </c>
      <c r="E477" s="1" t="s">
        <v>129</v>
      </c>
      <c r="F477" s="1" t="s">
        <v>130</v>
      </c>
      <c r="G477" s="1"/>
      <c r="H477" s="1"/>
      <c r="I477" s="1"/>
      <c r="J477" s="1" t="s">
        <v>35</v>
      </c>
      <c r="K477" s="1" t="s">
        <v>4724</v>
      </c>
      <c r="L477" s="2">
        <v>4410.87</v>
      </c>
      <c r="M477" s="48">
        <v>45023</v>
      </c>
      <c r="N477" s="1">
        <v>308</v>
      </c>
      <c r="O477" s="1">
        <v>3</v>
      </c>
      <c r="P477" s="48">
        <v>45021</v>
      </c>
      <c r="Q477" s="48">
        <v>45009</v>
      </c>
      <c r="R477" s="48">
        <v>44986</v>
      </c>
      <c r="S477" s="1" t="s">
        <v>131</v>
      </c>
      <c r="T477" s="1" t="s">
        <v>32</v>
      </c>
      <c r="U477" s="2">
        <v>0</v>
      </c>
      <c r="V477"/>
      <c r="W477" s="1" t="b">
        <v>0</v>
      </c>
      <c r="X477" s="48">
        <v>45009</v>
      </c>
      <c r="Y477" s="1" t="b">
        <v>0</v>
      </c>
      <c r="Z477"/>
      <c r="AA477" s="1"/>
      <c r="AB477" s="48">
        <v>44986</v>
      </c>
      <c r="AC477" s="2">
        <v>0</v>
      </c>
    </row>
    <row r="478" spans="1:29" s="34" customFormat="1" x14ac:dyDescent="0.25">
      <c r="A478" s="1">
        <v>20230379</v>
      </c>
      <c r="B478" s="1" t="s">
        <v>10033</v>
      </c>
      <c r="C478" s="1" t="s">
        <v>29</v>
      </c>
      <c r="D478" s="1" t="s">
        <v>6810</v>
      </c>
      <c r="E478" s="1" t="s">
        <v>3012</v>
      </c>
      <c r="F478" s="1" t="s">
        <v>3014</v>
      </c>
      <c r="G478" s="1"/>
      <c r="H478" s="1"/>
      <c r="I478" s="1"/>
      <c r="J478" s="1" t="s">
        <v>40</v>
      </c>
      <c r="K478" s="1" t="s">
        <v>10107</v>
      </c>
      <c r="L478" s="2">
        <v>30</v>
      </c>
      <c r="M478" s="48">
        <v>45023</v>
      </c>
      <c r="N478" s="1">
        <v>308</v>
      </c>
      <c r="O478" s="1">
        <v>3</v>
      </c>
      <c r="P478" s="48">
        <v>45022</v>
      </c>
      <c r="Q478" s="48">
        <v>45014</v>
      </c>
      <c r="R478" s="48">
        <v>44986</v>
      </c>
      <c r="S478" s="1" t="s">
        <v>6812</v>
      </c>
      <c r="T478" s="1" t="s">
        <v>32</v>
      </c>
      <c r="U478" s="2">
        <v>0</v>
      </c>
      <c r="V478"/>
      <c r="W478" s="1" t="b">
        <v>0</v>
      </c>
      <c r="X478" s="48">
        <v>45014</v>
      </c>
      <c r="Y478" s="1" t="b">
        <v>0</v>
      </c>
      <c r="Z478"/>
      <c r="AA478" s="1"/>
      <c r="AB478" s="48">
        <v>44986</v>
      </c>
      <c r="AC478" s="2">
        <v>0</v>
      </c>
    </row>
    <row r="479" spans="1:29" s="34" customFormat="1" x14ac:dyDescent="0.25">
      <c r="A479" s="1">
        <v>20230380</v>
      </c>
      <c r="B479" s="1" t="s">
        <v>10027</v>
      </c>
      <c r="C479" s="1" t="s">
        <v>29</v>
      </c>
      <c r="D479" s="1" t="s">
        <v>7338</v>
      </c>
      <c r="E479" s="1" t="s">
        <v>3504</v>
      </c>
      <c r="F479" s="1" t="s">
        <v>3506</v>
      </c>
      <c r="G479" s="1"/>
      <c r="H479" s="1"/>
      <c r="I479" s="1"/>
      <c r="J479" s="1" t="s">
        <v>92</v>
      </c>
      <c r="K479" s="1" t="s">
        <v>10108</v>
      </c>
      <c r="L479" s="2">
        <v>198</v>
      </c>
      <c r="M479" s="48">
        <v>45023</v>
      </c>
      <c r="N479" s="1">
        <v>308</v>
      </c>
      <c r="O479" s="1">
        <v>3</v>
      </c>
      <c r="P479" s="48">
        <v>45020</v>
      </c>
      <c r="Q479" s="48">
        <v>45016</v>
      </c>
      <c r="R479" s="48">
        <v>44986</v>
      </c>
      <c r="S479" s="1" t="s">
        <v>5799</v>
      </c>
      <c r="T479" s="1" t="s">
        <v>32</v>
      </c>
      <c r="U479" s="2">
        <v>0</v>
      </c>
      <c r="V479"/>
      <c r="W479" s="1" t="b">
        <v>0</v>
      </c>
      <c r="X479" s="48">
        <v>45016</v>
      </c>
      <c r="Y479" s="1" t="b">
        <v>0</v>
      </c>
      <c r="Z479"/>
      <c r="AA479" s="1"/>
      <c r="AB479" s="48">
        <v>44986</v>
      </c>
      <c r="AC479" s="2">
        <v>0</v>
      </c>
    </row>
    <row r="480" spans="1:29" s="34" customFormat="1" x14ac:dyDescent="0.25">
      <c r="A480" s="1">
        <v>20230381</v>
      </c>
      <c r="B480" s="1" t="s">
        <v>10034</v>
      </c>
      <c r="C480" s="1" t="s">
        <v>29</v>
      </c>
      <c r="D480" s="1" t="s">
        <v>7338</v>
      </c>
      <c r="E480" s="1" t="s">
        <v>3504</v>
      </c>
      <c r="F480" s="1" t="s">
        <v>3506</v>
      </c>
      <c r="G480" s="1"/>
      <c r="H480" s="1"/>
      <c r="I480" s="1"/>
      <c r="J480" s="1" t="s">
        <v>92</v>
      </c>
      <c r="K480" s="1" t="s">
        <v>10109</v>
      </c>
      <c r="L480" s="2">
        <v>2104.8000000000002</v>
      </c>
      <c r="M480" s="48">
        <v>45023</v>
      </c>
      <c r="N480" s="1">
        <v>308</v>
      </c>
      <c r="O480" s="1">
        <v>3</v>
      </c>
      <c r="P480" s="48">
        <v>45020</v>
      </c>
      <c r="Q480" s="48">
        <v>45016</v>
      </c>
      <c r="R480" s="48">
        <v>44986</v>
      </c>
      <c r="S480" s="1" t="s">
        <v>5799</v>
      </c>
      <c r="T480" s="1" t="s">
        <v>32</v>
      </c>
      <c r="U480" s="2">
        <v>0</v>
      </c>
      <c r="V480"/>
      <c r="W480" s="1" t="b">
        <v>0</v>
      </c>
      <c r="X480" s="48">
        <v>45016</v>
      </c>
      <c r="Y480" s="1" t="b">
        <v>0</v>
      </c>
      <c r="Z480"/>
      <c r="AA480" s="1"/>
      <c r="AB480" s="48">
        <v>44986</v>
      </c>
      <c r="AC480" s="2">
        <v>0</v>
      </c>
    </row>
    <row r="481" spans="1:29" s="34" customFormat="1" x14ac:dyDescent="0.25">
      <c r="A481" s="1">
        <v>20230382</v>
      </c>
      <c r="B481" s="1" t="s">
        <v>10035</v>
      </c>
      <c r="C481" s="1" t="s">
        <v>29</v>
      </c>
      <c r="D481" s="1" t="s">
        <v>7085</v>
      </c>
      <c r="E481" s="1" t="s">
        <v>6237</v>
      </c>
      <c r="F481" s="1" t="s">
        <v>6241</v>
      </c>
      <c r="G481" s="1"/>
      <c r="H481" s="1"/>
      <c r="I481" s="1"/>
      <c r="J481" s="1" t="s">
        <v>4673</v>
      </c>
      <c r="K481" s="1" t="s">
        <v>10110</v>
      </c>
      <c r="L481" s="2">
        <v>5640</v>
      </c>
      <c r="M481" s="48">
        <v>45026</v>
      </c>
      <c r="N481" s="1">
        <v>308</v>
      </c>
      <c r="O481" s="1">
        <v>3</v>
      </c>
      <c r="P481" s="48">
        <v>45022</v>
      </c>
      <c r="Q481" s="48">
        <v>45013</v>
      </c>
      <c r="R481" s="48">
        <v>44986</v>
      </c>
      <c r="S481" s="1" t="s">
        <v>7087</v>
      </c>
      <c r="T481" s="1" t="s">
        <v>32</v>
      </c>
      <c r="U481" s="2">
        <v>0</v>
      </c>
      <c r="V481"/>
      <c r="W481" s="1" t="b">
        <v>0</v>
      </c>
      <c r="X481" s="48">
        <v>45013</v>
      </c>
      <c r="Y481" s="1" t="b">
        <v>0</v>
      </c>
      <c r="Z481"/>
      <c r="AA481" s="1"/>
      <c r="AB481" s="48">
        <v>44986</v>
      </c>
      <c r="AC481" s="2">
        <v>0</v>
      </c>
    </row>
    <row r="482" spans="1:29" s="34" customFormat="1" x14ac:dyDescent="0.25">
      <c r="A482" s="1">
        <v>20230383</v>
      </c>
      <c r="B482" s="1" t="s">
        <v>7076</v>
      </c>
      <c r="C482" s="1" t="s">
        <v>29</v>
      </c>
      <c r="D482" s="1" t="s">
        <v>7085</v>
      </c>
      <c r="E482" s="1" t="s">
        <v>6237</v>
      </c>
      <c r="F482" s="1" t="s">
        <v>6241</v>
      </c>
      <c r="G482" s="1"/>
      <c r="H482" s="1"/>
      <c r="I482" s="1"/>
      <c r="J482" s="1" t="s">
        <v>4673</v>
      </c>
      <c r="K482" s="1" t="s">
        <v>10111</v>
      </c>
      <c r="L482" s="2">
        <v>10680</v>
      </c>
      <c r="M482" s="48">
        <v>45026</v>
      </c>
      <c r="N482" s="1">
        <v>308</v>
      </c>
      <c r="O482" s="1">
        <v>3</v>
      </c>
      <c r="P482" s="48">
        <v>45022</v>
      </c>
      <c r="Q482" s="48">
        <v>45013</v>
      </c>
      <c r="R482" s="48">
        <v>44986</v>
      </c>
      <c r="S482" s="1" t="s">
        <v>7087</v>
      </c>
      <c r="T482" s="1" t="s">
        <v>32</v>
      </c>
      <c r="U482" s="2">
        <v>0</v>
      </c>
      <c r="V482"/>
      <c r="W482" s="1" t="b">
        <v>0</v>
      </c>
      <c r="X482" s="48">
        <v>45016</v>
      </c>
      <c r="Y482" s="1" t="b">
        <v>0</v>
      </c>
      <c r="Z482"/>
      <c r="AA482" s="1"/>
      <c r="AB482" s="48">
        <v>44986</v>
      </c>
      <c r="AC482" s="2">
        <v>0</v>
      </c>
    </row>
    <row r="483" spans="1:29" s="34" customFormat="1" x14ac:dyDescent="0.25">
      <c r="A483" s="1">
        <v>20230384</v>
      </c>
      <c r="B483" s="1" t="s">
        <v>10036</v>
      </c>
      <c r="C483" s="1" t="s">
        <v>29</v>
      </c>
      <c r="D483" s="1" t="s">
        <v>6950</v>
      </c>
      <c r="E483" s="1" t="s">
        <v>6614</v>
      </c>
      <c r="F483" s="1" t="s">
        <v>2864</v>
      </c>
      <c r="G483" s="1"/>
      <c r="H483" s="1"/>
      <c r="I483" s="1"/>
      <c r="J483" s="1" t="s">
        <v>58</v>
      </c>
      <c r="K483" s="1" t="s">
        <v>10112</v>
      </c>
      <c r="L483" s="2">
        <v>285</v>
      </c>
      <c r="M483" s="48">
        <v>45026</v>
      </c>
      <c r="N483" s="1">
        <v>308</v>
      </c>
      <c r="O483" s="1">
        <v>3</v>
      </c>
      <c r="P483" s="48">
        <v>45022</v>
      </c>
      <c r="Q483" s="48">
        <v>45014</v>
      </c>
      <c r="R483" s="48">
        <v>44986</v>
      </c>
      <c r="S483" s="1" t="s">
        <v>4762</v>
      </c>
      <c r="T483" s="1" t="s">
        <v>32</v>
      </c>
      <c r="U483" s="2">
        <v>0</v>
      </c>
      <c r="V483"/>
      <c r="W483" s="1" t="b">
        <v>0</v>
      </c>
      <c r="X483" s="48">
        <v>45014</v>
      </c>
      <c r="Y483" s="1" t="b">
        <v>0</v>
      </c>
      <c r="Z483"/>
      <c r="AA483" s="1"/>
      <c r="AB483" s="48">
        <v>44986</v>
      </c>
      <c r="AC483" s="2">
        <v>0</v>
      </c>
    </row>
    <row r="484" spans="1:29" s="34" customFormat="1" x14ac:dyDescent="0.25">
      <c r="A484" s="1">
        <v>20230385</v>
      </c>
      <c r="B484" s="1" t="s">
        <v>9101</v>
      </c>
      <c r="C484" s="1" t="s">
        <v>29</v>
      </c>
      <c r="D484" s="1" t="s">
        <v>5333</v>
      </c>
      <c r="E484" s="1" t="s">
        <v>124</v>
      </c>
      <c r="F484" s="1" t="s">
        <v>125</v>
      </c>
      <c r="G484" s="1"/>
      <c r="H484" s="1"/>
      <c r="I484" s="1"/>
      <c r="J484" s="1" t="s">
        <v>58</v>
      </c>
      <c r="K484" s="1" t="s">
        <v>10113</v>
      </c>
      <c r="L484" s="2">
        <v>14.4</v>
      </c>
      <c r="M484" s="48">
        <v>45026</v>
      </c>
      <c r="N484" s="1">
        <v>308</v>
      </c>
      <c r="O484" s="1">
        <v>3</v>
      </c>
      <c r="P484" s="48">
        <v>45020</v>
      </c>
      <c r="Q484" s="48">
        <v>45016</v>
      </c>
      <c r="R484" s="48">
        <v>44986</v>
      </c>
      <c r="S484" s="1" t="s">
        <v>5334</v>
      </c>
      <c r="T484" s="1" t="s">
        <v>32</v>
      </c>
      <c r="U484" s="2">
        <v>0</v>
      </c>
      <c r="V484"/>
      <c r="W484" s="1" t="b">
        <v>0</v>
      </c>
      <c r="X484" s="48">
        <v>45016</v>
      </c>
      <c r="Y484" s="1" t="b">
        <v>0</v>
      </c>
      <c r="Z484"/>
      <c r="AA484" s="1"/>
      <c r="AB484" s="48">
        <v>44986</v>
      </c>
      <c r="AC484" s="2">
        <v>0</v>
      </c>
    </row>
    <row r="485" spans="1:29" s="34" customFormat="1" x14ac:dyDescent="0.25">
      <c r="A485" s="1">
        <v>20230386</v>
      </c>
      <c r="B485" s="1" t="s">
        <v>10037</v>
      </c>
      <c r="C485" s="1" t="s">
        <v>29</v>
      </c>
      <c r="D485" s="1" t="s">
        <v>5385</v>
      </c>
      <c r="E485" s="1" t="s">
        <v>5386</v>
      </c>
      <c r="F485" s="1" t="s">
        <v>5387</v>
      </c>
      <c r="G485" s="1"/>
      <c r="H485" s="1"/>
      <c r="I485" s="1"/>
      <c r="J485" s="1" t="s">
        <v>92</v>
      </c>
      <c r="K485" s="1" t="s">
        <v>10114</v>
      </c>
      <c r="L485" s="2">
        <v>168</v>
      </c>
      <c r="M485" s="48">
        <v>45020</v>
      </c>
      <c r="N485" s="1">
        <v>308</v>
      </c>
      <c r="O485" s="1">
        <v>3</v>
      </c>
      <c r="P485" s="48">
        <v>45020</v>
      </c>
      <c r="Q485" s="48">
        <v>45013</v>
      </c>
      <c r="R485" s="48">
        <v>44986</v>
      </c>
      <c r="S485" s="1" t="s">
        <v>5388</v>
      </c>
      <c r="T485" s="1" t="s">
        <v>32</v>
      </c>
      <c r="U485" s="2">
        <v>0</v>
      </c>
      <c r="V485"/>
      <c r="W485" s="1" t="b">
        <v>0</v>
      </c>
      <c r="X485" s="48">
        <v>45013</v>
      </c>
      <c r="Y485" s="1" t="b">
        <v>0</v>
      </c>
      <c r="Z485"/>
      <c r="AA485" s="1"/>
      <c r="AB485" s="48">
        <v>44986</v>
      </c>
      <c r="AC485" s="2">
        <v>0</v>
      </c>
    </row>
    <row r="486" spans="1:29" s="34" customFormat="1" x14ac:dyDescent="0.25">
      <c r="A486" s="1">
        <v>20230387</v>
      </c>
      <c r="B486" s="1" t="s">
        <v>10038</v>
      </c>
      <c r="C486" s="1" t="s">
        <v>29</v>
      </c>
      <c r="D486" s="1" t="s">
        <v>7338</v>
      </c>
      <c r="E486" s="1" t="s">
        <v>3504</v>
      </c>
      <c r="F486" s="1" t="s">
        <v>3506</v>
      </c>
      <c r="G486" s="1"/>
      <c r="H486" s="1"/>
      <c r="I486" s="1"/>
      <c r="J486" s="1" t="s">
        <v>92</v>
      </c>
      <c r="K486" s="1" t="s">
        <v>10115</v>
      </c>
      <c r="L486" s="2">
        <v>732</v>
      </c>
      <c r="M486" s="48">
        <v>45027</v>
      </c>
      <c r="N486" s="1">
        <v>308</v>
      </c>
      <c r="O486" s="1">
        <v>3</v>
      </c>
      <c r="P486" s="48">
        <v>45020</v>
      </c>
      <c r="Q486" s="48">
        <v>45016</v>
      </c>
      <c r="R486" s="48">
        <v>44986</v>
      </c>
      <c r="S486" s="1" t="s">
        <v>5799</v>
      </c>
      <c r="T486" s="1" t="s">
        <v>32</v>
      </c>
      <c r="U486" s="2">
        <v>0</v>
      </c>
      <c r="V486"/>
      <c r="W486" s="1" t="b">
        <v>0</v>
      </c>
      <c r="X486" s="48">
        <v>45016</v>
      </c>
      <c r="Y486" s="1" t="b">
        <v>0</v>
      </c>
      <c r="Z486"/>
      <c r="AA486" s="1"/>
      <c r="AB486" s="48">
        <v>44986</v>
      </c>
      <c r="AC486" s="2">
        <v>0</v>
      </c>
    </row>
    <row r="487" spans="1:29" s="34" customFormat="1" x14ac:dyDescent="0.25">
      <c r="A487" s="1">
        <v>20230388</v>
      </c>
      <c r="B487" s="1" t="s">
        <v>10039</v>
      </c>
      <c r="C487" s="1" t="s">
        <v>29</v>
      </c>
      <c r="D487" s="1" t="s">
        <v>7338</v>
      </c>
      <c r="E487" s="1" t="s">
        <v>3504</v>
      </c>
      <c r="F487" s="1" t="s">
        <v>3506</v>
      </c>
      <c r="G487" s="1"/>
      <c r="H487" s="1"/>
      <c r="I487" s="1"/>
      <c r="J487" s="1" t="s">
        <v>92</v>
      </c>
      <c r="K487" s="1" t="s">
        <v>10116</v>
      </c>
      <c r="L487" s="2">
        <v>450</v>
      </c>
      <c r="M487" s="48">
        <v>45027</v>
      </c>
      <c r="N487" s="1">
        <v>308</v>
      </c>
      <c r="O487" s="1">
        <v>3</v>
      </c>
      <c r="P487" s="48">
        <v>45020</v>
      </c>
      <c r="Q487" s="48">
        <v>45016</v>
      </c>
      <c r="R487" s="48">
        <v>44986</v>
      </c>
      <c r="S487" s="1" t="s">
        <v>5799</v>
      </c>
      <c r="T487" s="1" t="s">
        <v>32</v>
      </c>
      <c r="U487" s="2">
        <v>0</v>
      </c>
      <c r="V487"/>
      <c r="W487" s="1" t="b">
        <v>0</v>
      </c>
      <c r="X487" s="48">
        <v>45016</v>
      </c>
      <c r="Y487" s="1" t="b">
        <v>0</v>
      </c>
      <c r="Z487"/>
      <c r="AA487" s="1"/>
      <c r="AB487" s="48">
        <v>44986</v>
      </c>
      <c r="AC487" s="2">
        <v>0</v>
      </c>
    </row>
    <row r="488" spans="1:29" s="34" customFormat="1" x14ac:dyDescent="0.25">
      <c r="A488" s="1">
        <v>20230389</v>
      </c>
      <c r="B488" s="1" t="s">
        <v>7004</v>
      </c>
      <c r="C488" s="1" t="s">
        <v>29</v>
      </c>
      <c r="D488" s="1" t="s">
        <v>5568</v>
      </c>
      <c r="E488" s="1" t="s">
        <v>5569</v>
      </c>
      <c r="F488" s="1" t="s">
        <v>5570</v>
      </c>
      <c r="G488" s="1"/>
      <c r="H488" s="1"/>
      <c r="I488" s="1"/>
      <c r="J488" s="1" t="s">
        <v>92</v>
      </c>
      <c r="K488" s="1" t="s">
        <v>10117</v>
      </c>
      <c r="L488" s="2">
        <v>2949.46</v>
      </c>
      <c r="M488" s="48">
        <v>45028</v>
      </c>
      <c r="N488" s="1">
        <v>308</v>
      </c>
      <c r="O488" s="1">
        <v>3</v>
      </c>
      <c r="P488" s="48">
        <v>45020</v>
      </c>
      <c r="Q488" s="48">
        <v>45015</v>
      </c>
      <c r="R488" s="48">
        <v>44986</v>
      </c>
      <c r="S488" s="1" t="s">
        <v>5571</v>
      </c>
      <c r="T488" s="1" t="s">
        <v>32</v>
      </c>
      <c r="U488" s="2">
        <v>0</v>
      </c>
      <c r="V488"/>
      <c r="W488" s="1" t="b">
        <v>0</v>
      </c>
      <c r="X488" s="48">
        <v>45015</v>
      </c>
      <c r="Y488" s="1" t="b">
        <v>0</v>
      </c>
      <c r="Z488"/>
      <c r="AA488" s="1"/>
      <c r="AB488" s="48">
        <v>44986</v>
      </c>
      <c r="AC488" s="2">
        <v>0</v>
      </c>
    </row>
    <row r="489" spans="1:29" s="34" customFormat="1" x14ac:dyDescent="0.25">
      <c r="A489" s="1">
        <v>20230390</v>
      </c>
      <c r="B489" s="1" t="s">
        <v>10040</v>
      </c>
      <c r="C489" s="1" t="s">
        <v>29</v>
      </c>
      <c r="D489" s="1" t="s">
        <v>10118</v>
      </c>
      <c r="E489" s="1" t="s">
        <v>5848</v>
      </c>
      <c r="F489" s="1" t="s">
        <v>344</v>
      </c>
      <c r="G489" s="1"/>
      <c r="H489" s="1"/>
      <c r="I489" s="1"/>
      <c r="J489" s="1" t="s">
        <v>50</v>
      </c>
      <c r="K489" s="1" t="s">
        <v>51</v>
      </c>
      <c r="L489" s="2">
        <v>81.599999999999994</v>
      </c>
      <c r="M489" s="48">
        <v>45028</v>
      </c>
      <c r="N489" s="1">
        <v>308</v>
      </c>
      <c r="O489" s="1">
        <v>3</v>
      </c>
      <c r="P489" s="48">
        <v>45021</v>
      </c>
      <c r="Q489" s="48">
        <v>45014</v>
      </c>
      <c r="R489" s="48">
        <v>44986</v>
      </c>
      <c r="S489" s="1" t="s">
        <v>5332</v>
      </c>
      <c r="T489" s="1" t="s">
        <v>32</v>
      </c>
      <c r="U489" s="2">
        <v>0</v>
      </c>
      <c r="V489"/>
      <c r="W489" s="1" t="b">
        <v>0</v>
      </c>
      <c r="X489" s="48">
        <v>45014</v>
      </c>
      <c r="Y489" s="1" t="b">
        <v>0</v>
      </c>
      <c r="Z489"/>
      <c r="AA489" s="1"/>
      <c r="AB489" s="48">
        <v>44986</v>
      </c>
      <c r="AC489" s="2">
        <v>0</v>
      </c>
    </row>
    <row r="490" spans="1:29" s="34" customFormat="1" x14ac:dyDescent="0.25">
      <c r="A490" s="1">
        <v>20230391</v>
      </c>
      <c r="B490" s="1" t="s">
        <v>10041</v>
      </c>
      <c r="C490" s="1" t="s">
        <v>29</v>
      </c>
      <c r="D490" s="1"/>
      <c r="E490" s="1" t="s">
        <v>6664</v>
      </c>
      <c r="F490" s="1" t="s">
        <v>6666</v>
      </c>
      <c r="G490" s="1"/>
      <c r="H490" s="1"/>
      <c r="I490" s="1"/>
      <c r="J490" s="1" t="s">
        <v>58</v>
      </c>
      <c r="K490" s="1" t="s">
        <v>7275</v>
      </c>
      <c r="L490" s="2">
        <v>39</v>
      </c>
      <c r="M490" s="48">
        <v>45021</v>
      </c>
      <c r="N490" s="1">
        <v>308</v>
      </c>
      <c r="O490" s="1">
        <v>3</v>
      </c>
      <c r="P490" s="48">
        <v>45013</v>
      </c>
      <c r="Q490" s="48">
        <v>45020</v>
      </c>
      <c r="R490" s="48">
        <v>44986</v>
      </c>
      <c r="S490" s="1" t="s">
        <v>7276</v>
      </c>
      <c r="T490" s="1" t="s">
        <v>32</v>
      </c>
      <c r="U490" s="2">
        <v>0</v>
      </c>
      <c r="V490"/>
      <c r="W490" s="1" t="b">
        <v>0</v>
      </c>
      <c r="X490" s="48">
        <v>45020</v>
      </c>
      <c r="Y490" s="1" t="b">
        <v>0</v>
      </c>
      <c r="Z490"/>
      <c r="AA490" s="1"/>
      <c r="AB490" s="48">
        <v>44986</v>
      </c>
      <c r="AC490" s="2">
        <v>0</v>
      </c>
    </row>
    <row r="491" spans="1:29" s="34" customFormat="1" x14ac:dyDescent="0.25">
      <c r="A491" s="1">
        <v>20230392</v>
      </c>
      <c r="B491" s="1" t="s">
        <v>10042</v>
      </c>
      <c r="C491" s="1" t="s">
        <v>29</v>
      </c>
      <c r="D491" s="1"/>
      <c r="E491" s="1" t="s">
        <v>4353</v>
      </c>
      <c r="F491" s="1" t="s">
        <v>4354</v>
      </c>
      <c r="G491" s="1"/>
      <c r="H491" s="1"/>
      <c r="I491" s="1"/>
      <c r="J491" s="1" t="s">
        <v>40</v>
      </c>
      <c r="K491" s="1" t="s">
        <v>10119</v>
      </c>
      <c r="L491" s="2">
        <v>469.2</v>
      </c>
      <c r="M491" s="48">
        <v>45016</v>
      </c>
      <c r="N491" s="1">
        <v>308</v>
      </c>
      <c r="O491" s="1">
        <v>3</v>
      </c>
      <c r="P491" s="48">
        <v>45013</v>
      </c>
      <c r="Q491" s="48">
        <v>45013</v>
      </c>
      <c r="R491" s="48">
        <v>44986</v>
      </c>
      <c r="S491" s="1" t="s">
        <v>7206</v>
      </c>
      <c r="T491" s="1" t="s">
        <v>32</v>
      </c>
      <c r="U491" s="2">
        <v>0</v>
      </c>
      <c r="V491"/>
      <c r="W491" s="1" t="b">
        <v>0</v>
      </c>
      <c r="X491" s="48">
        <v>45022</v>
      </c>
      <c r="Y491" s="1" t="b">
        <v>0</v>
      </c>
      <c r="Z491"/>
      <c r="AA491" s="1"/>
      <c r="AB491" s="48">
        <v>44986</v>
      </c>
      <c r="AC491" s="2">
        <v>0</v>
      </c>
    </row>
    <row r="492" spans="1:29" s="34" customFormat="1" x14ac:dyDescent="0.25">
      <c r="A492" s="1">
        <v>20230393</v>
      </c>
      <c r="B492" s="1" t="s">
        <v>10043</v>
      </c>
      <c r="C492" s="1" t="s">
        <v>29</v>
      </c>
      <c r="D492" s="1" t="s">
        <v>10120</v>
      </c>
      <c r="E492" s="1" t="s">
        <v>10003</v>
      </c>
      <c r="F492" s="1" t="s">
        <v>10005</v>
      </c>
      <c r="G492" s="1"/>
      <c r="H492" s="1"/>
      <c r="I492" s="1"/>
      <c r="J492" s="1" t="s">
        <v>58</v>
      </c>
      <c r="K492" s="1" t="s">
        <v>10121</v>
      </c>
      <c r="L492" s="2">
        <v>1650</v>
      </c>
      <c r="M492" s="48">
        <v>45019</v>
      </c>
      <c r="N492" s="1">
        <v>308</v>
      </c>
      <c r="O492" s="1">
        <v>3</v>
      </c>
      <c r="P492" s="48">
        <v>45027</v>
      </c>
      <c r="Q492" s="48">
        <v>45019</v>
      </c>
      <c r="R492" s="48">
        <v>44986</v>
      </c>
      <c r="S492" s="1" t="s">
        <v>10122</v>
      </c>
      <c r="T492" s="1" t="s">
        <v>32</v>
      </c>
      <c r="U492" s="2">
        <v>0</v>
      </c>
      <c r="V492"/>
      <c r="W492" s="1" t="b">
        <v>0</v>
      </c>
      <c r="X492" s="48">
        <v>45027</v>
      </c>
      <c r="Y492" s="1" t="b">
        <v>0</v>
      </c>
      <c r="Z492"/>
      <c r="AA492" s="1"/>
      <c r="AB492" s="48">
        <v>44986</v>
      </c>
      <c r="AC492" s="2">
        <v>0</v>
      </c>
    </row>
    <row r="493" spans="1:29" s="34" customFormat="1" x14ac:dyDescent="0.25">
      <c r="A493" s="1">
        <v>20230394</v>
      </c>
      <c r="B493" s="1" t="s">
        <v>10044</v>
      </c>
      <c r="C493" s="1" t="s">
        <v>29</v>
      </c>
      <c r="D493" s="1" t="s">
        <v>41</v>
      </c>
      <c r="E493" s="1" t="s">
        <v>42</v>
      </c>
      <c r="F493" s="1" t="s">
        <v>43</v>
      </c>
      <c r="G493" s="1"/>
      <c r="H493" s="1"/>
      <c r="I493" s="1"/>
      <c r="J493" s="1" t="s">
        <v>40</v>
      </c>
      <c r="K493" s="1" t="s">
        <v>5482</v>
      </c>
      <c r="L493" s="2">
        <v>189.12</v>
      </c>
      <c r="M493" s="48">
        <v>45058</v>
      </c>
      <c r="N493" s="1">
        <v>308</v>
      </c>
      <c r="O493" s="1">
        <v>3</v>
      </c>
      <c r="P493" s="48">
        <v>45036</v>
      </c>
      <c r="Q493" s="48">
        <v>44998</v>
      </c>
      <c r="R493" s="48">
        <v>44986</v>
      </c>
      <c r="S493" s="1" t="s">
        <v>45</v>
      </c>
      <c r="T493" s="1" t="s">
        <v>32</v>
      </c>
      <c r="U493" s="2">
        <v>0</v>
      </c>
      <c r="V493"/>
      <c r="W493" s="1" t="b">
        <v>0</v>
      </c>
      <c r="X493" s="48">
        <v>45036</v>
      </c>
      <c r="Y493" s="1" t="b">
        <v>0</v>
      </c>
      <c r="Z493"/>
      <c r="AA493" s="1"/>
      <c r="AB493" s="48">
        <v>44986</v>
      </c>
      <c r="AC493" s="2">
        <v>0</v>
      </c>
    </row>
    <row r="494" spans="1:29" s="34" customFormat="1" x14ac:dyDescent="0.25">
      <c r="A494" s="1">
        <v>20230395</v>
      </c>
      <c r="B494" s="1" t="s">
        <v>10045</v>
      </c>
      <c r="C494" s="1" t="s">
        <v>29</v>
      </c>
      <c r="D494" s="1" t="s">
        <v>427</v>
      </c>
      <c r="E494" s="1" t="s">
        <v>428</v>
      </c>
      <c r="F494" s="1" t="s">
        <v>429</v>
      </c>
      <c r="G494" s="1"/>
      <c r="H494" s="1"/>
      <c r="I494" s="1"/>
      <c r="J494" s="1" t="s">
        <v>35</v>
      </c>
      <c r="K494" s="1" t="s">
        <v>5781</v>
      </c>
      <c r="L494" s="2">
        <v>1880.06</v>
      </c>
      <c r="M494" s="48">
        <v>45058</v>
      </c>
      <c r="N494" s="1">
        <v>308</v>
      </c>
      <c r="O494" s="1">
        <v>3</v>
      </c>
      <c r="P494" s="48">
        <v>45043</v>
      </c>
      <c r="Q494" s="48">
        <v>44998</v>
      </c>
      <c r="R494" s="48">
        <v>44986</v>
      </c>
      <c r="S494" s="1" t="s">
        <v>430</v>
      </c>
      <c r="T494" s="1" t="s">
        <v>32</v>
      </c>
      <c r="U494" s="2">
        <v>0</v>
      </c>
      <c r="V494"/>
      <c r="W494" s="1" t="b">
        <v>0</v>
      </c>
      <c r="X494" s="48">
        <v>45043</v>
      </c>
      <c r="Y494" s="1" t="b">
        <v>0</v>
      </c>
      <c r="Z494"/>
      <c r="AA494" s="1"/>
      <c r="AB494" s="48">
        <v>44986</v>
      </c>
      <c r="AC494" s="2">
        <v>0</v>
      </c>
    </row>
    <row r="495" spans="1:29" s="34" customFormat="1" x14ac:dyDescent="0.25">
      <c r="A495" s="1">
        <v>20230396</v>
      </c>
      <c r="B495" s="1" t="s">
        <v>10046</v>
      </c>
      <c r="C495" s="1" t="s">
        <v>29</v>
      </c>
      <c r="D495" s="1" t="s">
        <v>77</v>
      </c>
      <c r="E495" s="1" t="s">
        <v>78</v>
      </c>
      <c r="F495" s="1" t="s">
        <v>79</v>
      </c>
      <c r="G495" s="1"/>
      <c r="H495" s="1"/>
      <c r="I495" s="1"/>
      <c r="J495" s="1" t="s">
        <v>50</v>
      </c>
      <c r="K495" s="1" t="s">
        <v>51</v>
      </c>
      <c r="L495" s="2">
        <v>131.61000000000001</v>
      </c>
      <c r="M495" s="48">
        <v>45028</v>
      </c>
      <c r="N495" s="1">
        <v>308</v>
      </c>
      <c r="O495" s="1">
        <v>3</v>
      </c>
      <c r="P495" s="48">
        <v>45027</v>
      </c>
      <c r="Q495" s="48">
        <v>44998</v>
      </c>
      <c r="R495" s="48">
        <v>44986</v>
      </c>
      <c r="S495" s="1" t="s">
        <v>81</v>
      </c>
      <c r="T495" s="1" t="s">
        <v>32</v>
      </c>
      <c r="U495" s="2">
        <v>0</v>
      </c>
      <c r="V495"/>
      <c r="W495" s="1" t="b">
        <v>0</v>
      </c>
      <c r="X495" s="48">
        <v>45027</v>
      </c>
      <c r="Y495" s="1" t="b">
        <v>0</v>
      </c>
      <c r="Z495"/>
      <c r="AA495" s="1"/>
      <c r="AB495" s="48">
        <v>44986</v>
      </c>
      <c r="AC495" s="2">
        <v>0</v>
      </c>
    </row>
    <row r="496" spans="1:29" s="34" customFormat="1" x14ac:dyDescent="0.25">
      <c r="A496" s="1">
        <v>20230397</v>
      </c>
      <c r="B496" s="1" t="s">
        <v>10047</v>
      </c>
      <c r="C496" s="1" t="s">
        <v>29</v>
      </c>
      <c r="D496" s="1" t="s">
        <v>5660</v>
      </c>
      <c r="E496" s="1" t="s">
        <v>5661</v>
      </c>
      <c r="F496" s="1" t="s">
        <v>5199</v>
      </c>
      <c r="G496" s="1"/>
      <c r="H496" s="1"/>
      <c r="I496" s="1"/>
      <c r="J496" s="1" t="s">
        <v>85</v>
      </c>
      <c r="K496" s="1" t="s">
        <v>86</v>
      </c>
      <c r="L496" s="2">
        <v>1507.39</v>
      </c>
      <c r="M496" s="48">
        <v>45030</v>
      </c>
      <c r="N496" s="1">
        <v>308</v>
      </c>
      <c r="O496" s="1">
        <v>3</v>
      </c>
      <c r="P496" s="48">
        <v>45027</v>
      </c>
      <c r="Q496" s="48">
        <v>45008</v>
      </c>
      <c r="R496" s="48">
        <v>44986</v>
      </c>
      <c r="S496" s="1" t="s">
        <v>5662</v>
      </c>
      <c r="T496" s="1" t="s">
        <v>32</v>
      </c>
      <c r="U496" s="2">
        <v>0</v>
      </c>
      <c r="V496"/>
      <c r="W496" s="1" t="b">
        <v>0</v>
      </c>
      <c r="X496" s="48">
        <v>45028</v>
      </c>
      <c r="Y496" s="1" t="b">
        <v>0</v>
      </c>
      <c r="Z496"/>
      <c r="AA496" s="1"/>
      <c r="AB496" s="48">
        <v>44986</v>
      </c>
      <c r="AC496" s="2">
        <v>0</v>
      </c>
    </row>
    <row r="497" spans="1:29" s="34" customFormat="1" x14ac:dyDescent="0.25">
      <c r="A497" s="1">
        <v>20230398</v>
      </c>
      <c r="B497" s="1" t="s">
        <v>10048</v>
      </c>
      <c r="C497" s="1" t="s">
        <v>29</v>
      </c>
      <c r="D497" s="1" t="s">
        <v>5660</v>
      </c>
      <c r="E497" s="1" t="s">
        <v>5661</v>
      </c>
      <c r="F497" s="1" t="s">
        <v>5199</v>
      </c>
      <c r="G497" s="1"/>
      <c r="H497" s="1"/>
      <c r="I497" s="1"/>
      <c r="J497" s="1" t="s">
        <v>85</v>
      </c>
      <c r="K497" s="1" t="s">
        <v>86</v>
      </c>
      <c r="L497" s="2">
        <v>2770.7</v>
      </c>
      <c r="M497" s="48">
        <v>45030</v>
      </c>
      <c r="N497" s="1">
        <v>308</v>
      </c>
      <c r="O497" s="1">
        <v>3</v>
      </c>
      <c r="P497" s="48">
        <v>45027</v>
      </c>
      <c r="Q497" s="48">
        <v>45008</v>
      </c>
      <c r="R497" s="48">
        <v>44986</v>
      </c>
      <c r="S497" s="1" t="s">
        <v>5662</v>
      </c>
      <c r="T497" s="1" t="s">
        <v>32</v>
      </c>
      <c r="U497" s="2">
        <v>0</v>
      </c>
      <c r="V497"/>
      <c r="W497" s="1" t="b">
        <v>0</v>
      </c>
      <c r="X497" s="48">
        <v>45028</v>
      </c>
      <c r="Y497" s="1" t="b">
        <v>0</v>
      </c>
      <c r="Z497"/>
      <c r="AA497" s="1"/>
      <c r="AB497" s="48">
        <v>44986</v>
      </c>
      <c r="AC497" s="2">
        <v>0</v>
      </c>
    </row>
    <row r="498" spans="1:29" s="34" customFormat="1" x14ac:dyDescent="0.25">
      <c r="A498" s="1">
        <v>20230399</v>
      </c>
      <c r="B498" s="1" t="s">
        <v>10049</v>
      </c>
      <c r="C498" s="1" t="s">
        <v>29</v>
      </c>
      <c r="D498" s="1" t="s">
        <v>6800</v>
      </c>
      <c r="E498" s="1" t="s">
        <v>6197</v>
      </c>
      <c r="F498" s="1" t="s">
        <v>6199</v>
      </c>
      <c r="G498" s="1"/>
      <c r="H498" s="1"/>
      <c r="I498" s="1"/>
      <c r="J498" s="1" t="s">
        <v>139</v>
      </c>
      <c r="K498" s="1" t="s">
        <v>6801</v>
      </c>
      <c r="L498" s="2">
        <v>200</v>
      </c>
      <c r="M498" s="48">
        <v>45033</v>
      </c>
      <c r="N498" s="1">
        <v>308</v>
      </c>
      <c r="O498" s="1">
        <v>3</v>
      </c>
      <c r="P498" s="48">
        <v>45027</v>
      </c>
      <c r="Q498" s="48">
        <v>45021</v>
      </c>
      <c r="R498" s="48">
        <v>44986</v>
      </c>
      <c r="S498" s="1" t="s">
        <v>6802</v>
      </c>
      <c r="T498" s="1" t="s">
        <v>32</v>
      </c>
      <c r="U498" s="2">
        <v>0</v>
      </c>
      <c r="V498"/>
      <c r="W498" s="1" t="b">
        <v>0</v>
      </c>
      <c r="X498" s="48">
        <v>45027</v>
      </c>
      <c r="Y498" s="1" t="b">
        <v>0</v>
      </c>
      <c r="Z498"/>
      <c r="AA498" s="1"/>
      <c r="AB498" s="48">
        <v>45017</v>
      </c>
      <c r="AC498" s="2">
        <v>0</v>
      </c>
    </row>
    <row r="499" spans="1:29" s="34" customFormat="1" x14ac:dyDescent="0.25">
      <c r="A499" s="1">
        <v>20230400</v>
      </c>
      <c r="B499" s="1" t="s">
        <v>10050</v>
      </c>
      <c r="C499" s="1" t="s">
        <v>29</v>
      </c>
      <c r="D499" s="1" t="s">
        <v>4718</v>
      </c>
      <c r="E499" s="1" t="s">
        <v>228</v>
      </c>
      <c r="F499" s="1" t="s">
        <v>229</v>
      </c>
      <c r="G499" s="1"/>
      <c r="H499" s="1"/>
      <c r="I499" s="1"/>
      <c r="J499" s="1" t="s">
        <v>92</v>
      </c>
      <c r="K499" s="1" t="s">
        <v>10123</v>
      </c>
      <c r="L499" s="2">
        <v>504</v>
      </c>
      <c r="M499" s="48">
        <v>45025</v>
      </c>
      <c r="N499" s="1">
        <v>308</v>
      </c>
      <c r="O499" s="1">
        <v>3</v>
      </c>
      <c r="P499" s="48">
        <v>45027</v>
      </c>
      <c r="Q499" s="48">
        <v>45016</v>
      </c>
      <c r="R499" s="48">
        <v>44986</v>
      </c>
      <c r="S499" s="1" t="s">
        <v>4720</v>
      </c>
      <c r="T499" s="1" t="s">
        <v>32</v>
      </c>
      <c r="U499" s="2">
        <v>0</v>
      </c>
      <c r="V499"/>
      <c r="W499" s="1" t="b">
        <v>0</v>
      </c>
      <c r="X499" s="48">
        <v>45027</v>
      </c>
      <c r="Y499" s="1" t="b">
        <v>0</v>
      </c>
      <c r="Z499"/>
      <c r="AA499" s="1"/>
      <c r="AB499" s="48">
        <v>44986</v>
      </c>
      <c r="AC499" s="2">
        <v>0</v>
      </c>
    </row>
    <row r="500" spans="1:29" s="34" customFormat="1" x14ac:dyDescent="0.25">
      <c r="A500" s="1">
        <v>20230401</v>
      </c>
      <c r="B500" s="1" t="s">
        <v>10051</v>
      </c>
      <c r="C500" s="1" t="s">
        <v>29</v>
      </c>
      <c r="D500" s="1" t="s">
        <v>6783</v>
      </c>
      <c r="E500" s="1" t="s">
        <v>6586</v>
      </c>
      <c r="F500" s="1" t="s">
        <v>5686</v>
      </c>
      <c r="G500" s="1"/>
      <c r="H500" s="1"/>
      <c r="I500" s="1"/>
      <c r="J500" s="1" t="s">
        <v>40</v>
      </c>
      <c r="K500" s="1" t="s">
        <v>10124</v>
      </c>
      <c r="L500" s="2">
        <v>126.84</v>
      </c>
      <c r="M500" s="48">
        <v>45034</v>
      </c>
      <c r="N500" s="1">
        <v>308</v>
      </c>
      <c r="O500" s="1">
        <v>3</v>
      </c>
      <c r="P500" s="48">
        <v>45027</v>
      </c>
      <c r="Q500" s="48">
        <v>45020</v>
      </c>
      <c r="R500" s="48">
        <v>44986</v>
      </c>
      <c r="S500" s="1" t="s">
        <v>5687</v>
      </c>
      <c r="T500" s="1" t="s">
        <v>32</v>
      </c>
      <c r="U500" s="2">
        <v>0</v>
      </c>
      <c r="V500"/>
      <c r="W500" s="1" t="b">
        <v>0</v>
      </c>
      <c r="X500" s="48">
        <v>45028</v>
      </c>
      <c r="Y500" s="1" t="b">
        <v>0</v>
      </c>
      <c r="Z500"/>
      <c r="AA500" s="1"/>
      <c r="AB500" s="48">
        <v>45017</v>
      </c>
      <c r="AC500" s="2">
        <v>0</v>
      </c>
    </row>
    <row r="501" spans="1:29" s="34" customFormat="1" x14ac:dyDescent="0.25">
      <c r="A501" s="1">
        <v>20230402</v>
      </c>
      <c r="B501" s="1" t="s">
        <v>10052</v>
      </c>
      <c r="C501" s="1" t="s">
        <v>29</v>
      </c>
      <c r="D501" s="1" t="s">
        <v>6800</v>
      </c>
      <c r="E501" s="1" t="s">
        <v>6197</v>
      </c>
      <c r="F501" s="1" t="s">
        <v>6199</v>
      </c>
      <c r="G501" s="1"/>
      <c r="H501" s="1"/>
      <c r="I501" s="1"/>
      <c r="J501" s="1" t="s">
        <v>139</v>
      </c>
      <c r="K501" s="1" t="s">
        <v>6801</v>
      </c>
      <c r="L501" s="2">
        <v>1500</v>
      </c>
      <c r="M501" s="48">
        <v>45033</v>
      </c>
      <c r="N501" s="1">
        <v>308</v>
      </c>
      <c r="O501" s="1">
        <v>3</v>
      </c>
      <c r="P501" s="48">
        <v>45027</v>
      </c>
      <c r="Q501" s="48">
        <v>45021</v>
      </c>
      <c r="R501" s="48">
        <v>44986</v>
      </c>
      <c r="S501" s="1" t="s">
        <v>6802</v>
      </c>
      <c r="T501" s="1" t="s">
        <v>32</v>
      </c>
      <c r="U501" s="2">
        <v>0</v>
      </c>
      <c r="V501"/>
      <c r="W501" s="1" t="b">
        <v>0</v>
      </c>
      <c r="X501" s="48">
        <v>45028</v>
      </c>
      <c r="Y501" s="1" t="b">
        <v>0</v>
      </c>
      <c r="Z501"/>
      <c r="AA501" s="1"/>
      <c r="AB501" s="48">
        <v>45017</v>
      </c>
      <c r="AC501" s="2">
        <v>0</v>
      </c>
    </row>
    <row r="502" spans="1:29" s="34" customFormat="1" x14ac:dyDescent="0.25">
      <c r="A502" s="1">
        <v>20230403</v>
      </c>
      <c r="B502" s="1" t="s">
        <v>10053</v>
      </c>
      <c r="C502" s="1" t="s">
        <v>29</v>
      </c>
      <c r="D502" s="1" t="s">
        <v>10125</v>
      </c>
      <c r="E502" s="1" t="s">
        <v>4709</v>
      </c>
      <c r="F502" s="1" t="s">
        <v>4710</v>
      </c>
      <c r="G502" s="1"/>
      <c r="H502" s="1"/>
      <c r="I502" s="1"/>
      <c r="J502" s="1" t="s">
        <v>92</v>
      </c>
      <c r="K502" s="1" t="s">
        <v>7680</v>
      </c>
      <c r="L502" s="2">
        <v>59493.62</v>
      </c>
      <c r="M502" s="48">
        <v>45049</v>
      </c>
      <c r="N502" s="1">
        <v>308</v>
      </c>
      <c r="O502" s="1">
        <v>3</v>
      </c>
      <c r="P502" s="48">
        <v>45030</v>
      </c>
      <c r="Q502" s="48">
        <v>45021</v>
      </c>
      <c r="R502" s="48">
        <v>44986</v>
      </c>
      <c r="S502" s="1" t="s">
        <v>10126</v>
      </c>
      <c r="T502" s="1" t="s">
        <v>32</v>
      </c>
      <c r="U502" s="2">
        <v>0</v>
      </c>
      <c r="V502"/>
      <c r="W502" s="1" t="b">
        <v>0</v>
      </c>
      <c r="X502" s="48">
        <v>45030</v>
      </c>
      <c r="Y502" s="1" t="b">
        <v>0</v>
      </c>
      <c r="Z502"/>
      <c r="AA502" s="1"/>
      <c r="AB502" s="48">
        <v>44986</v>
      </c>
      <c r="AC502" s="2">
        <v>0</v>
      </c>
    </row>
    <row r="503" spans="1:29" s="34" customFormat="1" x14ac:dyDescent="0.25">
      <c r="A503" s="1">
        <v>20230404</v>
      </c>
      <c r="B503" s="1" t="s">
        <v>10054</v>
      </c>
      <c r="C503" s="1" t="s">
        <v>29</v>
      </c>
      <c r="D503" s="1" t="s">
        <v>5330</v>
      </c>
      <c r="E503" s="1" t="s">
        <v>5068</v>
      </c>
      <c r="F503" s="1" t="s">
        <v>5288</v>
      </c>
      <c r="G503" s="1"/>
      <c r="H503" s="1"/>
      <c r="I503" s="1"/>
      <c r="J503" s="1" t="s">
        <v>58</v>
      </c>
      <c r="K503" s="1" t="s">
        <v>10127</v>
      </c>
      <c r="L503" s="2">
        <v>129</v>
      </c>
      <c r="M503" s="48">
        <v>45047</v>
      </c>
      <c r="N503" s="1">
        <v>308</v>
      </c>
      <c r="O503" s="1">
        <v>3</v>
      </c>
      <c r="P503" s="48">
        <v>45027</v>
      </c>
      <c r="Q503" s="48">
        <v>45021</v>
      </c>
      <c r="R503" s="48">
        <v>44986</v>
      </c>
      <c r="S503" s="1" t="s">
        <v>5331</v>
      </c>
      <c r="T503" s="1" t="s">
        <v>32</v>
      </c>
      <c r="U503" s="2">
        <v>0</v>
      </c>
      <c r="V503"/>
      <c r="W503" s="1" t="b">
        <v>0</v>
      </c>
      <c r="X503" s="48">
        <v>45027</v>
      </c>
      <c r="Y503" s="1" t="b">
        <v>0</v>
      </c>
      <c r="Z503"/>
      <c r="AA503" s="1"/>
      <c r="AB503" s="48">
        <v>44986</v>
      </c>
      <c r="AC503" s="2">
        <v>0</v>
      </c>
    </row>
    <row r="504" spans="1:29" s="34" customFormat="1" x14ac:dyDescent="0.25">
      <c r="A504" s="1">
        <v>20230405</v>
      </c>
      <c r="B504" s="1" t="s">
        <v>10055</v>
      </c>
      <c r="C504" s="1" t="s">
        <v>29</v>
      </c>
      <c r="D504" s="1" t="s">
        <v>7257</v>
      </c>
      <c r="E504" s="1" t="s">
        <v>2574</v>
      </c>
      <c r="F504" s="1"/>
      <c r="G504" s="1"/>
      <c r="H504" s="1"/>
      <c r="I504" s="1"/>
      <c r="J504" s="1" t="s">
        <v>58</v>
      </c>
      <c r="K504" s="1" t="s">
        <v>10128</v>
      </c>
      <c r="L504" s="2">
        <v>1151.79</v>
      </c>
      <c r="M504" s="48">
        <v>45027</v>
      </c>
      <c r="N504" s="1">
        <v>308</v>
      </c>
      <c r="O504" s="1">
        <v>3</v>
      </c>
      <c r="P504" s="48">
        <v>45027</v>
      </c>
      <c r="Q504" s="48">
        <v>45019</v>
      </c>
      <c r="R504" s="48">
        <v>44986</v>
      </c>
      <c r="S504" s="1" t="s">
        <v>7259</v>
      </c>
      <c r="T504" s="1" t="s">
        <v>32</v>
      </c>
      <c r="U504" s="2">
        <v>0</v>
      </c>
      <c r="V504"/>
      <c r="W504" s="1" t="b">
        <v>0</v>
      </c>
      <c r="X504" s="48">
        <v>45019</v>
      </c>
      <c r="Y504" s="1" t="b">
        <v>0</v>
      </c>
      <c r="Z504"/>
      <c r="AA504" s="1"/>
      <c r="AB504" s="48">
        <v>45017</v>
      </c>
      <c r="AC504" s="2">
        <v>0</v>
      </c>
    </row>
    <row r="505" spans="1:29" s="34" customFormat="1" x14ac:dyDescent="0.25">
      <c r="A505" s="1">
        <v>20230406</v>
      </c>
      <c r="B505" s="1" t="s">
        <v>10056</v>
      </c>
      <c r="C505" s="1" t="s">
        <v>29</v>
      </c>
      <c r="D505" s="1" t="s">
        <v>5827</v>
      </c>
      <c r="E505" s="1" t="s">
        <v>5828</v>
      </c>
      <c r="F505" s="1" t="s">
        <v>153</v>
      </c>
      <c r="G505" s="1"/>
      <c r="H505" s="1"/>
      <c r="I505" s="1"/>
      <c r="J505" s="1" t="s">
        <v>58</v>
      </c>
      <c r="K505" s="1" t="s">
        <v>8169</v>
      </c>
      <c r="L505" s="2">
        <v>224.91</v>
      </c>
      <c r="M505" s="48">
        <v>45027</v>
      </c>
      <c r="N505" s="1">
        <v>308</v>
      </c>
      <c r="O505" s="1">
        <v>3</v>
      </c>
      <c r="P505" s="48">
        <v>45027</v>
      </c>
      <c r="Q505" s="48">
        <v>45019</v>
      </c>
      <c r="R505" s="48">
        <v>44986</v>
      </c>
      <c r="S505" s="1" t="s">
        <v>4676</v>
      </c>
      <c r="T505" s="1" t="s">
        <v>32</v>
      </c>
      <c r="U505" s="2">
        <v>0</v>
      </c>
      <c r="V505"/>
      <c r="W505" s="1" t="b">
        <v>0</v>
      </c>
      <c r="X505" s="48">
        <v>45019</v>
      </c>
      <c r="Y505" s="1" t="b">
        <v>0</v>
      </c>
      <c r="Z505"/>
      <c r="AA505" s="1"/>
      <c r="AB505" s="48">
        <v>45017</v>
      </c>
      <c r="AC505" s="2">
        <v>0</v>
      </c>
    </row>
    <row r="506" spans="1:29" s="34" customFormat="1" x14ac:dyDescent="0.25">
      <c r="A506" s="1">
        <v>20230407</v>
      </c>
      <c r="B506" s="1" t="s">
        <v>10057</v>
      </c>
      <c r="C506" s="1" t="s">
        <v>29</v>
      </c>
      <c r="D506" s="1" t="s">
        <v>5860</v>
      </c>
      <c r="E506" s="1" t="s">
        <v>142</v>
      </c>
      <c r="F506" s="1" t="s">
        <v>143</v>
      </c>
      <c r="G506" s="1"/>
      <c r="H506" s="1"/>
      <c r="I506" s="1"/>
      <c r="J506" s="1" t="s">
        <v>58</v>
      </c>
      <c r="K506" s="1" t="s">
        <v>5335</v>
      </c>
      <c r="L506" s="2">
        <v>642.98</v>
      </c>
      <c r="M506" s="48">
        <v>45028</v>
      </c>
      <c r="N506" s="1">
        <v>308</v>
      </c>
      <c r="O506" s="1">
        <v>3</v>
      </c>
      <c r="P506" s="48">
        <v>45027</v>
      </c>
      <c r="Q506" s="48">
        <v>45019</v>
      </c>
      <c r="R506" s="48">
        <v>44986</v>
      </c>
      <c r="S506" s="1" t="s">
        <v>5861</v>
      </c>
      <c r="T506" s="1" t="s">
        <v>32</v>
      </c>
      <c r="U506" s="2">
        <v>0</v>
      </c>
      <c r="V506"/>
      <c r="W506" s="1" t="b">
        <v>0</v>
      </c>
      <c r="X506" s="48">
        <v>45019</v>
      </c>
      <c r="Y506" s="1" t="b">
        <v>0</v>
      </c>
      <c r="Z506"/>
      <c r="AA506" s="1"/>
      <c r="AB506" s="48">
        <v>45017</v>
      </c>
      <c r="AC506" s="2">
        <v>0</v>
      </c>
    </row>
    <row r="507" spans="1:29" s="34" customFormat="1" x14ac:dyDescent="0.25">
      <c r="A507" s="1">
        <v>20230408</v>
      </c>
      <c r="B507" s="1" t="s">
        <v>10058</v>
      </c>
      <c r="C507" s="1" t="s">
        <v>29</v>
      </c>
      <c r="D507" s="1" t="s">
        <v>10129</v>
      </c>
      <c r="E507" s="1" t="s">
        <v>5823</v>
      </c>
      <c r="F507" s="1" t="s">
        <v>5824</v>
      </c>
      <c r="G507" s="1"/>
      <c r="H507" s="1"/>
      <c r="I507" s="1"/>
      <c r="J507" s="1" t="s">
        <v>40</v>
      </c>
      <c r="K507" s="1" t="s">
        <v>10130</v>
      </c>
      <c r="L507" s="2">
        <v>888</v>
      </c>
      <c r="M507" s="48">
        <v>45030</v>
      </c>
      <c r="N507" s="1">
        <v>308</v>
      </c>
      <c r="O507" s="1">
        <v>3</v>
      </c>
      <c r="P507" s="48">
        <v>45027</v>
      </c>
      <c r="Q507" s="48">
        <v>45029</v>
      </c>
      <c r="R507" s="48">
        <v>44986</v>
      </c>
      <c r="S507" s="1" t="s">
        <v>10131</v>
      </c>
      <c r="T507" s="1" t="s">
        <v>32</v>
      </c>
      <c r="U507" s="2">
        <v>0</v>
      </c>
      <c r="V507"/>
      <c r="W507" s="1" t="b">
        <v>0</v>
      </c>
      <c r="X507" s="48">
        <v>45029</v>
      </c>
      <c r="Y507" s="1" t="b">
        <v>0</v>
      </c>
      <c r="Z507"/>
      <c r="AA507" s="1"/>
      <c r="AB507" s="48">
        <v>44986</v>
      </c>
      <c r="AC507" s="2">
        <v>0</v>
      </c>
    </row>
    <row r="508" spans="1:29" s="34" customFormat="1" x14ac:dyDescent="0.25">
      <c r="A508" s="1">
        <v>20230409</v>
      </c>
      <c r="B508" s="1" t="s">
        <v>10059</v>
      </c>
      <c r="C508" s="1" t="s">
        <v>29</v>
      </c>
      <c r="D508" s="1" t="s">
        <v>10129</v>
      </c>
      <c r="E508" s="1" t="s">
        <v>5823</v>
      </c>
      <c r="F508" s="1" t="s">
        <v>5824</v>
      </c>
      <c r="G508" s="1"/>
      <c r="H508" s="1"/>
      <c r="I508" s="1"/>
      <c r="J508" s="1" t="s">
        <v>40</v>
      </c>
      <c r="K508" s="1" t="s">
        <v>10130</v>
      </c>
      <c r="L508" s="2">
        <v>852</v>
      </c>
      <c r="M508" s="48">
        <v>45030</v>
      </c>
      <c r="N508" s="1">
        <v>308</v>
      </c>
      <c r="O508" s="1">
        <v>3</v>
      </c>
      <c r="P508" s="48">
        <v>45027</v>
      </c>
      <c r="Q508" s="48">
        <v>45029</v>
      </c>
      <c r="R508" s="48">
        <v>44986</v>
      </c>
      <c r="S508" s="1" t="s">
        <v>10131</v>
      </c>
      <c r="T508" s="1" t="s">
        <v>32</v>
      </c>
      <c r="U508" s="2">
        <v>0</v>
      </c>
      <c r="V508"/>
      <c r="W508" s="1" t="b">
        <v>0</v>
      </c>
      <c r="X508" s="48">
        <v>45029</v>
      </c>
      <c r="Y508" s="1" t="b">
        <v>0</v>
      </c>
      <c r="Z508"/>
      <c r="AA508" s="1"/>
      <c r="AB508" s="48">
        <v>45017</v>
      </c>
      <c r="AC508" s="2">
        <v>0</v>
      </c>
    </row>
    <row r="509" spans="1:29" s="34" customFormat="1" x14ac:dyDescent="0.25">
      <c r="A509" s="1">
        <v>20230410</v>
      </c>
      <c r="B509" s="1" t="s">
        <v>9178</v>
      </c>
      <c r="C509" s="1" t="s">
        <v>29</v>
      </c>
      <c r="D509" s="1" t="s">
        <v>7034</v>
      </c>
      <c r="E509" s="1" t="s">
        <v>6434</v>
      </c>
      <c r="F509" s="1" t="s">
        <v>6438</v>
      </c>
      <c r="G509" s="1"/>
      <c r="H509" s="1"/>
      <c r="I509" s="1"/>
      <c r="J509" s="1" t="s">
        <v>58</v>
      </c>
      <c r="K509" s="1" t="s">
        <v>10132</v>
      </c>
      <c r="L509" s="2">
        <v>83.5</v>
      </c>
      <c r="M509" s="48">
        <v>45029</v>
      </c>
      <c r="N509" s="1">
        <v>308</v>
      </c>
      <c r="O509" s="1">
        <v>3</v>
      </c>
      <c r="P509" s="48">
        <v>45027</v>
      </c>
      <c r="Q509" s="48">
        <v>45019</v>
      </c>
      <c r="R509" s="48">
        <v>44986</v>
      </c>
      <c r="S509" s="1"/>
      <c r="T509" s="1" t="s">
        <v>32</v>
      </c>
      <c r="U509" s="2">
        <v>0</v>
      </c>
      <c r="V509"/>
      <c r="W509" s="1" t="b">
        <v>0</v>
      </c>
      <c r="X509" s="48">
        <v>45029</v>
      </c>
      <c r="Y509" s="1" t="b">
        <v>0</v>
      </c>
      <c r="Z509"/>
      <c r="AA509" s="1"/>
      <c r="AB509" s="48">
        <v>45017</v>
      </c>
      <c r="AC509" s="2">
        <v>0</v>
      </c>
    </row>
    <row r="510" spans="1:29" s="34" customFormat="1" x14ac:dyDescent="0.25">
      <c r="A510" s="1">
        <v>20230411</v>
      </c>
      <c r="B510" s="1" t="s">
        <v>10060</v>
      </c>
      <c r="C510" s="1" t="s">
        <v>29</v>
      </c>
      <c r="D510" s="1" t="s">
        <v>7199</v>
      </c>
      <c r="E510" s="1" t="s">
        <v>6646</v>
      </c>
      <c r="F510" s="1" t="s">
        <v>5991</v>
      </c>
      <c r="G510" s="1"/>
      <c r="H510" s="1"/>
      <c r="I510" s="1"/>
      <c r="J510" s="1" t="s">
        <v>139</v>
      </c>
      <c r="K510" s="1" t="s">
        <v>5992</v>
      </c>
      <c r="L510" s="2">
        <v>4510.5</v>
      </c>
      <c r="M510" s="48">
        <v>45026</v>
      </c>
      <c r="N510" s="1">
        <v>308</v>
      </c>
      <c r="O510" s="1">
        <v>3</v>
      </c>
      <c r="P510" s="48">
        <v>45027</v>
      </c>
      <c r="Q510" s="48">
        <v>45019</v>
      </c>
      <c r="R510" s="48">
        <v>44986</v>
      </c>
      <c r="S510" s="1" t="s">
        <v>5993</v>
      </c>
      <c r="T510" s="1" t="s">
        <v>32</v>
      </c>
      <c r="U510" s="2">
        <v>0</v>
      </c>
      <c r="V510"/>
      <c r="W510" s="1" t="b">
        <v>0</v>
      </c>
      <c r="X510" s="48">
        <v>45019</v>
      </c>
      <c r="Y510" s="1" t="b">
        <v>0</v>
      </c>
      <c r="Z510"/>
      <c r="AA510" s="1"/>
      <c r="AB510" s="48">
        <v>45017</v>
      </c>
      <c r="AC510" s="2">
        <v>0</v>
      </c>
    </row>
    <row r="511" spans="1:29" s="34" customFormat="1" x14ac:dyDescent="0.25">
      <c r="A511" s="1">
        <v>20230412</v>
      </c>
      <c r="B511" s="1" t="s">
        <v>10061</v>
      </c>
      <c r="C511" s="1" t="s">
        <v>29</v>
      </c>
      <c r="D511" s="1" t="s">
        <v>6754</v>
      </c>
      <c r="E511" s="1" t="s">
        <v>6568</v>
      </c>
      <c r="F511" s="1" t="s">
        <v>5922</v>
      </c>
      <c r="G511" s="1"/>
      <c r="H511" s="1"/>
      <c r="I511" s="1"/>
      <c r="J511" s="1" t="s">
        <v>40</v>
      </c>
      <c r="K511" s="1" t="s">
        <v>6755</v>
      </c>
      <c r="L511" s="2">
        <v>168</v>
      </c>
      <c r="M511" s="48">
        <v>45030</v>
      </c>
      <c r="N511" s="1">
        <v>308</v>
      </c>
      <c r="O511" s="1">
        <v>3</v>
      </c>
      <c r="P511" s="48">
        <v>45027</v>
      </c>
      <c r="Q511" s="48">
        <v>45020</v>
      </c>
      <c r="R511" s="48">
        <v>44986</v>
      </c>
      <c r="S511" s="1" t="s">
        <v>5923</v>
      </c>
      <c r="T511" s="1" t="s">
        <v>32</v>
      </c>
      <c r="U511" s="2">
        <v>0</v>
      </c>
      <c r="V511"/>
      <c r="W511" s="1" t="b">
        <v>0</v>
      </c>
      <c r="X511" s="48">
        <v>45020</v>
      </c>
      <c r="Y511" s="1" t="b">
        <v>0</v>
      </c>
      <c r="Z511"/>
      <c r="AA511" s="1"/>
      <c r="AB511" s="48">
        <v>45017</v>
      </c>
      <c r="AC511" s="2">
        <v>0</v>
      </c>
    </row>
    <row r="512" spans="1:29" s="34" customFormat="1" x14ac:dyDescent="0.25">
      <c r="A512" s="1">
        <v>20230413</v>
      </c>
      <c r="B512" s="1" t="s">
        <v>10062</v>
      </c>
      <c r="C512" s="1" t="s">
        <v>29</v>
      </c>
      <c r="D512" s="1" t="s">
        <v>128</v>
      </c>
      <c r="E512" s="1" t="s">
        <v>129</v>
      </c>
      <c r="F512" s="1" t="s">
        <v>130</v>
      </c>
      <c r="G512" s="1"/>
      <c r="H512" s="1"/>
      <c r="I512" s="1"/>
      <c r="J512" s="1" t="s">
        <v>35</v>
      </c>
      <c r="K512" s="1" t="s">
        <v>4724</v>
      </c>
      <c r="L512" s="2">
        <v>3274.88</v>
      </c>
      <c r="M512" s="48">
        <v>45030</v>
      </c>
      <c r="N512" s="1">
        <v>308</v>
      </c>
      <c r="O512" s="1">
        <v>3</v>
      </c>
      <c r="P512" s="48">
        <v>45027</v>
      </c>
      <c r="Q512" s="48">
        <v>45016</v>
      </c>
      <c r="R512" s="48">
        <v>44986</v>
      </c>
      <c r="S512" s="1" t="s">
        <v>131</v>
      </c>
      <c r="T512" s="1" t="s">
        <v>32</v>
      </c>
      <c r="U512" s="2">
        <v>0</v>
      </c>
      <c r="V512"/>
      <c r="W512" s="1" t="b">
        <v>0</v>
      </c>
      <c r="X512" s="48">
        <v>45016</v>
      </c>
      <c r="Y512" s="1" t="b">
        <v>0</v>
      </c>
      <c r="Z512"/>
      <c r="AA512" s="1"/>
      <c r="AB512" s="48">
        <v>44986</v>
      </c>
      <c r="AC512" s="2">
        <v>0</v>
      </c>
    </row>
    <row r="513" spans="1:29" s="34" customFormat="1" x14ac:dyDescent="0.25">
      <c r="A513" s="1">
        <v>20230414</v>
      </c>
      <c r="B513" s="1" t="s">
        <v>10063</v>
      </c>
      <c r="C513" s="1" t="s">
        <v>29</v>
      </c>
      <c r="D513" s="1" t="s">
        <v>41</v>
      </c>
      <c r="E513" s="1" t="s">
        <v>42</v>
      </c>
      <c r="F513" s="1" t="s">
        <v>43</v>
      </c>
      <c r="G513" s="1"/>
      <c r="H513" s="1"/>
      <c r="I513" s="1"/>
      <c r="J513" s="1" t="s">
        <v>40</v>
      </c>
      <c r="K513" s="1" t="s">
        <v>44</v>
      </c>
      <c r="L513" s="2">
        <v>129.83000000000001</v>
      </c>
      <c r="M513" s="48">
        <v>45061</v>
      </c>
      <c r="N513" s="1">
        <v>308</v>
      </c>
      <c r="O513" s="1">
        <v>3</v>
      </c>
      <c r="P513" s="48">
        <v>45036</v>
      </c>
      <c r="Q513" s="48">
        <v>45005</v>
      </c>
      <c r="R513" s="48">
        <v>44986</v>
      </c>
      <c r="S513" s="1" t="s">
        <v>45</v>
      </c>
      <c r="T513" s="1" t="s">
        <v>32</v>
      </c>
      <c r="U513" s="2">
        <v>0</v>
      </c>
      <c r="V513"/>
      <c r="W513" s="1" t="b">
        <v>0</v>
      </c>
      <c r="X513" s="48">
        <v>45036</v>
      </c>
      <c r="Y513" s="1" t="b">
        <v>0</v>
      </c>
      <c r="Z513"/>
      <c r="AA513" s="1"/>
      <c r="AB513" s="48">
        <v>44986</v>
      </c>
      <c r="AC513" s="2">
        <v>0</v>
      </c>
    </row>
    <row r="514" spans="1:29" s="34" customFormat="1" x14ac:dyDescent="0.25">
      <c r="A514" s="1">
        <v>20230415</v>
      </c>
      <c r="B514" s="1" t="s">
        <v>10064</v>
      </c>
      <c r="C514" s="1" t="s">
        <v>29</v>
      </c>
      <c r="D514" s="1" t="s">
        <v>427</v>
      </c>
      <c r="E514" s="1" t="s">
        <v>428</v>
      </c>
      <c r="F514" s="1" t="s">
        <v>429</v>
      </c>
      <c r="G514" s="1"/>
      <c r="H514" s="1"/>
      <c r="I514" s="1"/>
      <c r="J514" s="1" t="s">
        <v>35</v>
      </c>
      <c r="K514" s="1" t="s">
        <v>36</v>
      </c>
      <c r="L514" s="2">
        <v>1447.8</v>
      </c>
      <c r="M514" s="48">
        <v>45065</v>
      </c>
      <c r="N514" s="1">
        <v>308</v>
      </c>
      <c r="O514" s="1">
        <v>3</v>
      </c>
      <c r="P514" s="48">
        <v>45043</v>
      </c>
      <c r="Q514" s="48">
        <v>45005</v>
      </c>
      <c r="R514" s="48">
        <v>44986</v>
      </c>
      <c r="S514" s="1" t="s">
        <v>430</v>
      </c>
      <c r="T514" s="1" t="s">
        <v>32</v>
      </c>
      <c r="U514" s="2">
        <v>0</v>
      </c>
      <c r="V514"/>
      <c r="W514" s="1" t="b">
        <v>0</v>
      </c>
      <c r="X514" s="48">
        <v>45043</v>
      </c>
      <c r="Y514" s="1" t="b">
        <v>0</v>
      </c>
      <c r="Z514"/>
      <c r="AA514" s="1"/>
      <c r="AB514" s="48">
        <v>44986</v>
      </c>
      <c r="AC514" s="2">
        <v>0</v>
      </c>
    </row>
    <row r="515" spans="1:29" s="34" customFormat="1" x14ac:dyDescent="0.25">
      <c r="A515" s="1">
        <v>20230416</v>
      </c>
      <c r="B515" s="1" t="s">
        <v>10065</v>
      </c>
      <c r="C515" s="1" t="s">
        <v>29</v>
      </c>
      <c r="D515" s="1" t="s">
        <v>4683</v>
      </c>
      <c r="E515" s="1" t="s">
        <v>320</v>
      </c>
      <c r="F515" s="1" t="s">
        <v>321</v>
      </c>
      <c r="G515" s="1"/>
      <c r="H515" s="1"/>
      <c r="I515" s="1"/>
      <c r="J515" s="1" t="s">
        <v>40</v>
      </c>
      <c r="K515" s="1" t="s">
        <v>10133</v>
      </c>
      <c r="L515" s="2">
        <v>174.6</v>
      </c>
      <c r="M515" s="48">
        <v>45032</v>
      </c>
      <c r="N515" s="1">
        <v>308</v>
      </c>
      <c r="O515" s="1">
        <v>3</v>
      </c>
      <c r="P515" s="48">
        <v>45030</v>
      </c>
      <c r="Q515" s="48">
        <v>45006</v>
      </c>
      <c r="R515" s="48">
        <v>44986</v>
      </c>
      <c r="S515" s="1" t="s">
        <v>4684</v>
      </c>
      <c r="T515" s="1" t="s">
        <v>32</v>
      </c>
      <c r="U515" s="2">
        <v>0</v>
      </c>
      <c r="V515"/>
      <c r="W515" s="1" t="b">
        <v>0</v>
      </c>
      <c r="X515" s="48">
        <v>45030</v>
      </c>
      <c r="Y515" s="1" t="b">
        <v>0</v>
      </c>
      <c r="Z515"/>
      <c r="AA515" s="1"/>
      <c r="AB515" s="48">
        <v>44986</v>
      </c>
      <c r="AC515" s="2">
        <v>0</v>
      </c>
    </row>
    <row r="516" spans="1:29" s="34" customFormat="1" x14ac:dyDescent="0.25">
      <c r="A516" s="1">
        <v>20230417</v>
      </c>
      <c r="B516" s="1" t="s">
        <v>10066</v>
      </c>
      <c r="C516" s="1" t="s">
        <v>29</v>
      </c>
      <c r="D516" s="1" t="s">
        <v>5910</v>
      </c>
      <c r="E516" s="1" t="s">
        <v>5911</v>
      </c>
      <c r="F516" s="1" t="s">
        <v>312</v>
      </c>
      <c r="G516" s="1"/>
      <c r="H516" s="1"/>
      <c r="I516" s="1"/>
      <c r="J516" s="1" t="s">
        <v>58</v>
      </c>
      <c r="K516" s="1" t="s">
        <v>5912</v>
      </c>
      <c r="L516" s="2">
        <v>630.5</v>
      </c>
      <c r="M516" s="48">
        <v>45037</v>
      </c>
      <c r="N516" s="1">
        <v>308</v>
      </c>
      <c r="O516" s="1">
        <v>3</v>
      </c>
      <c r="P516" s="48">
        <v>45030</v>
      </c>
      <c r="Q516" s="48">
        <v>45016</v>
      </c>
      <c r="R516" s="48">
        <v>44986</v>
      </c>
      <c r="S516" s="1" t="s">
        <v>4675</v>
      </c>
      <c r="T516" s="1" t="s">
        <v>32</v>
      </c>
      <c r="U516" s="2">
        <v>0</v>
      </c>
      <c r="V516"/>
      <c r="W516" s="1" t="b">
        <v>0</v>
      </c>
      <c r="X516" s="48">
        <v>45030</v>
      </c>
      <c r="Y516" s="1" t="b">
        <v>0</v>
      </c>
      <c r="Z516"/>
      <c r="AA516" s="1"/>
      <c r="AB516" s="48">
        <v>44986</v>
      </c>
      <c r="AC516" s="2">
        <v>0</v>
      </c>
    </row>
    <row r="517" spans="1:29" s="34" customFormat="1" x14ac:dyDescent="0.25">
      <c r="A517" s="1">
        <v>20230418</v>
      </c>
      <c r="B517" s="1" t="s">
        <v>10067</v>
      </c>
      <c r="C517" s="1" t="s">
        <v>29</v>
      </c>
      <c r="D517" s="1" t="s">
        <v>128</v>
      </c>
      <c r="E517" s="1" t="s">
        <v>129</v>
      </c>
      <c r="F517" s="1" t="s">
        <v>130</v>
      </c>
      <c r="G517" s="1"/>
      <c r="H517" s="1"/>
      <c r="I517" s="1"/>
      <c r="J517" s="1" t="s">
        <v>35</v>
      </c>
      <c r="K517" s="1" t="s">
        <v>37</v>
      </c>
      <c r="L517" s="2">
        <v>-40.78</v>
      </c>
      <c r="M517" s="48">
        <v>45021</v>
      </c>
      <c r="N517" s="1">
        <v>308</v>
      </c>
      <c r="O517" s="1">
        <v>3</v>
      </c>
      <c r="P517" s="48">
        <v>45022</v>
      </c>
      <c r="Q517" s="48">
        <v>45007</v>
      </c>
      <c r="R517" s="48">
        <v>44986</v>
      </c>
      <c r="S517" s="1" t="s">
        <v>131</v>
      </c>
      <c r="T517" s="1" t="s">
        <v>32</v>
      </c>
      <c r="U517" s="2">
        <v>0</v>
      </c>
      <c r="V517"/>
      <c r="W517" s="1" t="b">
        <v>0</v>
      </c>
      <c r="X517"/>
      <c r="Y517" s="1" t="b">
        <v>0</v>
      </c>
      <c r="Z517"/>
      <c r="AA517" s="1"/>
      <c r="AB517" s="48">
        <v>44986</v>
      </c>
      <c r="AC517" s="2">
        <v>0</v>
      </c>
    </row>
    <row r="518" spans="1:29" s="34" customFormat="1" x14ac:dyDescent="0.25">
      <c r="A518" s="1">
        <v>20230419</v>
      </c>
      <c r="B518" s="1" t="s">
        <v>10068</v>
      </c>
      <c r="C518" s="1" t="s">
        <v>29</v>
      </c>
      <c r="D518" s="1" t="s">
        <v>10134</v>
      </c>
      <c r="E518" s="1" t="s">
        <v>425</v>
      </c>
      <c r="F518" s="1" t="s">
        <v>426</v>
      </c>
      <c r="G518" s="1"/>
      <c r="H518" s="1"/>
      <c r="I518" s="1"/>
      <c r="J518" s="1" t="s">
        <v>40</v>
      </c>
      <c r="K518" s="1" t="s">
        <v>10135</v>
      </c>
      <c r="L518" s="2">
        <v>798</v>
      </c>
      <c r="M518" s="48">
        <v>45031</v>
      </c>
      <c r="N518" s="1">
        <v>308</v>
      </c>
      <c r="O518" s="1">
        <v>3</v>
      </c>
      <c r="P518" s="48">
        <v>45030</v>
      </c>
      <c r="Q518" s="48">
        <v>45016</v>
      </c>
      <c r="R518" s="48">
        <v>44986</v>
      </c>
      <c r="S518" s="1"/>
      <c r="T518" s="1" t="s">
        <v>32</v>
      </c>
      <c r="U518" s="2">
        <v>0</v>
      </c>
      <c r="V518"/>
      <c r="W518" s="1" t="b">
        <v>0</v>
      </c>
      <c r="X518" s="48">
        <v>45030</v>
      </c>
      <c r="Y518" s="1" t="b">
        <v>0</v>
      </c>
      <c r="Z518"/>
      <c r="AA518" s="1"/>
      <c r="AB518" s="48">
        <v>44986</v>
      </c>
      <c r="AC518" s="2">
        <v>0</v>
      </c>
    </row>
    <row r="519" spans="1:29" s="34" customFormat="1" x14ac:dyDescent="0.25">
      <c r="A519" s="1">
        <v>20230420</v>
      </c>
      <c r="B519" s="1" t="s">
        <v>10069</v>
      </c>
      <c r="C519" s="1" t="s">
        <v>29</v>
      </c>
      <c r="D519" s="1" t="s">
        <v>4747</v>
      </c>
      <c r="E519" s="1" t="s">
        <v>100</v>
      </c>
      <c r="F519" s="1" t="s">
        <v>101</v>
      </c>
      <c r="G519" s="1"/>
      <c r="H519" s="1"/>
      <c r="I519" s="1"/>
      <c r="J519" s="1" t="s">
        <v>58</v>
      </c>
      <c r="K519" s="1" t="s">
        <v>4759</v>
      </c>
      <c r="L519" s="2">
        <v>1345.33</v>
      </c>
      <c r="M519" s="48">
        <v>45039</v>
      </c>
      <c r="N519" s="1">
        <v>308</v>
      </c>
      <c r="O519" s="1">
        <v>3</v>
      </c>
      <c r="P519" s="48">
        <v>45035</v>
      </c>
      <c r="Q519" s="48">
        <v>45014</v>
      </c>
      <c r="R519" s="48">
        <v>44986</v>
      </c>
      <c r="S519" s="1" t="s">
        <v>4748</v>
      </c>
      <c r="T519" s="1" t="s">
        <v>32</v>
      </c>
      <c r="U519" s="2">
        <v>0</v>
      </c>
      <c r="V519"/>
      <c r="W519" s="1" t="b">
        <v>0</v>
      </c>
      <c r="X519" s="48">
        <v>45035</v>
      </c>
      <c r="Y519" s="1" t="b">
        <v>0</v>
      </c>
      <c r="Z519"/>
      <c r="AA519" s="1"/>
      <c r="AB519" s="48">
        <v>44986</v>
      </c>
      <c r="AC519" s="2">
        <v>0</v>
      </c>
    </row>
    <row r="520" spans="1:29" s="34" customFormat="1" x14ac:dyDescent="0.25">
      <c r="A520" s="1">
        <v>20230421</v>
      </c>
      <c r="B520" s="1" t="s">
        <v>10070</v>
      </c>
      <c r="C520" s="1" t="s">
        <v>29</v>
      </c>
      <c r="D520" s="1" t="s">
        <v>4747</v>
      </c>
      <c r="E520" s="1" t="s">
        <v>100</v>
      </c>
      <c r="F520" s="1" t="s">
        <v>101</v>
      </c>
      <c r="G520" s="1"/>
      <c r="H520" s="1"/>
      <c r="I520" s="1"/>
      <c r="J520" s="1" t="s">
        <v>58</v>
      </c>
      <c r="K520" s="1" t="s">
        <v>315</v>
      </c>
      <c r="L520" s="2">
        <v>1092.22</v>
      </c>
      <c r="M520" s="48">
        <v>45039</v>
      </c>
      <c r="N520" s="1">
        <v>308</v>
      </c>
      <c r="O520" s="1">
        <v>3</v>
      </c>
      <c r="P520" s="48">
        <v>45035</v>
      </c>
      <c r="Q520" s="48">
        <v>45014</v>
      </c>
      <c r="R520" s="48">
        <v>44986</v>
      </c>
      <c r="S520" s="1" t="s">
        <v>4748</v>
      </c>
      <c r="T520" s="1" t="s">
        <v>32</v>
      </c>
      <c r="U520" s="2">
        <v>0</v>
      </c>
      <c r="V520"/>
      <c r="W520" s="1" t="b">
        <v>0</v>
      </c>
      <c r="X520" s="48">
        <v>45035</v>
      </c>
      <c r="Y520" s="1" t="b">
        <v>0</v>
      </c>
      <c r="Z520"/>
      <c r="AA520" s="1"/>
      <c r="AB520" s="48">
        <v>44986</v>
      </c>
      <c r="AC520" s="2">
        <v>0</v>
      </c>
    </row>
    <row r="521" spans="1:29" s="34" customFormat="1" x14ac:dyDescent="0.25">
      <c r="A521" s="1">
        <v>20230422</v>
      </c>
      <c r="B521" s="1" t="s">
        <v>10071</v>
      </c>
      <c r="C521" s="1" t="s">
        <v>29</v>
      </c>
      <c r="D521" s="1" t="s">
        <v>4747</v>
      </c>
      <c r="E521" s="1" t="s">
        <v>100</v>
      </c>
      <c r="F521" s="1" t="s">
        <v>101</v>
      </c>
      <c r="G521" s="1"/>
      <c r="H521" s="1"/>
      <c r="I521" s="1"/>
      <c r="J521" s="1" t="s">
        <v>58</v>
      </c>
      <c r="K521" s="1" t="s">
        <v>5325</v>
      </c>
      <c r="L521" s="2">
        <v>3707.48</v>
      </c>
      <c r="M521" s="48">
        <v>45039</v>
      </c>
      <c r="N521" s="1">
        <v>308</v>
      </c>
      <c r="O521" s="1">
        <v>3</v>
      </c>
      <c r="P521" s="48">
        <v>45035</v>
      </c>
      <c r="Q521" s="48">
        <v>45014</v>
      </c>
      <c r="R521" s="48">
        <v>44986</v>
      </c>
      <c r="S521" s="1" t="s">
        <v>4748</v>
      </c>
      <c r="T521" s="1" t="s">
        <v>32</v>
      </c>
      <c r="U521" s="2">
        <v>0</v>
      </c>
      <c r="V521"/>
      <c r="W521" s="1" t="b">
        <v>0</v>
      </c>
      <c r="X521" s="48">
        <v>45035</v>
      </c>
      <c r="Y521" s="1" t="b">
        <v>0</v>
      </c>
      <c r="Z521"/>
      <c r="AA521" s="1"/>
      <c r="AB521" s="48">
        <v>44986</v>
      </c>
      <c r="AC521" s="2">
        <v>0</v>
      </c>
    </row>
    <row r="522" spans="1:29" s="34" customFormat="1" x14ac:dyDescent="0.25">
      <c r="A522" s="1">
        <v>20230423</v>
      </c>
      <c r="B522" s="1" t="s">
        <v>10072</v>
      </c>
      <c r="C522" s="1" t="s">
        <v>29</v>
      </c>
      <c r="D522" s="1" t="s">
        <v>427</v>
      </c>
      <c r="E522" s="1" t="s">
        <v>428</v>
      </c>
      <c r="F522" s="1" t="s">
        <v>429</v>
      </c>
      <c r="G522" s="1"/>
      <c r="H522" s="1"/>
      <c r="I522" s="1"/>
      <c r="J522" s="1" t="s">
        <v>35</v>
      </c>
      <c r="K522" s="1" t="s">
        <v>36</v>
      </c>
      <c r="L522" s="2">
        <v>152.55000000000001</v>
      </c>
      <c r="M522" s="48">
        <v>45072</v>
      </c>
      <c r="N522" s="1">
        <v>308</v>
      </c>
      <c r="O522" s="1">
        <v>3</v>
      </c>
      <c r="P522" s="48">
        <v>45058</v>
      </c>
      <c r="Q522" s="48">
        <v>45012</v>
      </c>
      <c r="R522" s="48">
        <v>44986</v>
      </c>
      <c r="S522" s="1" t="s">
        <v>430</v>
      </c>
      <c r="T522" s="1" t="s">
        <v>32</v>
      </c>
      <c r="U522" s="2">
        <v>0</v>
      </c>
      <c r="V522"/>
      <c r="W522" s="1" t="b">
        <v>0</v>
      </c>
      <c r="X522" s="48">
        <v>45058</v>
      </c>
      <c r="Y522" s="1" t="b">
        <v>0</v>
      </c>
      <c r="Z522"/>
      <c r="AA522" s="1"/>
      <c r="AB522" s="48">
        <v>44986</v>
      </c>
      <c r="AC522" s="2">
        <v>0</v>
      </c>
    </row>
    <row r="523" spans="1:29" s="34" customFormat="1" x14ac:dyDescent="0.25">
      <c r="A523" s="1">
        <v>20230424</v>
      </c>
      <c r="B523" s="1" t="s">
        <v>10073</v>
      </c>
      <c r="C523" s="1" t="s">
        <v>29</v>
      </c>
      <c r="D523" s="1" t="s">
        <v>427</v>
      </c>
      <c r="E523" s="1" t="s">
        <v>428</v>
      </c>
      <c r="F523" s="1" t="s">
        <v>429</v>
      </c>
      <c r="G523" s="1"/>
      <c r="H523" s="1"/>
      <c r="I523" s="1"/>
      <c r="J523" s="1" t="s">
        <v>35</v>
      </c>
      <c r="K523" s="1" t="s">
        <v>4724</v>
      </c>
      <c r="L523" s="2">
        <v>909.84</v>
      </c>
      <c r="M523" s="48">
        <v>45072</v>
      </c>
      <c r="N523" s="1">
        <v>308</v>
      </c>
      <c r="O523" s="1">
        <v>3</v>
      </c>
      <c r="P523" s="48">
        <v>45058</v>
      </c>
      <c r="Q523" s="48">
        <v>45012</v>
      </c>
      <c r="R523" s="48">
        <v>44986</v>
      </c>
      <c r="S523" s="1" t="s">
        <v>430</v>
      </c>
      <c r="T523" s="1" t="s">
        <v>32</v>
      </c>
      <c r="U523" s="2">
        <v>0</v>
      </c>
      <c r="V523"/>
      <c r="W523" s="1" t="b">
        <v>0</v>
      </c>
      <c r="X523" s="48">
        <v>45058</v>
      </c>
      <c r="Y523" s="1" t="b">
        <v>0</v>
      </c>
      <c r="Z523"/>
      <c r="AA523" s="1"/>
      <c r="AB523" s="48">
        <v>44986</v>
      </c>
      <c r="AC523" s="2">
        <v>0</v>
      </c>
    </row>
    <row r="524" spans="1:29" s="34" customFormat="1" x14ac:dyDescent="0.25">
      <c r="A524" s="1">
        <v>20230425</v>
      </c>
      <c r="B524" s="1" t="s">
        <v>10074</v>
      </c>
      <c r="C524" s="1" t="s">
        <v>29</v>
      </c>
      <c r="D524" s="1" t="s">
        <v>4769</v>
      </c>
      <c r="E524" s="1" t="s">
        <v>259</v>
      </c>
      <c r="F524" s="1" t="s">
        <v>260</v>
      </c>
      <c r="G524" s="1"/>
      <c r="H524" s="1"/>
      <c r="I524" s="1"/>
      <c r="J524" s="1" t="s">
        <v>58</v>
      </c>
      <c r="K524" s="1" t="s">
        <v>4694</v>
      </c>
      <c r="L524" s="2">
        <v>66.17</v>
      </c>
      <c r="M524" s="48">
        <v>45039</v>
      </c>
      <c r="N524" s="1">
        <v>308</v>
      </c>
      <c r="O524" s="1">
        <v>3</v>
      </c>
      <c r="P524" s="48">
        <v>45030</v>
      </c>
      <c r="Q524" s="48">
        <v>45014</v>
      </c>
      <c r="R524" s="48">
        <v>44986</v>
      </c>
      <c r="S524" s="1" t="s">
        <v>4770</v>
      </c>
      <c r="T524" s="1" t="s">
        <v>32</v>
      </c>
      <c r="U524" s="2">
        <v>0</v>
      </c>
      <c r="V524"/>
      <c r="W524" s="1" t="b">
        <v>0</v>
      </c>
      <c r="X524" s="48">
        <v>45030</v>
      </c>
      <c r="Y524" s="1" t="b">
        <v>0</v>
      </c>
      <c r="Z524"/>
      <c r="AA524" s="1"/>
      <c r="AB524" s="48">
        <v>44986</v>
      </c>
      <c r="AC524" s="2">
        <v>0</v>
      </c>
    </row>
    <row r="525" spans="1:29" s="34" customFormat="1" x14ac:dyDescent="0.25">
      <c r="A525" s="1">
        <v>20230426</v>
      </c>
      <c r="B525" s="1" t="s">
        <v>10075</v>
      </c>
      <c r="C525" s="1" t="s">
        <v>29</v>
      </c>
      <c r="D525" s="1" t="s">
        <v>4747</v>
      </c>
      <c r="E525" s="1" t="s">
        <v>100</v>
      </c>
      <c r="F525" s="1" t="s">
        <v>101</v>
      </c>
      <c r="G525" s="1"/>
      <c r="H525" s="1"/>
      <c r="I525" s="1"/>
      <c r="J525" s="1" t="s">
        <v>58</v>
      </c>
      <c r="K525" s="1" t="s">
        <v>5325</v>
      </c>
      <c r="L525" s="2">
        <v>359.68</v>
      </c>
      <c r="M525" s="48">
        <v>45043</v>
      </c>
      <c r="N525" s="1">
        <v>308</v>
      </c>
      <c r="O525" s="1">
        <v>3</v>
      </c>
      <c r="P525" s="48">
        <v>45035</v>
      </c>
      <c r="Q525" s="48">
        <v>45016</v>
      </c>
      <c r="R525" s="48">
        <v>44986</v>
      </c>
      <c r="S525" s="1" t="s">
        <v>4748</v>
      </c>
      <c r="T525" s="1" t="s">
        <v>32</v>
      </c>
      <c r="U525" s="2">
        <v>0</v>
      </c>
      <c r="V525"/>
      <c r="W525" s="1" t="b">
        <v>0</v>
      </c>
      <c r="X525" s="48">
        <v>45035</v>
      </c>
      <c r="Y525" s="1" t="b">
        <v>0</v>
      </c>
      <c r="Z525"/>
      <c r="AA525" s="1"/>
      <c r="AB525" s="48">
        <v>44986</v>
      </c>
      <c r="AC525" s="2">
        <v>0</v>
      </c>
    </row>
    <row r="526" spans="1:29" s="34" customFormat="1" x14ac:dyDescent="0.25">
      <c r="A526" s="1">
        <v>20230427</v>
      </c>
      <c r="B526" s="1" t="s">
        <v>10076</v>
      </c>
      <c r="C526" s="1" t="s">
        <v>29</v>
      </c>
      <c r="D526" s="1" t="s">
        <v>77</v>
      </c>
      <c r="E526" s="1" t="s">
        <v>78</v>
      </c>
      <c r="F526" s="1" t="s">
        <v>79</v>
      </c>
      <c r="G526" s="1"/>
      <c r="H526" s="1"/>
      <c r="I526" s="1"/>
      <c r="J526" s="1" t="s">
        <v>50</v>
      </c>
      <c r="K526" s="1" t="s">
        <v>51</v>
      </c>
      <c r="L526" s="2">
        <v>17.739999999999998</v>
      </c>
      <c r="M526" s="48">
        <v>45045</v>
      </c>
      <c r="N526" s="1">
        <v>308</v>
      </c>
      <c r="O526" s="1">
        <v>3</v>
      </c>
      <c r="P526" s="48">
        <v>45033</v>
      </c>
      <c r="Q526" s="48">
        <v>45015</v>
      </c>
      <c r="R526" s="48">
        <v>44986</v>
      </c>
      <c r="S526" s="1" t="s">
        <v>81</v>
      </c>
      <c r="T526" s="1" t="s">
        <v>32</v>
      </c>
      <c r="U526" s="2">
        <v>0</v>
      </c>
      <c r="V526"/>
      <c r="W526" s="1" t="b">
        <v>0</v>
      </c>
      <c r="X526" s="48">
        <v>45033</v>
      </c>
      <c r="Y526" s="1" t="b">
        <v>0</v>
      </c>
      <c r="Z526"/>
      <c r="AA526" s="1"/>
      <c r="AB526" s="48">
        <v>44986</v>
      </c>
      <c r="AC526" s="2">
        <v>0</v>
      </c>
    </row>
    <row r="527" spans="1:29" s="34" customFormat="1" x14ac:dyDescent="0.25">
      <c r="A527" s="1">
        <v>20230428</v>
      </c>
      <c r="B527" s="1" t="s">
        <v>10077</v>
      </c>
      <c r="C527" s="1" t="s">
        <v>29</v>
      </c>
      <c r="D527" s="1" t="s">
        <v>427</v>
      </c>
      <c r="E527" s="1" t="s">
        <v>428</v>
      </c>
      <c r="F527" s="1" t="s">
        <v>429</v>
      </c>
      <c r="G527" s="1"/>
      <c r="H527" s="1"/>
      <c r="I527" s="1"/>
      <c r="J527" s="1" t="s">
        <v>35</v>
      </c>
      <c r="K527" s="1" t="s">
        <v>4763</v>
      </c>
      <c r="L527" s="2">
        <v>1233.6600000000001</v>
      </c>
      <c r="M527" s="48">
        <v>45076</v>
      </c>
      <c r="N527" s="1">
        <v>308</v>
      </c>
      <c r="O527" s="1">
        <v>3</v>
      </c>
      <c r="P527" s="48">
        <v>45075</v>
      </c>
      <c r="Q527" s="48">
        <v>45016</v>
      </c>
      <c r="R527" s="48">
        <v>44986</v>
      </c>
      <c r="S527" s="1" t="s">
        <v>430</v>
      </c>
      <c r="T527" s="1" t="s">
        <v>32</v>
      </c>
      <c r="U527" s="2">
        <v>0</v>
      </c>
      <c r="V527"/>
      <c r="W527" s="1" t="b">
        <v>0</v>
      </c>
      <c r="X527" s="48">
        <v>45058</v>
      </c>
      <c r="Y527" s="1" t="b">
        <v>0</v>
      </c>
      <c r="Z527"/>
      <c r="AA527" s="1"/>
      <c r="AB527" s="48">
        <v>44986</v>
      </c>
      <c r="AC527" s="2">
        <v>0</v>
      </c>
    </row>
    <row r="528" spans="1:29" s="34" customFormat="1" x14ac:dyDescent="0.25">
      <c r="A528" s="1">
        <v>20230429</v>
      </c>
      <c r="B528" s="1" t="s">
        <v>10078</v>
      </c>
      <c r="C528" s="1" t="s">
        <v>29</v>
      </c>
      <c r="D528" s="1" t="s">
        <v>77</v>
      </c>
      <c r="E528" s="1" t="s">
        <v>78</v>
      </c>
      <c r="F528" s="1" t="s">
        <v>79</v>
      </c>
      <c r="G528" s="1"/>
      <c r="H528" s="1"/>
      <c r="I528" s="1"/>
      <c r="J528" s="1" t="s">
        <v>50</v>
      </c>
      <c r="K528" s="1" t="s">
        <v>51</v>
      </c>
      <c r="L528" s="2">
        <v>22.7</v>
      </c>
      <c r="M528" s="48">
        <v>45046</v>
      </c>
      <c r="N528" s="1">
        <v>308</v>
      </c>
      <c r="O528" s="1">
        <v>3</v>
      </c>
      <c r="P528" s="48">
        <v>45033</v>
      </c>
      <c r="Q528" s="48">
        <v>45016</v>
      </c>
      <c r="R528" s="48">
        <v>44986</v>
      </c>
      <c r="S528" s="1" t="s">
        <v>81</v>
      </c>
      <c r="T528" s="1" t="s">
        <v>32</v>
      </c>
      <c r="U528" s="2">
        <v>0</v>
      </c>
      <c r="V528"/>
      <c r="W528" s="1" t="b">
        <v>0</v>
      </c>
      <c r="X528" s="48">
        <v>45033</v>
      </c>
      <c r="Y528" s="1" t="b">
        <v>0</v>
      </c>
      <c r="Z528"/>
      <c r="AA528" s="1"/>
      <c r="AB528" s="48">
        <v>44986</v>
      </c>
      <c r="AC528" s="2">
        <v>0</v>
      </c>
    </row>
    <row r="529" spans="1:29" s="34" customFormat="1" x14ac:dyDescent="0.25">
      <c r="A529" s="1">
        <v>20230430</v>
      </c>
      <c r="B529" s="1" t="s">
        <v>10079</v>
      </c>
      <c r="C529" s="1" t="s">
        <v>29</v>
      </c>
      <c r="D529" s="1" t="s">
        <v>77</v>
      </c>
      <c r="E529" s="1" t="s">
        <v>78</v>
      </c>
      <c r="F529" s="1" t="s">
        <v>79</v>
      </c>
      <c r="G529" s="1"/>
      <c r="H529" s="1"/>
      <c r="I529" s="1"/>
      <c r="J529" s="1" t="s">
        <v>50</v>
      </c>
      <c r="K529" s="1" t="s">
        <v>51</v>
      </c>
      <c r="L529" s="2">
        <v>21.29</v>
      </c>
      <c r="M529" s="48">
        <v>45046</v>
      </c>
      <c r="N529" s="1">
        <v>308</v>
      </c>
      <c r="O529" s="1">
        <v>3</v>
      </c>
      <c r="P529" s="48">
        <v>45033</v>
      </c>
      <c r="Q529" s="48">
        <v>45016</v>
      </c>
      <c r="R529" s="48">
        <v>44986</v>
      </c>
      <c r="S529" s="1" t="s">
        <v>81</v>
      </c>
      <c r="T529" s="1" t="s">
        <v>32</v>
      </c>
      <c r="U529" s="2">
        <v>0</v>
      </c>
      <c r="V529"/>
      <c r="W529" s="1" t="b">
        <v>0</v>
      </c>
      <c r="X529" s="48">
        <v>45033</v>
      </c>
      <c r="Y529" s="1" t="b">
        <v>0</v>
      </c>
      <c r="Z529"/>
      <c r="AA529" s="1"/>
      <c r="AB529" s="48">
        <v>44986</v>
      </c>
      <c r="AC529" s="2">
        <v>0</v>
      </c>
    </row>
    <row r="530" spans="1:29" s="34" customFormat="1" x14ac:dyDescent="0.25">
      <c r="A530" s="1">
        <v>20230431</v>
      </c>
      <c r="B530" s="1" t="s">
        <v>10080</v>
      </c>
      <c r="C530" s="1" t="s">
        <v>29</v>
      </c>
      <c r="D530" s="1" t="s">
        <v>5927</v>
      </c>
      <c r="E530" s="1" t="s">
        <v>202</v>
      </c>
      <c r="F530" s="1" t="s">
        <v>203</v>
      </c>
      <c r="G530" s="1"/>
      <c r="H530" s="1"/>
      <c r="I530" s="1"/>
      <c r="J530" s="1" t="s">
        <v>204</v>
      </c>
      <c r="K530" s="1" t="s">
        <v>205</v>
      </c>
      <c r="L530" s="2">
        <v>6781.69</v>
      </c>
      <c r="M530" s="48">
        <v>45049</v>
      </c>
      <c r="N530" s="1">
        <v>308</v>
      </c>
      <c r="O530" s="1">
        <v>3</v>
      </c>
      <c r="P530" s="48">
        <v>45036</v>
      </c>
      <c r="Q530" s="48">
        <v>45020</v>
      </c>
      <c r="R530" s="48">
        <v>44986</v>
      </c>
      <c r="S530" s="1" t="s">
        <v>206</v>
      </c>
      <c r="T530" s="1" t="s">
        <v>32</v>
      </c>
      <c r="U530" s="2">
        <v>0</v>
      </c>
      <c r="V530"/>
      <c r="W530" s="1" t="b">
        <v>0</v>
      </c>
      <c r="X530" s="48">
        <v>45036</v>
      </c>
      <c r="Y530" s="1" t="b">
        <v>0</v>
      </c>
      <c r="Z530"/>
      <c r="AA530" s="1"/>
      <c r="AB530" s="48">
        <v>45017</v>
      </c>
      <c r="AC530" s="2">
        <v>0</v>
      </c>
    </row>
    <row r="531" spans="1:29" s="34" customFormat="1" x14ac:dyDescent="0.25">
      <c r="A531" s="1">
        <v>20230432</v>
      </c>
      <c r="B531" s="1" t="s">
        <v>10081</v>
      </c>
      <c r="C531" s="1" t="s">
        <v>29</v>
      </c>
      <c r="D531" s="1" t="s">
        <v>5568</v>
      </c>
      <c r="E531" s="1" t="s">
        <v>5569</v>
      </c>
      <c r="F531" s="1" t="s">
        <v>5570</v>
      </c>
      <c r="G531" s="1"/>
      <c r="H531" s="1"/>
      <c r="I531" s="1"/>
      <c r="J531" s="1" t="s">
        <v>92</v>
      </c>
      <c r="K531" s="1" t="s">
        <v>10117</v>
      </c>
      <c r="L531" s="2">
        <v>306</v>
      </c>
      <c r="M531" s="48">
        <v>45046</v>
      </c>
      <c r="N531" s="1">
        <v>308</v>
      </c>
      <c r="O531" s="1">
        <v>3</v>
      </c>
      <c r="P531" s="48">
        <v>45030</v>
      </c>
      <c r="Q531" s="48">
        <v>45020</v>
      </c>
      <c r="R531" s="48">
        <v>44986</v>
      </c>
      <c r="S531" s="1" t="s">
        <v>5571</v>
      </c>
      <c r="T531" s="1" t="s">
        <v>32</v>
      </c>
      <c r="U531" s="2">
        <v>0</v>
      </c>
      <c r="V531"/>
      <c r="W531" s="1" t="b">
        <v>0</v>
      </c>
      <c r="X531" s="48">
        <v>45030</v>
      </c>
      <c r="Y531" s="1" t="b">
        <v>0</v>
      </c>
      <c r="Z531"/>
      <c r="AA531" s="1"/>
      <c r="AB531" s="48">
        <v>44986</v>
      </c>
      <c r="AC531" s="2">
        <v>0</v>
      </c>
    </row>
    <row r="532" spans="1:29" s="34" customFormat="1" x14ac:dyDescent="0.25">
      <c r="A532" s="1">
        <v>20230433</v>
      </c>
      <c r="B532" s="1" t="s">
        <v>10082</v>
      </c>
      <c r="C532" s="1" t="s">
        <v>29</v>
      </c>
      <c r="D532" s="1" t="s">
        <v>5888</v>
      </c>
      <c r="E532" s="1" t="s">
        <v>5889</v>
      </c>
      <c r="F532" s="1" t="s">
        <v>4161</v>
      </c>
      <c r="G532" s="1"/>
      <c r="H532" s="1"/>
      <c r="I532" s="1"/>
      <c r="J532" s="1" t="s">
        <v>85</v>
      </c>
      <c r="K532" s="1" t="s">
        <v>86</v>
      </c>
      <c r="L532" s="2">
        <v>7734</v>
      </c>
      <c r="M532" s="48">
        <v>45046</v>
      </c>
      <c r="N532" s="1">
        <v>308</v>
      </c>
      <c r="O532" s="1">
        <v>3</v>
      </c>
      <c r="P532" s="48">
        <v>45034</v>
      </c>
      <c r="Q532" s="48">
        <v>45019</v>
      </c>
      <c r="R532" s="48">
        <v>44986</v>
      </c>
      <c r="S532" s="1" t="s">
        <v>4664</v>
      </c>
      <c r="T532" s="1" t="s">
        <v>32</v>
      </c>
      <c r="U532" s="2">
        <v>0</v>
      </c>
      <c r="V532"/>
      <c r="W532" s="1" t="b">
        <v>0</v>
      </c>
      <c r="X532" s="48">
        <v>45034</v>
      </c>
      <c r="Y532" s="1" t="b">
        <v>0</v>
      </c>
      <c r="Z532"/>
      <c r="AA532" s="1"/>
      <c r="AB532" s="48">
        <v>45017</v>
      </c>
      <c r="AC532" s="2">
        <v>0</v>
      </c>
    </row>
    <row r="533" spans="1:29" s="34" customFormat="1" x14ac:dyDescent="0.25">
      <c r="A533" s="1">
        <v>20230434</v>
      </c>
      <c r="B533" s="1" t="s">
        <v>10083</v>
      </c>
      <c r="C533" s="1" t="s">
        <v>29</v>
      </c>
      <c r="D533" s="1" t="s">
        <v>5660</v>
      </c>
      <c r="E533" s="1" t="s">
        <v>5661</v>
      </c>
      <c r="F533" s="1" t="s">
        <v>5199</v>
      </c>
      <c r="G533" s="1"/>
      <c r="H533" s="1"/>
      <c r="I533" s="1"/>
      <c r="J533" s="1" t="s">
        <v>85</v>
      </c>
      <c r="K533" s="1" t="s">
        <v>86</v>
      </c>
      <c r="L533" s="2">
        <v>1545.17</v>
      </c>
      <c r="M533" s="48">
        <v>45046</v>
      </c>
      <c r="N533" s="1">
        <v>308</v>
      </c>
      <c r="O533" s="1">
        <v>3</v>
      </c>
      <c r="P533" s="48">
        <v>45034</v>
      </c>
      <c r="Q533" s="48">
        <v>45019</v>
      </c>
      <c r="R533" s="48">
        <v>44986</v>
      </c>
      <c r="S533" s="1" t="s">
        <v>5662</v>
      </c>
      <c r="T533" s="1" t="s">
        <v>32</v>
      </c>
      <c r="U533" s="2">
        <v>0</v>
      </c>
      <c r="V533"/>
      <c r="W533" s="1" t="b">
        <v>0</v>
      </c>
      <c r="X533" s="48">
        <v>45034</v>
      </c>
      <c r="Y533" s="1" t="b">
        <v>0</v>
      </c>
      <c r="Z533"/>
      <c r="AA533" s="1"/>
      <c r="AB533" s="48">
        <v>45017</v>
      </c>
      <c r="AC533" s="2">
        <v>0</v>
      </c>
    </row>
    <row r="534" spans="1:29" s="34" customFormat="1" x14ac:dyDescent="0.25">
      <c r="A534" s="1">
        <v>20230435</v>
      </c>
      <c r="B534" s="1" t="s">
        <v>10084</v>
      </c>
      <c r="C534" s="1" t="s">
        <v>29</v>
      </c>
      <c r="D534" s="1" t="s">
        <v>112</v>
      </c>
      <c r="E534" s="1" t="s">
        <v>113</v>
      </c>
      <c r="F534" s="1" t="s">
        <v>114</v>
      </c>
      <c r="G534" s="1"/>
      <c r="H534" s="1"/>
      <c r="I534" s="1"/>
      <c r="J534" s="1" t="s">
        <v>85</v>
      </c>
      <c r="K534" s="1" t="s">
        <v>86</v>
      </c>
      <c r="L534" s="2">
        <v>7392.63</v>
      </c>
      <c r="M534" s="48">
        <v>45036</v>
      </c>
      <c r="N534" s="1">
        <v>308</v>
      </c>
      <c r="O534" s="1">
        <v>3</v>
      </c>
      <c r="P534" s="48">
        <v>45034</v>
      </c>
      <c r="Q534" s="48">
        <v>45020</v>
      </c>
      <c r="R534" s="48">
        <v>44986</v>
      </c>
      <c r="S534" s="1" t="s">
        <v>115</v>
      </c>
      <c r="T534" s="1" t="s">
        <v>32</v>
      </c>
      <c r="U534" s="2">
        <v>0</v>
      </c>
      <c r="V534"/>
      <c r="W534" s="1" t="b">
        <v>0</v>
      </c>
      <c r="X534" s="48">
        <v>45034</v>
      </c>
      <c r="Y534" s="1" t="b">
        <v>0</v>
      </c>
      <c r="Z534"/>
      <c r="AA534" s="1"/>
      <c r="AB534" s="48">
        <v>45017</v>
      </c>
      <c r="AC534" s="2">
        <v>0</v>
      </c>
    </row>
    <row r="535" spans="1:29" s="34" customFormat="1" x14ac:dyDescent="0.25">
      <c r="A535" s="1">
        <v>20230436</v>
      </c>
      <c r="B535" s="1" t="s">
        <v>10085</v>
      </c>
      <c r="C535" s="1" t="s">
        <v>29</v>
      </c>
      <c r="D535" s="1" t="s">
        <v>82</v>
      </c>
      <c r="E535" s="1" t="s">
        <v>83</v>
      </c>
      <c r="F535" s="1" t="s">
        <v>84</v>
      </c>
      <c r="G535" s="1"/>
      <c r="H535" s="1"/>
      <c r="I535" s="1"/>
      <c r="J535" s="1" t="s">
        <v>85</v>
      </c>
      <c r="K535" s="1" t="s">
        <v>86</v>
      </c>
      <c r="L535" s="2">
        <v>6350.89</v>
      </c>
      <c r="M535" s="48">
        <v>45046</v>
      </c>
      <c r="N535" s="1">
        <v>308</v>
      </c>
      <c r="O535" s="1">
        <v>3</v>
      </c>
      <c r="P535" s="48">
        <v>45034</v>
      </c>
      <c r="Q535" s="48">
        <v>45019</v>
      </c>
      <c r="R535" s="48">
        <v>44986</v>
      </c>
      <c r="S535" s="1" t="s">
        <v>87</v>
      </c>
      <c r="T535" s="1" t="s">
        <v>32</v>
      </c>
      <c r="U535" s="2">
        <v>0</v>
      </c>
      <c r="V535"/>
      <c r="W535" s="1" t="b">
        <v>0</v>
      </c>
      <c r="X535" s="48">
        <v>45034</v>
      </c>
      <c r="Y535" s="1" t="b">
        <v>0</v>
      </c>
      <c r="Z535"/>
      <c r="AA535" s="1"/>
      <c r="AB535" s="48">
        <v>45017</v>
      </c>
      <c r="AC535" s="2">
        <v>0</v>
      </c>
    </row>
    <row r="536" spans="1:29" s="34" customFormat="1" x14ac:dyDescent="0.25">
      <c r="A536" s="1">
        <v>20230437</v>
      </c>
      <c r="B536" s="1" t="s">
        <v>10086</v>
      </c>
      <c r="C536" s="1" t="s">
        <v>29</v>
      </c>
      <c r="D536" s="1" t="s">
        <v>5660</v>
      </c>
      <c r="E536" s="1" t="s">
        <v>5661</v>
      </c>
      <c r="F536" s="1" t="s">
        <v>5199</v>
      </c>
      <c r="G536" s="1"/>
      <c r="H536" s="1"/>
      <c r="I536" s="1"/>
      <c r="J536" s="1" t="s">
        <v>85</v>
      </c>
      <c r="K536" s="1" t="s">
        <v>86</v>
      </c>
      <c r="L536" s="2">
        <v>3443.55</v>
      </c>
      <c r="M536" s="48">
        <v>45046</v>
      </c>
      <c r="N536" s="1">
        <v>308</v>
      </c>
      <c r="O536" s="1">
        <v>3</v>
      </c>
      <c r="P536" s="48">
        <v>45034</v>
      </c>
      <c r="Q536" s="48">
        <v>45019</v>
      </c>
      <c r="R536" s="48">
        <v>44986</v>
      </c>
      <c r="S536" s="1" t="s">
        <v>5662</v>
      </c>
      <c r="T536" s="1" t="s">
        <v>32</v>
      </c>
      <c r="U536" s="2">
        <v>0</v>
      </c>
      <c r="V536"/>
      <c r="W536" s="1" t="b">
        <v>0</v>
      </c>
      <c r="X536" s="48">
        <v>45034</v>
      </c>
      <c r="Y536" s="1" t="b">
        <v>0</v>
      </c>
      <c r="Z536"/>
      <c r="AA536" s="1"/>
      <c r="AB536" s="48">
        <v>45017</v>
      </c>
      <c r="AC536" s="2">
        <v>0</v>
      </c>
    </row>
    <row r="537" spans="1:29" s="34" customFormat="1" x14ac:dyDescent="0.25">
      <c r="A537" s="1">
        <v>20230438</v>
      </c>
      <c r="B537" s="1" t="s">
        <v>10087</v>
      </c>
      <c r="C537" s="1" t="s">
        <v>29</v>
      </c>
      <c r="D537" s="1" t="s">
        <v>97</v>
      </c>
      <c r="E537" s="1" t="s">
        <v>98</v>
      </c>
      <c r="F537" s="1" t="s">
        <v>99</v>
      </c>
      <c r="G537" s="1"/>
      <c r="H537" s="1"/>
      <c r="I537" s="1"/>
      <c r="J537" s="1" t="s">
        <v>85</v>
      </c>
      <c r="K537" s="1" t="s">
        <v>86</v>
      </c>
      <c r="L537" s="2">
        <v>7035.76</v>
      </c>
      <c r="M537" s="48">
        <v>45045</v>
      </c>
      <c r="N537" s="1">
        <v>308</v>
      </c>
      <c r="O537" s="1">
        <v>3</v>
      </c>
      <c r="P537" s="48">
        <v>45034</v>
      </c>
      <c r="Q537" s="48">
        <v>45021</v>
      </c>
      <c r="R537" s="48">
        <v>44986</v>
      </c>
      <c r="S537" s="1"/>
      <c r="T537" s="1" t="s">
        <v>32</v>
      </c>
      <c r="U537" s="2">
        <v>0</v>
      </c>
      <c r="V537"/>
      <c r="W537" s="1" t="b">
        <v>0</v>
      </c>
      <c r="X537" s="48">
        <v>45034</v>
      </c>
      <c r="Y537" s="1" t="b">
        <v>0</v>
      </c>
      <c r="Z537"/>
      <c r="AA537" s="1"/>
      <c r="AB537" s="48">
        <v>45017</v>
      </c>
      <c r="AC537" s="2">
        <v>0</v>
      </c>
    </row>
    <row r="538" spans="1:29" s="34" customFormat="1" x14ac:dyDescent="0.25">
      <c r="A538" s="1">
        <v>20230439</v>
      </c>
      <c r="B538" s="1" t="s">
        <v>10088</v>
      </c>
      <c r="C538" s="1" t="s">
        <v>29</v>
      </c>
      <c r="D538" s="1" t="s">
        <v>4689</v>
      </c>
      <c r="E538" s="1" t="s">
        <v>4690</v>
      </c>
      <c r="F538" s="1" t="s">
        <v>4691</v>
      </c>
      <c r="G538" s="1"/>
      <c r="H538" s="1"/>
      <c r="I538" s="1"/>
      <c r="J538" s="1" t="s">
        <v>85</v>
      </c>
      <c r="K538" s="1" t="s">
        <v>86</v>
      </c>
      <c r="L538" s="2">
        <v>2857.14</v>
      </c>
      <c r="M538" s="48">
        <v>45046</v>
      </c>
      <c r="N538" s="1">
        <v>308</v>
      </c>
      <c r="O538" s="1">
        <v>3</v>
      </c>
      <c r="P538" s="48">
        <v>45034</v>
      </c>
      <c r="Q538" s="48">
        <v>45020</v>
      </c>
      <c r="R538" s="48">
        <v>44986</v>
      </c>
      <c r="S538" s="1" t="s">
        <v>4692</v>
      </c>
      <c r="T538" s="1" t="s">
        <v>32</v>
      </c>
      <c r="U538" s="2">
        <v>0</v>
      </c>
      <c r="V538"/>
      <c r="W538" s="1" t="b">
        <v>0</v>
      </c>
      <c r="X538" s="48">
        <v>45034</v>
      </c>
      <c r="Y538" s="1" t="b">
        <v>0</v>
      </c>
      <c r="Z538"/>
      <c r="AA538" s="1"/>
      <c r="AB538" s="48">
        <v>45017</v>
      </c>
      <c r="AC538" s="2">
        <v>0</v>
      </c>
    </row>
    <row r="539" spans="1:29" s="34" customFormat="1" x14ac:dyDescent="0.25">
      <c r="A539" s="1">
        <v>20230440</v>
      </c>
      <c r="B539" s="1" t="s">
        <v>10089</v>
      </c>
      <c r="C539" s="1" t="s">
        <v>29</v>
      </c>
      <c r="D539" s="1" t="s">
        <v>97</v>
      </c>
      <c r="E539" s="1" t="s">
        <v>98</v>
      </c>
      <c r="F539" s="1" t="s">
        <v>99</v>
      </c>
      <c r="G539" s="1"/>
      <c r="H539" s="1"/>
      <c r="I539" s="1"/>
      <c r="J539" s="1" t="s">
        <v>85</v>
      </c>
      <c r="K539" s="1" t="s">
        <v>86</v>
      </c>
      <c r="L539" s="2">
        <v>4973.1099999999997</v>
      </c>
      <c r="M539" s="48">
        <v>45045</v>
      </c>
      <c r="N539" s="1">
        <v>308</v>
      </c>
      <c r="O539" s="1">
        <v>3</v>
      </c>
      <c r="P539" s="48">
        <v>45034</v>
      </c>
      <c r="Q539" s="48">
        <v>45021</v>
      </c>
      <c r="R539" s="48">
        <v>44986</v>
      </c>
      <c r="S539" s="1"/>
      <c r="T539" s="1" t="s">
        <v>32</v>
      </c>
      <c r="U539" s="2">
        <v>0</v>
      </c>
      <c r="V539"/>
      <c r="W539" s="1" t="b">
        <v>0</v>
      </c>
      <c r="X539" s="48">
        <v>45034</v>
      </c>
      <c r="Y539" s="1" t="b">
        <v>0</v>
      </c>
      <c r="Z539"/>
      <c r="AA539" s="1"/>
      <c r="AB539" s="48">
        <v>45017</v>
      </c>
      <c r="AC539" s="2">
        <v>0</v>
      </c>
    </row>
    <row r="540" spans="1:29" s="34" customFormat="1" x14ac:dyDescent="0.25">
      <c r="A540" s="1">
        <v>20230441</v>
      </c>
      <c r="B540" s="1" t="s">
        <v>10090</v>
      </c>
      <c r="C540" s="1" t="s">
        <v>29</v>
      </c>
      <c r="D540" s="1" t="s">
        <v>181</v>
      </c>
      <c r="E540" s="1" t="s">
        <v>182</v>
      </c>
      <c r="F540" s="1" t="s">
        <v>183</v>
      </c>
      <c r="G540" s="1"/>
      <c r="H540" s="1"/>
      <c r="I540" s="1"/>
      <c r="J540" s="1" t="s">
        <v>40</v>
      </c>
      <c r="K540" s="1" t="s">
        <v>270</v>
      </c>
      <c r="L540" s="2">
        <v>628.32000000000005</v>
      </c>
      <c r="M540" s="48">
        <v>45030</v>
      </c>
      <c r="N540" s="1">
        <v>308</v>
      </c>
      <c r="O540" s="1">
        <v>3</v>
      </c>
      <c r="P540" s="48">
        <v>45030</v>
      </c>
      <c r="Q540" s="48">
        <v>45027</v>
      </c>
      <c r="R540" s="48">
        <v>44986</v>
      </c>
      <c r="S540" s="1" t="s">
        <v>184</v>
      </c>
      <c r="T540" s="1" t="s">
        <v>32</v>
      </c>
      <c r="U540" s="2">
        <v>0</v>
      </c>
      <c r="V540"/>
      <c r="W540" s="1" t="b">
        <v>0</v>
      </c>
      <c r="X540" s="48">
        <v>45030</v>
      </c>
      <c r="Y540" s="1" t="b">
        <v>0</v>
      </c>
      <c r="Z540"/>
      <c r="AA540" s="1"/>
      <c r="AB540" s="48">
        <v>45017</v>
      </c>
      <c r="AC540" s="2">
        <v>0</v>
      </c>
    </row>
    <row r="541" spans="1:29" s="34" customFormat="1" x14ac:dyDescent="0.25">
      <c r="A541" s="1">
        <v>20230442</v>
      </c>
      <c r="B541" s="1" t="s">
        <v>10261</v>
      </c>
      <c r="C541" s="1" t="s">
        <v>29</v>
      </c>
      <c r="D541" s="1" t="s">
        <v>93</v>
      </c>
      <c r="E541" s="1" t="s">
        <v>94</v>
      </c>
      <c r="F541" s="1" t="s">
        <v>95</v>
      </c>
      <c r="G541" s="1"/>
      <c r="H541" s="1"/>
      <c r="I541" s="1"/>
      <c r="J541" s="1" t="s">
        <v>85</v>
      </c>
      <c r="K541" s="1" t="s">
        <v>86</v>
      </c>
      <c r="L541" s="2">
        <v>1432.08</v>
      </c>
      <c r="M541" s="48">
        <v>45046</v>
      </c>
      <c r="N541" s="1">
        <v>308</v>
      </c>
      <c r="O541" s="1">
        <v>3</v>
      </c>
      <c r="P541" s="48">
        <v>45036</v>
      </c>
      <c r="Q541" s="48">
        <v>45022</v>
      </c>
      <c r="R541" s="48">
        <v>44986</v>
      </c>
      <c r="S541" s="1" t="s">
        <v>96</v>
      </c>
      <c r="T541" s="1" t="s">
        <v>32</v>
      </c>
      <c r="U541" s="2">
        <v>0</v>
      </c>
      <c r="V541"/>
      <c r="W541" s="1" t="b">
        <v>0</v>
      </c>
      <c r="X541" s="48">
        <v>45036</v>
      </c>
      <c r="Y541" s="1" t="b">
        <v>0</v>
      </c>
      <c r="Z541"/>
      <c r="AA541" s="1"/>
      <c r="AB541" s="48">
        <v>45017</v>
      </c>
      <c r="AC541" s="2">
        <v>0</v>
      </c>
    </row>
    <row r="542" spans="1:29" s="34" customFormat="1" x14ac:dyDescent="0.25">
      <c r="A542" s="1">
        <v>20230443</v>
      </c>
      <c r="B542" s="1" t="s">
        <v>10262</v>
      </c>
      <c r="C542" s="1" t="s">
        <v>29</v>
      </c>
      <c r="D542" s="1" t="s">
        <v>69</v>
      </c>
      <c r="E542" s="1" t="s">
        <v>70</v>
      </c>
      <c r="F542" s="1" t="s">
        <v>71</v>
      </c>
      <c r="G542" s="1"/>
      <c r="H542" s="1"/>
      <c r="I542" s="1"/>
      <c r="J542" s="1" t="s">
        <v>40</v>
      </c>
      <c r="K542" s="1" t="s">
        <v>72</v>
      </c>
      <c r="L542" s="2">
        <v>1440.32</v>
      </c>
      <c r="M542" s="48">
        <v>45061</v>
      </c>
      <c r="N542" s="1">
        <v>308</v>
      </c>
      <c r="O542" s="1">
        <v>3</v>
      </c>
      <c r="P542" s="48">
        <v>45048</v>
      </c>
      <c r="Q542" s="48">
        <v>45022</v>
      </c>
      <c r="R542" s="48">
        <v>44986</v>
      </c>
      <c r="S542" s="1" t="s">
        <v>73</v>
      </c>
      <c r="T542" s="1" t="s">
        <v>32</v>
      </c>
      <c r="U542" s="2">
        <v>0</v>
      </c>
      <c r="V542"/>
      <c r="W542" s="1" t="b">
        <v>0</v>
      </c>
      <c r="X542" s="48">
        <v>45048</v>
      </c>
      <c r="Y542" s="1" t="b">
        <v>0</v>
      </c>
      <c r="Z542"/>
      <c r="AA542" s="1"/>
      <c r="AB542" s="48">
        <v>45017</v>
      </c>
      <c r="AC542" s="2">
        <v>0</v>
      </c>
    </row>
    <row r="543" spans="1:29" s="34" customFormat="1" x14ac:dyDescent="0.25">
      <c r="A543" s="1">
        <v>20230444</v>
      </c>
      <c r="B543" s="1" t="s">
        <v>10263</v>
      </c>
      <c r="C543" s="1" t="s">
        <v>29</v>
      </c>
      <c r="D543" s="1" t="s">
        <v>41</v>
      </c>
      <c r="E543" s="1" t="s">
        <v>42</v>
      </c>
      <c r="F543" s="1" t="s">
        <v>43</v>
      </c>
      <c r="G543" s="1"/>
      <c r="H543" s="1"/>
      <c r="I543" s="1"/>
      <c r="J543" s="1" t="s">
        <v>40</v>
      </c>
      <c r="K543" s="1" t="s">
        <v>44</v>
      </c>
      <c r="L543" s="2">
        <v>136.13</v>
      </c>
      <c r="M543" s="48">
        <v>45081</v>
      </c>
      <c r="N543" s="1">
        <v>308</v>
      </c>
      <c r="O543" s="1">
        <v>3</v>
      </c>
      <c r="P543" s="48">
        <v>45076</v>
      </c>
      <c r="Q543" s="48">
        <v>45028</v>
      </c>
      <c r="R543" s="48">
        <v>44986</v>
      </c>
      <c r="S543" s="1" t="s">
        <v>45</v>
      </c>
      <c r="T543" s="1" t="s">
        <v>32</v>
      </c>
      <c r="U543" s="2">
        <v>0</v>
      </c>
      <c r="V543"/>
      <c r="W543" s="1" t="b">
        <v>0</v>
      </c>
      <c r="X543" s="48">
        <v>45076</v>
      </c>
      <c r="Y543" s="1" t="b">
        <v>0</v>
      </c>
      <c r="Z543"/>
      <c r="AA543" s="1"/>
      <c r="AB543" s="48">
        <v>45017</v>
      </c>
      <c r="AC543" s="2">
        <v>0</v>
      </c>
    </row>
    <row r="544" spans="1:29" s="34" customFormat="1" x14ac:dyDescent="0.25">
      <c r="A544" s="1">
        <v>20230445</v>
      </c>
      <c r="B544" s="1" t="s">
        <v>10264</v>
      </c>
      <c r="C544" s="1" t="s">
        <v>29</v>
      </c>
      <c r="D544" s="1" t="s">
        <v>6794</v>
      </c>
      <c r="E544" s="1" t="s">
        <v>6569</v>
      </c>
      <c r="F544" s="1" t="s">
        <v>6570</v>
      </c>
      <c r="G544" s="1"/>
      <c r="H544" s="1"/>
      <c r="I544" s="1"/>
      <c r="J544" s="1" t="s">
        <v>40</v>
      </c>
      <c r="K544" s="1" t="s">
        <v>6795</v>
      </c>
      <c r="L544" s="2">
        <v>1753</v>
      </c>
      <c r="M544" s="48">
        <v>45034</v>
      </c>
      <c r="N544" s="1">
        <v>308</v>
      </c>
      <c r="O544" s="1">
        <v>3</v>
      </c>
      <c r="P544" s="48">
        <v>45035</v>
      </c>
      <c r="Q544" s="48">
        <v>45028</v>
      </c>
      <c r="R544" s="48">
        <v>44986</v>
      </c>
      <c r="S544" s="1"/>
      <c r="T544" s="1" t="s">
        <v>32</v>
      </c>
      <c r="U544" s="2">
        <v>0</v>
      </c>
      <c r="V544"/>
      <c r="W544" s="1" t="b">
        <v>0</v>
      </c>
      <c r="X544" s="48">
        <v>45035</v>
      </c>
      <c r="Y544" s="1" t="b">
        <v>0</v>
      </c>
      <c r="Z544"/>
      <c r="AA544" s="1"/>
      <c r="AB544" s="48">
        <v>45017</v>
      </c>
      <c r="AC544" s="2">
        <v>0</v>
      </c>
    </row>
    <row r="545" spans="1:29" s="34" customFormat="1" x14ac:dyDescent="0.25">
      <c r="A545" s="1">
        <v>20230446</v>
      </c>
      <c r="B545" s="1" t="s">
        <v>9234</v>
      </c>
      <c r="C545" s="1" t="s">
        <v>29</v>
      </c>
      <c r="D545" s="1" t="s">
        <v>171</v>
      </c>
      <c r="E545" s="1" t="s">
        <v>172</v>
      </c>
      <c r="F545" s="1" t="s">
        <v>173</v>
      </c>
      <c r="G545" s="1"/>
      <c r="H545" s="1"/>
      <c r="I545" s="1"/>
      <c r="J545" s="1" t="s">
        <v>40</v>
      </c>
      <c r="K545" s="1" t="s">
        <v>174</v>
      </c>
      <c r="L545" s="2">
        <v>199.16</v>
      </c>
      <c r="M545" s="48">
        <v>45037</v>
      </c>
      <c r="N545" s="1">
        <v>308</v>
      </c>
      <c r="O545" s="1">
        <v>3</v>
      </c>
      <c r="P545" s="48">
        <v>45036</v>
      </c>
      <c r="Q545" s="48">
        <v>45028</v>
      </c>
      <c r="R545" s="48">
        <v>44986</v>
      </c>
      <c r="S545" s="1" t="s">
        <v>175</v>
      </c>
      <c r="T545" s="1" t="s">
        <v>32</v>
      </c>
      <c r="U545" s="2">
        <v>0</v>
      </c>
      <c r="V545"/>
      <c r="W545" s="1" t="b">
        <v>0</v>
      </c>
      <c r="X545" s="48">
        <v>45036</v>
      </c>
      <c r="Y545" s="1" t="b">
        <v>0</v>
      </c>
      <c r="Z545"/>
      <c r="AA545" s="1"/>
      <c r="AB545" s="48">
        <v>45017</v>
      </c>
      <c r="AC545" s="2">
        <v>0</v>
      </c>
    </row>
    <row r="546" spans="1:29" s="34" customFormat="1" x14ac:dyDescent="0.25">
      <c r="A546" s="1">
        <v>20230447</v>
      </c>
      <c r="B546" s="1" t="s">
        <v>10265</v>
      </c>
      <c r="C546" s="1" t="s">
        <v>29</v>
      </c>
      <c r="D546" s="1" t="s">
        <v>6804</v>
      </c>
      <c r="E546" s="1" t="s">
        <v>6314</v>
      </c>
      <c r="F546" s="1" t="s">
        <v>6316</v>
      </c>
      <c r="G546" s="1"/>
      <c r="H546" s="1"/>
      <c r="I546" s="1"/>
      <c r="J546" s="1" t="s">
        <v>40</v>
      </c>
      <c r="K546" s="1" t="s">
        <v>5726</v>
      </c>
      <c r="L546" s="2">
        <v>25712.639999999999</v>
      </c>
      <c r="M546" s="48">
        <v>45049</v>
      </c>
      <c r="N546" s="1">
        <v>308</v>
      </c>
      <c r="O546" s="1">
        <v>3</v>
      </c>
      <c r="P546" s="48">
        <v>45036</v>
      </c>
      <c r="Q546" s="48">
        <v>45027</v>
      </c>
      <c r="R546" s="48">
        <v>44986</v>
      </c>
      <c r="S546" s="1" t="s">
        <v>6805</v>
      </c>
      <c r="T546" s="1" t="s">
        <v>32</v>
      </c>
      <c r="U546" s="2">
        <v>0</v>
      </c>
      <c r="V546"/>
      <c r="W546" s="1" t="b">
        <v>0</v>
      </c>
      <c r="X546" s="48">
        <v>45036</v>
      </c>
      <c r="Y546" s="1" t="b">
        <v>0</v>
      </c>
      <c r="Z546"/>
      <c r="AA546" s="1"/>
      <c r="AB546" s="48">
        <v>45017</v>
      </c>
      <c r="AC546" s="2">
        <v>0</v>
      </c>
    </row>
    <row r="547" spans="1:29" s="34" customFormat="1" x14ac:dyDescent="0.25">
      <c r="A547" s="1">
        <v>20230448</v>
      </c>
      <c r="B547" s="1" t="s">
        <v>10266</v>
      </c>
      <c r="C547" s="1" t="s">
        <v>29</v>
      </c>
      <c r="D547" s="1" t="s">
        <v>4736</v>
      </c>
      <c r="E547" s="1" t="s">
        <v>61</v>
      </c>
      <c r="F547" s="1" t="s">
        <v>62</v>
      </c>
      <c r="G547" s="1"/>
      <c r="H547" s="1"/>
      <c r="I547" s="1"/>
      <c r="J547" s="1" t="s">
        <v>40</v>
      </c>
      <c r="K547" s="1" t="s">
        <v>4737</v>
      </c>
      <c r="L547" s="2">
        <v>99.19</v>
      </c>
      <c r="M547" s="48">
        <v>45051</v>
      </c>
      <c r="N547" s="1">
        <v>308</v>
      </c>
      <c r="O547" s="1">
        <v>3</v>
      </c>
      <c r="P547" s="48">
        <v>45036</v>
      </c>
      <c r="Q547" s="48">
        <v>45027</v>
      </c>
      <c r="R547" s="48">
        <v>44986</v>
      </c>
      <c r="S547" s="1"/>
      <c r="T547" s="1" t="s">
        <v>32</v>
      </c>
      <c r="U547" s="2">
        <v>0</v>
      </c>
      <c r="V547"/>
      <c r="W547" s="1" t="b">
        <v>0</v>
      </c>
      <c r="X547" s="48">
        <v>45036</v>
      </c>
      <c r="Y547" s="1" t="b">
        <v>0</v>
      </c>
      <c r="Z547"/>
      <c r="AA547" s="1"/>
      <c r="AB547" s="48">
        <v>45017</v>
      </c>
      <c r="AC547" s="2">
        <v>0</v>
      </c>
    </row>
    <row r="548" spans="1:29" s="34" customFormat="1" x14ac:dyDescent="0.25">
      <c r="A548" s="1">
        <v>20230449</v>
      </c>
      <c r="B548" s="1" t="s">
        <v>10267</v>
      </c>
      <c r="C548" s="1" t="s">
        <v>29</v>
      </c>
      <c r="D548" s="1" t="s">
        <v>176</v>
      </c>
      <c r="E548" s="1" t="s">
        <v>267</v>
      </c>
      <c r="F548" s="1" t="s">
        <v>178</v>
      </c>
      <c r="G548" s="1"/>
      <c r="H548" s="1"/>
      <c r="I548" s="1"/>
      <c r="J548" s="1" t="s">
        <v>40</v>
      </c>
      <c r="K548" s="1" t="s">
        <v>179</v>
      </c>
      <c r="L548" s="2">
        <v>1921.39</v>
      </c>
      <c r="M548" s="48">
        <v>45030</v>
      </c>
      <c r="N548" s="1">
        <v>308</v>
      </c>
      <c r="O548" s="1">
        <v>3</v>
      </c>
      <c r="P548" s="48">
        <v>45035</v>
      </c>
      <c r="Q548" s="48">
        <v>45021</v>
      </c>
      <c r="R548" s="48">
        <v>44986</v>
      </c>
      <c r="S548" s="1" t="s">
        <v>180</v>
      </c>
      <c r="T548" s="1" t="s">
        <v>32</v>
      </c>
      <c r="U548" s="2">
        <v>0</v>
      </c>
      <c r="V548"/>
      <c r="W548" s="1" t="b">
        <v>0</v>
      </c>
      <c r="X548" s="48">
        <v>45035</v>
      </c>
      <c r="Y548" s="1" t="b">
        <v>0</v>
      </c>
      <c r="Z548"/>
      <c r="AA548" s="1"/>
      <c r="AB548" s="48">
        <v>45017</v>
      </c>
      <c r="AC548" s="2">
        <v>0</v>
      </c>
    </row>
    <row r="549" spans="1:29" s="34" customFormat="1" x14ac:dyDescent="0.25">
      <c r="A549" s="1">
        <v>20230450</v>
      </c>
      <c r="B549" s="1" t="s">
        <v>10268</v>
      </c>
      <c r="C549" s="1" t="s">
        <v>29</v>
      </c>
      <c r="D549" s="1" t="s">
        <v>10269</v>
      </c>
      <c r="E549" s="1" t="s">
        <v>1934</v>
      </c>
      <c r="F549" s="1" t="s">
        <v>1936</v>
      </c>
      <c r="G549" s="1"/>
      <c r="H549" s="1"/>
      <c r="I549" s="1"/>
      <c r="J549" s="1" t="s">
        <v>40</v>
      </c>
      <c r="K549" s="1" t="s">
        <v>5774</v>
      </c>
      <c r="L549" s="2">
        <v>1008</v>
      </c>
      <c r="M549" s="48">
        <v>45036</v>
      </c>
      <c r="N549" s="1">
        <v>308</v>
      </c>
      <c r="O549" s="1">
        <v>3</v>
      </c>
      <c r="P549" s="48">
        <v>45036</v>
      </c>
      <c r="Q549" s="48">
        <v>45028</v>
      </c>
      <c r="R549" s="48">
        <v>44986</v>
      </c>
      <c r="S549" s="1" t="s">
        <v>10270</v>
      </c>
      <c r="T549" s="1" t="s">
        <v>32</v>
      </c>
      <c r="U549" s="2">
        <v>0</v>
      </c>
      <c r="V549"/>
      <c r="W549" s="1" t="b">
        <v>0</v>
      </c>
      <c r="X549" s="48">
        <v>45036</v>
      </c>
      <c r="Y549" s="1" t="b">
        <v>0</v>
      </c>
      <c r="Z549"/>
      <c r="AA549" s="1"/>
      <c r="AB549" s="48">
        <v>44986</v>
      </c>
      <c r="AC549" s="2">
        <v>0</v>
      </c>
    </row>
    <row r="550" spans="1:29" s="34" customFormat="1" x14ac:dyDescent="0.25">
      <c r="A550" s="1">
        <v>20230451</v>
      </c>
      <c r="B550" s="1" t="s">
        <v>10271</v>
      </c>
      <c r="C550" s="1" t="s">
        <v>29</v>
      </c>
      <c r="D550" s="1" t="s">
        <v>197</v>
      </c>
      <c r="E550" s="1" t="s">
        <v>4135</v>
      </c>
      <c r="F550" s="1" t="s">
        <v>199</v>
      </c>
      <c r="G550" s="1"/>
      <c r="H550" s="1"/>
      <c r="I550" s="1"/>
      <c r="J550" s="1" t="s">
        <v>65</v>
      </c>
      <c r="K550" s="1" t="s">
        <v>200</v>
      </c>
      <c r="L550" s="2">
        <v>729.81</v>
      </c>
      <c r="M550" s="48">
        <v>45034</v>
      </c>
      <c r="N550" s="1">
        <v>308</v>
      </c>
      <c r="O550" s="1">
        <v>3</v>
      </c>
      <c r="P550" s="48">
        <v>45035</v>
      </c>
      <c r="Q550" s="48">
        <v>45027</v>
      </c>
      <c r="R550" s="48">
        <v>44986</v>
      </c>
      <c r="S550" s="1" t="s">
        <v>201</v>
      </c>
      <c r="T550" s="1" t="s">
        <v>32</v>
      </c>
      <c r="U550" s="2">
        <v>0</v>
      </c>
      <c r="V550"/>
      <c r="W550" s="1" t="b">
        <v>0</v>
      </c>
      <c r="X550" s="48">
        <v>45035</v>
      </c>
      <c r="Y550" s="1" t="b">
        <v>0</v>
      </c>
      <c r="Z550"/>
      <c r="AA550" s="1"/>
      <c r="AB550" s="48">
        <v>45017</v>
      </c>
      <c r="AC550" s="2">
        <v>0</v>
      </c>
    </row>
    <row r="551" spans="1:29" s="34" customFormat="1" x14ac:dyDescent="0.25">
      <c r="A551" s="1">
        <v>20230452</v>
      </c>
      <c r="B551" s="1" t="s">
        <v>10272</v>
      </c>
      <c r="C551" s="1" t="s">
        <v>29</v>
      </c>
      <c r="D551" s="1" t="s">
        <v>197</v>
      </c>
      <c r="E551" s="1" t="s">
        <v>4135</v>
      </c>
      <c r="F551" s="1" t="s">
        <v>199</v>
      </c>
      <c r="G551" s="1"/>
      <c r="H551" s="1"/>
      <c r="I551" s="1"/>
      <c r="J551" s="1" t="s">
        <v>65</v>
      </c>
      <c r="K551" s="1" t="s">
        <v>5652</v>
      </c>
      <c r="L551" s="2">
        <v>1</v>
      </c>
      <c r="M551" s="48">
        <v>45034</v>
      </c>
      <c r="N551" s="1">
        <v>308</v>
      </c>
      <c r="O551" s="1">
        <v>3</v>
      </c>
      <c r="P551" s="48">
        <v>45035</v>
      </c>
      <c r="Q551" s="48">
        <v>45027</v>
      </c>
      <c r="R551" s="48">
        <v>44986</v>
      </c>
      <c r="S551" s="1" t="s">
        <v>201</v>
      </c>
      <c r="T551" s="1" t="s">
        <v>32</v>
      </c>
      <c r="U551" s="2">
        <v>0</v>
      </c>
      <c r="V551"/>
      <c r="W551" s="1" t="b">
        <v>0</v>
      </c>
      <c r="X551" s="48">
        <v>45035</v>
      </c>
      <c r="Y551" s="1" t="b">
        <v>0</v>
      </c>
      <c r="Z551"/>
      <c r="AA551" s="1"/>
      <c r="AB551" s="48">
        <v>45017</v>
      </c>
      <c r="AC551" s="2">
        <v>0</v>
      </c>
    </row>
    <row r="552" spans="1:29" s="34" customFormat="1" x14ac:dyDescent="0.25">
      <c r="A552" s="1">
        <v>20230453</v>
      </c>
      <c r="B552" s="1" t="s">
        <v>10273</v>
      </c>
      <c r="C552" s="1" t="s">
        <v>29</v>
      </c>
      <c r="D552" s="1" t="s">
        <v>7162</v>
      </c>
      <c r="E552" s="1" t="s">
        <v>6597</v>
      </c>
      <c r="F552" s="1" t="s">
        <v>6599</v>
      </c>
      <c r="G552" s="1"/>
      <c r="H552" s="1"/>
      <c r="I552" s="1"/>
      <c r="J552" s="1" t="s">
        <v>5648</v>
      </c>
      <c r="K552" s="1" t="s">
        <v>4725</v>
      </c>
      <c r="L552" s="2">
        <v>-28219.24</v>
      </c>
      <c r="M552" s="48">
        <v>45042</v>
      </c>
      <c r="N552" s="1">
        <v>308</v>
      </c>
      <c r="O552" s="1">
        <v>3</v>
      </c>
      <c r="P552" s="48">
        <v>45037</v>
      </c>
      <c r="Q552" s="48">
        <v>45027</v>
      </c>
      <c r="R552" s="48">
        <v>44986</v>
      </c>
      <c r="S552" s="1" t="s">
        <v>7163</v>
      </c>
      <c r="T552" s="1" t="s">
        <v>32</v>
      </c>
      <c r="U552" s="2">
        <v>0</v>
      </c>
      <c r="V552"/>
      <c r="W552" s="1" t="b">
        <v>0</v>
      </c>
      <c r="X552"/>
      <c r="Y552" s="1" t="b">
        <v>0</v>
      </c>
      <c r="Z552"/>
      <c r="AA552" s="1"/>
      <c r="AB552" s="48">
        <v>45017</v>
      </c>
      <c r="AC552" s="2">
        <v>0</v>
      </c>
    </row>
    <row r="553" spans="1:29" s="34" customFormat="1" x14ac:dyDescent="0.25">
      <c r="A553" s="1">
        <v>20230454</v>
      </c>
      <c r="B553" s="1" t="s">
        <v>10274</v>
      </c>
      <c r="C553" s="1" t="s">
        <v>29</v>
      </c>
      <c r="D553" s="1" t="s">
        <v>4696</v>
      </c>
      <c r="E553" s="1" t="s">
        <v>4697</v>
      </c>
      <c r="F553" s="1" t="s">
        <v>1224</v>
      </c>
      <c r="G553" s="1"/>
      <c r="H553" s="1"/>
      <c r="I553" s="1"/>
      <c r="J553" s="1" t="s">
        <v>40</v>
      </c>
      <c r="K553" s="1" t="s">
        <v>4698</v>
      </c>
      <c r="L553" s="2">
        <v>1029.3</v>
      </c>
      <c r="M553" s="48">
        <v>45066</v>
      </c>
      <c r="N553" s="1">
        <v>308</v>
      </c>
      <c r="O553" s="1">
        <v>3</v>
      </c>
      <c r="P553" s="48">
        <v>45048</v>
      </c>
      <c r="Q553" s="48">
        <v>45029</v>
      </c>
      <c r="R553" s="48">
        <v>44986</v>
      </c>
      <c r="S553" s="1" t="s">
        <v>4699</v>
      </c>
      <c r="T553" s="1" t="s">
        <v>32</v>
      </c>
      <c r="U553" s="2">
        <v>0</v>
      </c>
      <c r="V553"/>
      <c r="W553" s="1" t="b">
        <v>0</v>
      </c>
      <c r="X553" s="48">
        <v>45048</v>
      </c>
      <c r="Y553" s="1" t="b">
        <v>0</v>
      </c>
      <c r="Z553"/>
      <c r="AA553" s="1"/>
      <c r="AB553" s="48">
        <v>45017</v>
      </c>
      <c r="AC553" s="2">
        <v>0</v>
      </c>
    </row>
    <row r="554" spans="1:29" s="34" customFormat="1" x14ac:dyDescent="0.25">
      <c r="A554" s="1">
        <v>20230455</v>
      </c>
      <c r="B554" s="1" t="s">
        <v>10275</v>
      </c>
      <c r="C554" s="1" t="s">
        <v>29</v>
      </c>
      <c r="D554" s="1" t="s">
        <v>10276</v>
      </c>
      <c r="E554" s="1" t="s">
        <v>10277</v>
      </c>
      <c r="F554" s="1" t="s">
        <v>5981</v>
      </c>
      <c r="G554" s="1"/>
      <c r="H554" s="1"/>
      <c r="I554" s="1"/>
      <c r="J554" s="1" t="s">
        <v>58</v>
      </c>
      <c r="K554" s="1" t="s">
        <v>10278</v>
      </c>
      <c r="L554" s="2">
        <v>705</v>
      </c>
      <c r="M554" s="48">
        <v>45016</v>
      </c>
      <c r="N554" s="1">
        <v>308</v>
      </c>
      <c r="O554" s="1">
        <v>3</v>
      </c>
      <c r="P554" s="48">
        <v>45058</v>
      </c>
      <c r="Q554" s="48">
        <v>45016</v>
      </c>
      <c r="R554" s="48">
        <v>44986</v>
      </c>
      <c r="S554" s="1" t="s">
        <v>10279</v>
      </c>
      <c r="T554" s="1" t="s">
        <v>32</v>
      </c>
      <c r="U554" s="2">
        <v>0</v>
      </c>
      <c r="V554"/>
      <c r="W554" s="1" t="b">
        <v>0</v>
      </c>
      <c r="X554" s="48">
        <v>45016</v>
      </c>
      <c r="Y554" s="1" t="b">
        <v>0</v>
      </c>
      <c r="Z554"/>
      <c r="AA554" s="1"/>
      <c r="AB554" s="48">
        <v>44986</v>
      </c>
      <c r="AC554" s="2">
        <v>0</v>
      </c>
    </row>
    <row r="555" spans="1:29" s="34" customFormat="1" x14ac:dyDescent="0.25">
      <c r="A555" s="1">
        <v>20230456</v>
      </c>
      <c r="B555" s="1" t="s">
        <v>10280</v>
      </c>
      <c r="C555" s="1" t="s">
        <v>29</v>
      </c>
      <c r="D555" s="1" t="s">
        <v>5463</v>
      </c>
      <c r="E555" s="1" t="s">
        <v>5464</v>
      </c>
      <c r="F555" s="1" t="s">
        <v>2800</v>
      </c>
      <c r="G555" s="1"/>
      <c r="H555" s="1"/>
      <c r="I555" s="1"/>
      <c r="J555" s="1" t="s">
        <v>58</v>
      </c>
      <c r="K555" s="1" t="s">
        <v>5912</v>
      </c>
      <c r="L555" s="2">
        <v>1038.75</v>
      </c>
      <c r="M555" s="48">
        <v>45027</v>
      </c>
      <c r="N555" s="1">
        <v>308</v>
      </c>
      <c r="O555" s="1">
        <v>3</v>
      </c>
      <c r="P555" s="48">
        <v>45035</v>
      </c>
      <c r="Q555" s="48">
        <v>45027</v>
      </c>
      <c r="R555" s="48">
        <v>44986</v>
      </c>
      <c r="S555" s="1" t="s">
        <v>5337</v>
      </c>
      <c r="T555" s="1" t="s">
        <v>32</v>
      </c>
      <c r="U555" s="2">
        <v>0</v>
      </c>
      <c r="V555"/>
      <c r="W555" s="1" t="b">
        <v>0</v>
      </c>
      <c r="X555" s="48">
        <v>45035</v>
      </c>
      <c r="Y555" s="1" t="b">
        <v>0</v>
      </c>
      <c r="Z555"/>
      <c r="AA555" s="1"/>
      <c r="AB555" s="48">
        <v>45017</v>
      </c>
      <c r="AC555" s="2">
        <v>0</v>
      </c>
    </row>
    <row r="556" spans="1:29" s="34" customFormat="1" x14ac:dyDescent="0.25">
      <c r="A556" s="1">
        <v>20230457</v>
      </c>
      <c r="B556" s="1" t="s">
        <v>10281</v>
      </c>
      <c r="C556" s="1" t="s">
        <v>29</v>
      </c>
      <c r="D556" s="1" t="s">
        <v>4755</v>
      </c>
      <c r="E556" s="1" t="s">
        <v>134</v>
      </c>
      <c r="F556" s="1" t="s">
        <v>135</v>
      </c>
      <c r="G556" s="1"/>
      <c r="H556" s="1"/>
      <c r="I556" s="1"/>
      <c r="J556" s="1" t="s">
        <v>58</v>
      </c>
      <c r="K556" s="1" t="s">
        <v>10282</v>
      </c>
      <c r="L556" s="2">
        <v>442.18</v>
      </c>
      <c r="M556" s="48">
        <v>45030</v>
      </c>
      <c r="N556" s="1">
        <v>308</v>
      </c>
      <c r="O556" s="1">
        <v>3</v>
      </c>
      <c r="P556" s="48">
        <v>45035</v>
      </c>
      <c r="Q556" s="48">
        <v>45029</v>
      </c>
      <c r="R556" s="48">
        <v>44986</v>
      </c>
      <c r="S556" s="1" t="s">
        <v>4757</v>
      </c>
      <c r="T556" s="1" t="s">
        <v>32</v>
      </c>
      <c r="U556" s="2">
        <v>0</v>
      </c>
      <c r="V556"/>
      <c r="W556" s="1" t="b">
        <v>0</v>
      </c>
      <c r="X556" s="48">
        <v>45035</v>
      </c>
      <c r="Y556" s="1" t="b">
        <v>0</v>
      </c>
      <c r="Z556"/>
      <c r="AA556" s="1"/>
      <c r="AB556" s="48">
        <v>45017</v>
      </c>
      <c r="AC556" s="2">
        <v>0</v>
      </c>
    </row>
    <row r="557" spans="1:29" s="34" customFormat="1" x14ac:dyDescent="0.25">
      <c r="A557" s="1">
        <v>20230458</v>
      </c>
      <c r="B557" s="1" t="s">
        <v>10283</v>
      </c>
      <c r="C557" s="1" t="s">
        <v>29</v>
      </c>
      <c r="D557" s="1" t="s">
        <v>4755</v>
      </c>
      <c r="E557" s="1" t="s">
        <v>134</v>
      </c>
      <c r="F557" s="1" t="s">
        <v>135</v>
      </c>
      <c r="G557" s="1"/>
      <c r="H557" s="1"/>
      <c r="I557" s="1"/>
      <c r="J557" s="1" t="s">
        <v>58</v>
      </c>
      <c r="K557" s="1" t="s">
        <v>5335</v>
      </c>
      <c r="L557" s="2">
        <v>2176.56</v>
      </c>
      <c r="M557" s="48">
        <v>45030</v>
      </c>
      <c r="N557" s="1">
        <v>308</v>
      </c>
      <c r="O557" s="1">
        <v>3</v>
      </c>
      <c r="P557" s="48">
        <v>45035</v>
      </c>
      <c r="Q557" s="48">
        <v>45029</v>
      </c>
      <c r="R557" s="48">
        <v>44986</v>
      </c>
      <c r="S557" s="1" t="s">
        <v>4757</v>
      </c>
      <c r="T557" s="1" t="s">
        <v>32</v>
      </c>
      <c r="U557" s="2">
        <v>0</v>
      </c>
      <c r="V557"/>
      <c r="W557" s="1" t="b">
        <v>0</v>
      </c>
      <c r="X557" s="48">
        <v>45035</v>
      </c>
      <c r="Y557" s="1" t="b">
        <v>0</v>
      </c>
      <c r="Z557"/>
      <c r="AA557" s="1"/>
      <c r="AB557" s="48">
        <v>45017</v>
      </c>
      <c r="AC557" s="2">
        <v>0</v>
      </c>
    </row>
    <row r="558" spans="1:29" s="34" customFormat="1" x14ac:dyDescent="0.25">
      <c r="A558" s="1">
        <v>20230459</v>
      </c>
      <c r="B558" s="1" t="s">
        <v>10284</v>
      </c>
      <c r="C558" s="1" t="s">
        <v>29</v>
      </c>
      <c r="D558" s="1" t="s">
        <v>10285</v>
      </c>
      <c r="E558" s="1" t="s">
        <v>6294</v>
      </c>
      <c r="F558" s="1" t="s">
        <v>6296</v>
      </c>
      <c r="G558" s="1"/>
      <c r="H558" s="1"/>
      <c r="I558" s="1"/>
      <c r="J558" s="1" t="s">
        <v>58</v>
      </c>
      <c r="K558" s="1" t="s">
        <v>10286</v>
      </c>
      <c r="L558" s="2">
        <v>265.2</v>
      </c>
      <c r="M558" s="48">
        <v>45035</v>
      </c>
      <c r="N558" s="1">
        <v>308</v>
      </c>
      <c r="O558" s="1">
        <v>3</v>
      </c>
      <c r="P558" s="48">
        <v>45041</v>
      </c>
      <c r="Q558" s="48">
        <v>45035</v>
      </c>
      <c r="R558" s="48">
        <v>44986</v>
      </c>
      <c r="S558" s="1" t="s">
        <v>10287</v>
      </c>
      <c r="T558" s="1" t="s">
        <v>32</v>
      </c>
      <c r="U558" s="2">
        <v>0</v>
      </c>
      <c r="V558"/>
      <c r="W558" s="1" t="b">
        <v>0</v>
      </c>
      <c r="X558" s="48">
        <v>45041</v>
      </c>
      <c r="Y558" s="1" t="b">
        <v>0</v>
      </c>
      <c r="Z558"/>
      <c r="AA558" s="1"/>
      <c r="AB558" s="48">
        <v>44986</v>
      </c>
      <c r="AC558" s="2">
        <v>0</v>
      </c>
    </row>
    <row r="559" spans="1:29" s="34" customFormat="1" x14ac:dyDescent="0.25">
      <c r="A559" s="1">
        <v>20230460</v>
      </c>
      <c r="B559" s="1" t="s">
        <v>10288</v>
      </c>
      <c r="C559" s="1" t="s">
        <v>29</v>
      </c>
      <c r="D559" s="1" t="s">
        <v>5814</v>
      </c>
      <c r="E559" s="1" t="s">
        <v>6279</v>
      </c>
      <c r="F559" s="1" t="s">
        <v>64</v>
      </c>
      <c r="G559" s="1"/>
      <c r="H559" s="1"/>
      <c r="I559" s="1"/>
      <c r="J559" s="1" t="s">
        <v>40</v>
      </c>
      <c r="K559" s="1" t="s">
        <v>4787</v>
      </c>
      <c r="L559" s="2">
        <v>667.36</v>
      </c>
      <c r="M559" s="48">
        <v>45066</v>
      </c>
      <c r="N559" s="1">
        <v>308</v>
      </c>
      <c r="O559" s="1">
        <v>3</v>
      </c>
      <c r="P559" s="48">
        <v>45048</v>
      </c>
      <c r="Q559" s="48">
        <v>45029</v>
      </c>
      <c r="R559" s="48">
        <v>44986</v>
      </c>
      <c r="S559" s="1" t="s">
        <v>6694</v>
      </c>
      <c r="T559" s="1" t="s">
        <v>32</v>
      </c>
      <c r="U559" s="2">
        <v>0</v>
      </c>
      <c r="V559"/>
      <c r="W559" s="1" t="b">
        <v>0</v>
      </c>
      <c r="X559" s="48">
        <v>45048</v>
      </c>
      <c r="Y559" s="1" t="b">
        <v>0</v>
      </c>
      <c r="Z559"/>
      <c r="AA559" s="1"/>
      <c r="AB559" s="48">
        <v>45017</v>
      </c>
      <c r="AC559" s="2">
        <v>0</v>
      </c>
    </row>
    <row r="560" spans="1:29" s="34" customFormat="1" x14ac:dyDescent="0.25">
      <c r="A560" s="1">
        <v>20230461</v>
      </c>
      <c r="B560" s="1" t="s">
        <v>10289</v>
      </c>
      <c r="C560" s="1" t="s">
        <v>29</v>
      </c>
      <c r="D560" s="1" t="s">
        <v>7044</v>
      </c>
      <c r="E560" s="1" t="s">
        <v>10290</v>
      </c>
      <c r="F560" s="1" t="s">
        <v>811</v>
      </c>
      <c r="G560" s="1"/>
      <c r="H560" s="1"/>
      <c r="I560" s="1"/>
      <c r="J560" s="1" t="s">
        <v>76</v>
      </c>
      <c r="K560" s="1" t="s">
        <v>6699</v>
      </c>
      <c r="L560" s="2">
        <v>14471.63</v>
      </c>
      <c r="M560" s="48">
        <v>45047</v>
      </c>
      <c r="N560" s="1">
        <v>308</v>
      </c>
      <c r="O560" s="1">
        <v>3</v>
      </c>
      <c r="P560" s="48">
        <v>45075</v>
      </c>
      <c r="Q560" s="48">
        <v>45030</v>
      </c>
      <c r="R560" s="48">
        <v>44986</v>
      </c>
      <c r="S560" s="1" t="s">
        <v>7045</v>
      </c>
      <c r="T560" s="1" t="s">
        <v>32</v>
      </c>
      <c r="U560" s="2">
        <v>0</v>
      </c>
      <c r="V560"/>
      <c r="W560" s="1" t="b">
        <v>0</v>
      </c>
      <c r="X560" s="48">
        <v>45016</v>
      </c>
      <c r="Y560" s="1" t="b">
        <v>0</v>
      </c>
      <c r="Z560"/>
      <c r="AA560" s="1"/>
      <c r="AB560" s="48">
        <v>44986</v>
      </c>
      <c r="AC560" s="2">
        <v>0</v>
      </c>
    </row>
    <row r="561" spans="1:29" s="34" customFormat="1" x14ac:dyDescent="0.25">
      <c r="A561" s="1">
        <v>20230462</v>
      </c>
      <c r="B561" s="1" t="s">
        <v>10291</v>
      </c>
      <c r="C561" s="1" t="s">
        <v>29</v>
      </c>
      <c r="D561" s="1" t="s">
        <v>6789</v>
      </c>
      <c r="E561" s="1" t="s">
        <v>6337</v>
      </c>
      <c r="F561" s="1" t="s">
        <v>6339</v>
      </c>
      <c r="G561" s="1"/>
      <c r="H561" s="1"/>
      <c r="I561" s="1"/>
      <c r="J561" s="1" t="s">
        <v>6790</v>
      </c>
      <c r="K561" s="1" t="s">
        <v>4693</v>
      </c>
      <c r="L561" s="2">
        <v>6886.57</v>
      </c>
      <c r="M561" s="48">
        <v>45046</v>
      </c>
      <c r="N561" s="1">
        <v>308</v>
      </c>
      <c r="O561" s="1">
        <v>3</v>
      </c>
      <c r="P561" s="48">
        <v>45041</v>
      </c>
      <c r="Q561" s="48">
        <v>45034</v>
      </c>
      <c r="R561" s="48">
        <v>44986</v>
      </c>
      <c r="S561" s="1" t="s">
        <v>6791</v>
      </c>
      <c r="T561" s="1" t="s">
        <v>32</v>
      </c>
      <c r="U561" s="2">
        <v>0</v>
      </c>
      <c r="V561"/>
      <c r="W561" s="1" t="b">
        <v>0</v>
      </c>
      <c r="X561" s="48">
        <v>45041</v>
      </c>
      <c r="Y561" s="1" t="b">
        <v>0</v>
      </c>
      <c r="Z561"/>
      <c r="AA561" s="1"/>
      <c r="AB561" s="48">
        <v>45017</v>
      </c>
      <c r="AC561" s="2">
        <v>0</v>
      </c>
    </row>
    <row r="562" spans="1:29" s="34" customFormat="1" x14ac:dyDescent="0.25">
      <c r="A562" s="1">
        <v>20230463</v>
      </c>
      <c r="B562" s="1" t="s">
        <v>8994</v>
      </c>
      <c r="C562" s="1" t="s">
        <v>29</v>
      </c>
      <c r="D562" s="1" t="s">
        <v>4669</v>
      </c>
      <c r="E562" s="1" t="s">
        <v>5000</v>
      </c>
      <c r="F562" s="1" t="s">
        <v>4670</v>
      </c>
      <c r="G562" s="1"/>
      <c r="H562" s="1"/>
      <c r="I562" s="1"/>
      <c r="J562" s="1" t="s">
        <v>40</v>
      </c>
      <c r="K562" s="1" t="s">
        <v>4671</v>
      </c>
      <c r="L562" s="2">
        <v>960</v>
      </c>
      <c r="M562" s="48">
        <v>45044</v>
      </c>
      <c r="N562" s="1">
        <v>308</v>
      </c>
      <c r="O562" s="1">
        <v>3</v>
      </c>
      <c r="P562" s="48">
        <v>45013</v>
      </c>
      <c r="Q562" s="48">
        <v>45035</v>
      </c>
      <c r="R562" s="48">
        <v>44986</v>
      </c>
      <c r="S562" s="1" t="s">
        <v>4672</v>
      </c>
      <c r="T562" s="1" t="s">
        <v>32</v>
      </c>
      <c r="U562" s="2">
        <v>0</v>
      </c>
      <c r="V562"/>
      <c r="W562" s="1" t="b">
        <v>0</v>
      </c>
      <c r="X562" s="48">
        <v>45036</v>
      </c>
      <c r="Y562" s="1" t="b">
        <v>0</v>
      </c>
      <c r="Z562"/>
      <c r="AA562" s="1"/>
      <c r="AB562" s="48">
        <v>45017</v>
      </c>
      <c r="AC562" s="2">
        <v>0</v>
      </c>
    </row>
    <row r="563" spans="1:29" s="34" customFormat="1" x14ac:dyDescent="0.25">
      <c r="A563" s="1">
        <v>20230464</v>
      </c>
      <c r="B563" s="1" t="s">
        <v>10292</v>
      </c>
      <c r="C563" s="1" t="s">
        <v>29</v>
      </c>
      <c r="D563" s="1" t="s">
        <v>6786</v>
      </c>
      <c r="E563" s="1" t="s">
        <v>6229</v>
      </c>
      <c r="F563" s="1" t="s">
        <v>6231</v>
      </c>
      <c r="G563" s="1"/>
      <c r="H563" s="1"/>
      <c r="I563" s="1"/>
      <c r="J563" s="1" t="s">
        <v>92</v>
      </c>
      <c r="K563" s="1" t="s">
        <v>10293</v>
      </c>
      <c r="L563" s="2">
        <v>116407.14</v>
      </c>
      <c r="M563" s="48">
        <v>45000</v>
      </c>
      <c r="N563" s="1">
        <v>308</v>
      </c>
      <c r="O563" s="1">
        <v>3</v>
      </c>
      <c r="P563" s="48">
        <v>45000</v>
      </c>
      <c r="Q563" s="48">
        <v>45000</v>
      </c>
      <c r="R563" s="48">
        <v>44986</v>
      </c>
      <c r="S563" s="1" t="s">
        <v>6787</v>
      </c>
      <c r="T563" s="1" t="s">
        <v>32</v>
      </c>
      <c r="U563" s="2">
        <v>0</v>
      </c>
      <c r="V563"/>
      <c r="W563" s="1" t="b">
        <v>0</v>
      </c>
      <c r="X563"/>
      <c r="Y563" s="1" t="b">
        <v>0</v>
      </c>
      <c r="Z563"/>
      <c r="AA563" s="1"/>
      <c r="AB563" s="48">
        <v>44986</v>
      </c>
      <c r="AC563" s="2">
        <v>0</v>
      </c>
    </row>
    <row r="564" spans="1:29" s="34" customFormat="1" x14ac:dyDescent="0.25">
      <c r="A564" s="1">
        <v>20230465</v>
      </c>
      <c r="B564" s="1" t="s">
        <v>10294</v>
      </c>
      <c r="C564" s="1" t="s">
        <v>29</v>
      </c>
      <c r="D564" s="1" t="s">
        <v>5705</v>
      </c>
      <c r="E564" s="1" t="s">
        <v>5706</v>
      </c>
      <c r="F564" s="1" t="s">
        <v>138</v>
      </c>
      <c r="G564" s="1"/>
      <c r="H564" s="1"/>
      <c r="I564" s="1"/>
      <c r="J564" s="1" t="s">
        <v>139</v>
      </c>
      <c r="K564" s="1" t="s">
        <v>4766</v>
      </c>
      <c r="L564" s="2">
        <v>180</v>
      </c>
      <c r="M564" s="48">
        <v>45057</v>
      </c>
      <c r="N564" s="1">
        <v>308</v>
      </c>
      <c r="O564" s="1">
        <v>3</v>
      </c>
      <c r="P564" s="48">
        <v>45057</v>
      </c>
      <c r="Q564" s="48">
        <v>45030</v>
      </c>
      <c r="R564" s="48">
        <v>45017</v>
      </c>
      <c r="S564" s="1" t="s">
        <v>5707</v>
      </c>
      <c r="T564" s="1" t="s">
        <v>32</v>
      </c>
      <c r="U564" s="2">
        <v>0</v>
      </c>
      <c r="V564"/>
      <c r="W564" s="1" t="b">
        <v>0</v>
      </c>
      <c r="X564" s="48">
        <v>45057</v>
      </c>
      <c r="Y564" s="1" t="b">
        <v>0</v>
      </c>
      <c r="Z564"/>
      <c r="AA564" s="1"/>
      <c r="AB564" s="48">
        <v>45017</v>
      </c>
      <c r="AC564" s="2">
        <v>0</v>
      </c>
    </row>
    <row r="565" spans="1:29" s="34" customFormat="1" x14ac:dyDescent="0.25">
      <c r="A565" s="1">
        <v>20230466</v>
      </c>
      <c r="B565" s="1" t="s">
        <v>10295</v>
      </c>
      <c r="C565" s="1" t="s">
        <v>29</v>
      </c>
      <c r="D565" s="1" t="s">
        <v>66</v>
      </c>
      <c r="E565" s="1" t="s">
        <v>67</v>
      </c>
      <c r="F565" s="1" t="s">
        <v>68</v>
      </c>
      <c r="G565" s="1"/>
      <c r="H565" s="1"/>
      <c r="I565" s="1"/>
      <c r="J565" s="1" t="s">
        <v>76</v>
      </c>
      <c r="K565" s="1" t="s">
        <v>4725</v>
      </c>
      <c r="L565" s="2">
        <v>39602.519999999997</v>
      </c>
      <c r="M565" s="48">
        <v>45031</v>
      </c>
      <c r="N565" s="1">
        <v>308</v>
      </c>
      <c r="O565" s="1">
        <v>3</v>
      </c>
      <c r="P565" s="48">
        <v>45029</v>
      </c>
      <c r="Q565" s="48">
        <v>45019</v>
      </c>
      <c r="R565" s="48">
        <v>45017</v>
      </c>
      <c r="S565" s="1"/>
      <c r="T565" s="1" t="s">
        <v>32</v>
      </c>
      <c r="U565" s="2">
        <v>0</v>
      </c>
      <c r="V565"/>
      <c r="W565" s="1" t="b">
        <v>0</v>
      </c>
      <c r="X565" s="48">
        <v>45017</v>
      </c>
      <c r="Y565" s="1" t="b">
        <v>0</v>
      </c>
      <c r="Z565"/>
      <c r="AA565" s="1"/>
      <c r="AB565" s="48">
        <v>45017</v>
      </c>
      <c r="AC565" s="2">
        <v>0</v>
      </c>
    </row>
    <row r="566" spans="1:29" s="34" customFormat="1" x14ac:dyDescent="0.25">
      <c r="A566" s="1">
        <v>20230467</v>
      </c>
      <c r="B566" s="1" t="s">
        <v>10296</v>
      </c>
      <c r="C566" s="1" t="s">
        <v>29</v>
      </c>
      <c r="D566" s="1" t="s">
        <v>5814</v>
      </c>
      <c r="E566" s="1" t="s">
        <v>6279</v>
      </c>
      <c r="F566" s="1" t="s">
        <v>64</v>
      </c>
      <c r="G566" s="1"/>
      <c r="H566" s="1"/>
      <c r="I566" s="1"/>
      <c r="J566" s="1" t="s">
        <v>40</v>
      </c>
      <c r="K566" s="1" t="s">
        <v>4746</v>
      </c>
      <c r="L566" s="2">
        <v>678</v>
      </c>
      <c r="M566" s="48">
        <v>45035</v>
      </c>
      <c r="N566" s="1">
        <v>308</v>
      </c>
      <c r="O566" s="1">
        <v>3</v>
      </c>
      <c r="P566" s="48">
        <v>45037</v>
      </c>
      <c r="Q566" s="48">
        <v>45029</v>
      </c>
      <c r="R566" s="48">
        <v>45017</v>
      </c>
      <c r="S566" s="1" t="s">
        <v>6694</v>
      </c>
      <c r="T566" s="1" t="s">
        <v>32</v>
      </c>
      <c r="U566" s="2">
        <v>0</v>
      </c>
      <c r="V566"/>
      <c r="W566" s="1" t="b">
        <v>0</v>
      </c>
      <c r="X566" s="48">
        <v>45020</v>
      </c>
      <c r="Y566" s="1" t="b">
        <v>0</v>
      </c>
      <c r="Z566"/>
      <c r="AA566" s="1"/>
      <c r="AB566" s="48">
        <v>45017</v>
      </c>
      <c r="AC566" s="2">
        <v>0</v>
      </c>
    </row>
    <row r="567" spans="1:29" s="34" customFormat="1" x14ac:dyDescent="0.25">
      <c r="A567" s="1">
        <v>20230468</v>
      </c>
      <c r="B567" s="1" t="s">
        <v>10297</v>
      </c>
      <c r="C567" s="1" t="s">
        <v>29</v>
      </c>
      <c r="D567" s="1" t="s">
        <v>6846</v>
      </c>
      <c r="E567" s="1" t="s">
        <v>5441</v>
      </c>
      <c r="F567" s="1" t="s">
        <v>5442</v>
      </c>
      <c r="G567" s="1"/>
      <c r="H567" s="1"/>
      <c r="I567" s="1"/>
      <c r="J567" s="1" t="s">
        <v>40</v>
      </c>
      <c r="K567" s="1" t="s">
        <v>6847</v>
      </c>
      <c r="L567" s="2">
        <v>127.02</v>
      </c>
      <c r="M567" s="48">
        <v>45047</v>
      </c>
      <c r="N567" s="1">
        <v>308</v>
      </c>
      <c r="O567" s="1">
        <v>3</v>
      </c>
      <c r="P567" s="48">
        <v>45042</v>
      </c>
      <c r="Q567" s="48">
        <v>45020</v>
      </c>
      <c r="R567" s="48">
        <v>45017</v>
      </c>
      <c r="S567" s="1" t="s">
        <v>6848</v>
      </c>
      <c r="T567" s="1" t="s">
        <v>32</v>
      </c>
      <c r="U567" s="2">
        <v>0</v>
      </c>
      <c r="V567"/>
      <c r="W567" s="1" t="b">
        <v>0</v>
      </c>
      <c r="X567" s="48">
        <v>45020</v>
      </c>
      <c r="Y567" s="1" t="b">
        <v>0</v>
      </c>
      <c r="Z567"/>
      <c r="AA567" s="1"/>
      <c r="AB567" s="48">
        <v>45017</v>
      </c>
      <c r="AC567" s="2">
        <v>0</v>
      </c>
    </row>
    <row r="568" spans="1:29" s="34" customFormat="1" x14ac:dyDescent="0.25">
      <c r="A568" s="1">
        <v>20230469</v>
      </c>
      <c r="B568" s="1" t="s">
        <v>10298</v>
      </c>
      <c r="C568" s="1" t="s">
        <v>29</v>
      </c>
      <c r="D568" s="1" t="s">
        <v>209</v>
      </c>
      <c r="E568" s="1" t="s">
        <v>210</v>
      </c>
      <c r="F568" s="1" t="s">
        <v>211</v>
      </c>
      <c r="G568" s="1"/>
      <c r="H568" s="1"/>
      <c r="I568" s="1"/>
      <c r="J568" s="1" t="s">
        <v>50</v>
      </c>
      <c r="K568" s="1" t="s">
        <v>212</v>
      </c>
      <c r="L568" s="2">
        <v>1642.15</v>
      </c>
      <c r="M568" s="48">
        <v>45033</v>
      </c>
      <c r="N568" s="1">
        <v>308</v>
      </c>
      <c r="O568" s="1">
        <v>3</v>
      </c>
      <c r="P568" s="48">
        <v>45029</v>
      </c>
      <c r="Q568" s="48">
        <v>45019</v>
      </c>
      <c r="R568" s="48">
        <v>45017</v>
      </c>
      <c r="S568" s="1" t="s">
        <v>213</v>
      </c>
      <c r="T568" s="1" t="s">
        <v>32</v>
      </c>
      <c r="U568" s="2">
        <v>0</v>
      </c>
      <c r="V568"/>
      <c r="W568" s="1" t="b">
        <v>0</v>
      </c>
      <c r="X568" s="48">
        <v>45019</v>
      </c>
      <c r="Y568" s="1" t="b">
        <v>0</v>
      </c>
      <c r="Z568"/>
      <c r="AA568" s="1"/>
      <c r="AB568" s="48">
        <v>45017</v>
      </c>
      <c r="AC568" s="2">
        <v>0</v>
      </c>
    </row>
    <row r="569" spans="1:29" s="34" customFormat="1" x14ac:dyDescent="0.25">
      <c r="A569" s="1">
        <v>20230470</v>
      </c>
      <c r="B569" s="1" t="s">
        <v>10299</v>
      </c>
      <c r="C569" s="1" t="s">
        <v>29</v>
      </c>
      <c r="D569" s="1" t="s">
        <v>4715</v>
      </c>
      <c r="E569" s="1" t="s">
        <v>255</v>
      </c>
      <c r="F569" s="1" t="s">
        <v>256</v>
      </c>
      <c r="G569" s="1"/>
      <c r="H569" s="1"/>
      <c r="I569" s="1"/>
      <c r="J569" s="1" t="s">
        <v>50</v>
      </c>
      <c r="K569" s="1" t="s">
        <v>51</v>
      </c>
      <c r="L569" s="2">
        <v>12.6</v>
      </c>
      <c r="M569" s="48">
        <v>45033</v>
      </c>
      <c r="N569" s="1">
        <v>308</v>
      </c>
      <c r="O569" s="1">
        <v>3</v>
      </c>
      <c r="P569" s="48">
        <v>45029</v>
      </c>
      <c r="Q569" s="48">
        <v>45019</v>
      </c>
      <c r="R569" s="48">
        <v>45017</v>
      </c>
      <c r="S569" s="1" t="s">
        <v>4716</v>
      </c>
      <c r="T569" s="1" t="s">
        <v>32</v>
      </c>
      <c r="U569" s="2">
        <v>0</v>
      </c>
      <c r="V569"/>
      <c r="W569" s="1" t="b">
        <v>0</v>
      </c>
      <c r="X569" s="48">
        <v>45019</v>
      </c>
      <c r="Y569" s="1" t="b">
        <v>0</v>
      </c>
      <c r="Z569"/>
      <c r="AA569" s="1"/>
      <c r="AB569" s="48">
        <v>45017</v>
      </c>
      <c r="AC569" s="2">
        <v>0</v>
      </c>
    </row>
    <row r="570" spans="1:29" s="34" customFormat="1" x14ac:dyDescent="0.25">
      <c r="A570" s="1">
        <v>20230471</v>
      </c>
      <c r="B570" s="1" t="s">
        <v>10300</v>
      </c>
      <c r="C570" s="1" t="s">
        <v>29</v>
      </c>
      <c r="D570" s="1" t="s">
        <v>128</v>
      </c>
      <c r="E570" s="1" t="s">
        <v>129</v>
      </c>
      <c r="F570" s="1" t="s">
        <v>130</v>
      </c>
      <c r="G570" s="1"/>
      <c r="H570" s="1"/>
      <c r="I570" s="1"/>
      <c r="J570" s="1" t="s">
        <v>35</v>
      </c>
      <c r="K570" s="1" t="s">
        <v>5745</v>
      </c>
      <c r="L570" s="2">
        <v>1928.63</v>
      </c>
      <c r="M570" s="48">
        <v>45033</v>
      </c>
      <c r="N570" s="1">
        <v>308</v>
      </c>
      <c r="O570" s="1">
        <v>3</v>
      </c>
      <c r="P570" s="48">
        <v>45033</v>
      </c>
      <c r="Q570" s="48">
        <v>45019</v>
      </c>
      <c r="R570" s="48">
        <v>45017</v>
      </c>
      <c r="S570" s="1" t="s">
        <v>131</v>
      </c>
      <c r="T570" s="1" t="s">
        <v>32</v>
      </c>
      <c r="U570" s="2">
        <v>0</v>
      </c>
      <c r="V570"/>
      <c r="W570" s="1" t="b">
        <v>0</v>
      </c>
      <c r="X570" s="48">
        <v>45019</v>
      </c>
      <c r="Y570" s="1" t="b">
        <v>0</v>
      </c>
      <c r="Z570"/>
      <c r="AA570" s="1"/>
      <c r="AB570" s="48">
        <v>45017</v>
      </c>
      <c r="AC570" s="2">
        <v>0</v>
      </c>
    </row>
    <row r="571" spans="1:29" s="34" customFormat="1" x14ac:dyDescent="0.25">
      <c r="A571" s="1">
        <v>20230472</v>
      </c>
      <c r="B571" s="1" t="s">
        <v>10301</v>
      </c>
      <c r="C571" s="1" t="s">
        <v>29</v>
      </c>
      <c r="D571" s="1" t="s">
        <v>5910</v>
      </c>
      <c r="E571" s="1" t="s">
        <v>5911</v>
      </c>
      <c r="F571" s="1" t="s">
        <v>312</v>
      </c>
      <c r="G571" s="1"/>
      <c r="H571" s="1"/>
      <c r="I571" s="1"/>
      <c r="J571" s="1" t="s">
        <v>58</v>
      </c>
      <c r="K571" s="1" t="s">
        <v>10302</v>
      </c>
      <c r="L571" s="2">
        <v>309</v>
      </c>
      <c r="M571" s="48">
        <v>45048</v>
      </c>
      <c r="N571" s="1">
        <v>308</v>
      </c>
      <c r="O571" s="1">
        <v>3</v>
      </c>
      <c r="P571" s="48">
        <v>45042</v>
      </c>
      <c r="Q571" s="48">
        <v>45029</v>
      </c>
      <c r="R571" s="48">
        <v>45017</v>
      </c>
      <c r="S571" s="1" t="s">
        <v>4675</v>
      </c>
      <c r="T571" s="1" t="s">
        <v>32</v>
      </c>
      <c r="U571" s="2">
        <v>0</v>
      </c>
      <c r="V571"/>
      <c r="W571" s="1" t="b">
        <v>0</v>
      </c>
      <c r="X571" s="48">
        <v>45029</v>
      </c>
      <c r="Y571" s="1" t="b">
        <v>0</v>
      </c>
      <c r="Z571"/>
      <c r="AA571" s="1"/>
      <c r="AB571" s="48">
        <v>45017</v>
      </c>
      <c r="AC571" s="2">
        <v>0</v>
      </c>
    </row>
    <row r="572" spans="1:29" s="34" customFormat="1" x14ac:dyDescent="0.25">
      <c r="A572" s="1">
        <v>20230473</v>
      </c>
      <c r="B572" s="1" t="s">
        <v>10303</v>
      </c>
      <c r="C572" s="1" t="s">
        <v>29</v>
      </c>
      <c r="D572" s="1" t="s">
        <v>4753</v>
      </c>
      <c r="E572" s="1" t="s">
        <v>116</v>
      </c>
      <c r="F572" s="1" t="s">
        <v>117</v>
      </c>
      <c r="G572" s="1"/>
      <c r="H572" s="1"/>
      <c r="I572" s="1"/>
      <c r="J572" s="1" t="s">
        <v>58</v>
      </c>
      <c r="K572" s="1" t="s">
        <v>10304</v>
      </c>
      <c r="L572" s="2">
        <v>630.72</v>
      </c>
      <c r="M572" s="48">
        <v>45049</v>
      </c>
      <c r="N572" s="1">
        <v>308</v>
      </c>
      <c r="O572" s="1">
        <v>3</v>
      </c>
      <c r="P572" s="48">
        <v>45042</v>
      </c>
      <c r="Q572" s="48">
        <v>45020</v>
      </c>
      <c r="R572" s="48">
        <v>45017</v>
      </c>
      <c r="S572" s="1" t="s">
        <v>4754</v>
      </c>
      <c r="T572" s="1" t="s">
        <v>32</v>
      </c>
      <c r="U572" s="2">
        <v>0</v>
      </c>
      <c r="V572"/>
      <c r="W572" s="1" t="b">
        <v>0</v>
      </c>
      <c r="X572" s="48">
        <v>45019</v>
      </c>
      <c r="Y572" s="1" t="b">
        <v>0</v>
      </c>
      <c r="Z572"/>
      <c r="AA572" s="1"/>
      <c r="AB572" s="48">
        <v>45017</v>
      </c>
      <c r="AC572" s="2">
        <v>0</v>
      </c>
    </row>
    <row r="573" spans="1:29" s="34" customFormat="1" x14ac:dyDescent="0.25">
      <c r="A573" s="1">
        <v>20230474</v>
      </c>
      <c r="B573" s="1" t="s">
        <v>10305</v>
      </c>
      <c r="C573" s="1" t="s">
        <v>29</v>
      </c>
      <c r="D573" s="1" t="s">
        <v>5330</v>
      </c>
      <c r="E573" s="1" t="s">
        <v>5068</v>
      </c>
      <c r="F573" s="1" t="s">
        <v>5288</v>
      </c>
      <c r="G573" s="1"/>
      <c r="H573" s="1"/>
      <c r="I573" s="1"/>
      <c r="J573" s="1" t="s">
        <v>58</v>
      </c>
      <c r="K573" s="1" t="s">
        <v>10306</v>
      </c>
      <c r="L573" s="2">
        <v>63.43</v>
      </c>
      <c r="M573" s="48">
        <v>45033</v>
      </c>
      <c r="N573" s="1">
        <v>308</v>
      </c>
      <c r="O573" s="1">
        <v>3</v>
      </c>
      <c r="P573" s="48">
        <v>45029</v>
      </c>
      <c r="Q573" s="48">
        <v>45021</v>
      </c>
      <c r="R573" s="48">
        <v>45017</v>
      </c>
      <c r="S573" s="1" t="s">
        <v>5331</v>
      </c>
      <c r="T573" s="1" t="s">
        <v>32</v>
      </c>
      <c r="U573" s="2">
        <v>0</v>
      </c>
      <c r="V573"/>
      <c r="W573" s="1" t="b">
        <v>0</v>
      </c>
      <c r="X573" s="48">
        <v>45021</v>
      </c>
      <c r="Y573" s="1" t="b">
        <v>0</v>
      </c>
      <c r="Z573"/>
      <c r="AA573" s="1"/>
      <c r="AB573" s="48">
        <v>45017</v>
      </c>
      <c r="AC573" s="2">
        <v>0</v>
      </c>
    </row>
    <row r="574" spans="1:29" s="34" customFormat="1" x14ac:dyDescent="0.25">
      <c r="A574" s="1">
        <v>20230475</v>
      </c>
      <c r="B574" s="1" t="s">
        <v>10307</v>
      </c>
      <c r="C574" s="1" t="s">
        <v>29</v>
      </c>
      <c r="D574" s="1" t="s">
        <v>10308</v>
      </c>
      <c r="E574" s="1" t="s">
        <v>6587</v>
      </c>
      <c r="F574" s="1" t="s">
        <v>6589</v>
      </c>
      <c r="G574" s="1"/>
      <c r="H574" s="1"/>
      <c r="I574" s="1"/>
      <c r="J574" s="1" t="s">
        <v>40</v>
      </c>
      <c r="K574" s="1" t="s">
        <v>10309</v>
      </c>
      <c r="L574" s="2">
        <v>154.15</v>
      </c>
      <c r="M574" s="48">
        <v>45033</v>
      </c>
      <c r="N574" s="1">
        <v>308</v>
      </c>
      <c r="O574" s="1">
        <v>3</v>
      </c>
      <c r="P574" s="48">
        <v>45030</v>
      </c>
      <c r="Q574" s="48">
        <v>45022</v>
      </c>
      <c r="R574" s="48">
        <v>45017</v>
      </c>
      <c r="S574" s="1" t="s">
        <v>10310</v>
      </c>
      <c r="T574" s="1" t="s">
        <v>32</v>
      </c>
      <c r="U574" s="2">
        <v>0</v>
      </c>
      <c r="V574"/>
      <c r="W574" s="1" t="b">
        <v>0</v>
      </c>
      <c r="X574" s="48">
        <v>45028</v>
      </c>
      <c r="Y574" s="1" t="b">
        <v>0</v>
      </c>
      <c r="Z574"/>
      <c r="AA574" s="1"/>
      <c r="AB574" s="48">
        <v>45017</v>
      </c>
      <c r="AC574" s="2">
        <v>0</v>
      </c>
    </row>
    <row r="575" spans="1:29" s="34" customFormat="1" x14ac:dyDescent="0.25">
      <c r="A575" s="1">
        <v>20230476</v>
      </c>
      <c r="B575" s="1" t="s">
        <v>9113</v>
      </c>
      <c r="C575" s="1" t="s">
        <v>29</v>
      </c>
      <c r="D575" s="1" t="s">
        <v>5852</v>
      </c>
      <c r="E575" s="1" t="s">
        <v>4491</v>
      </c>
      <c r="F575" s="1" t="s">
        <v>4493</v>
      </c>
      <c r="G575" s="1"/>
      <c r="H575" s="1"/>
      <c r="I575" s="1"/>
      <c r="J575" s="1" t="s">
        <v>92</v>
      </c>
      <c r="K575" s="1" t="s">
        <v>6890</v>
      </c>
      <c r="L575" s="2">
        <v>108</v>
      </c>
      <c r="M575" s="48">
        <v>45033</v>
      </c>
      <c r="N575" s="1">
        <v>308</v>
      </c>
      <c r="O575" s="1">
        <v>3</v>
      </c>
      <c r="P575" s="48">
        <v>45035</v>
      </c>
      <c r="Q575" s="48">
        <v>45029</v>
      </c>
      <c r="R575" s="48">
        <v>45017</v>
      </c>
      <c r="S575" s="1" t="s">
        <v>5853</v>
      </c>
      <c r="T575" s="1" t="s">
        <v>32</v>
      </c>
      <c r="U575" s="2">
        <v>0</v>
      </c>
      <c r="V575"/>
      <c r="W575" s="1" t="b">
        <v>0</v>
      </c>
      <c r="X575" s="48">
        <v>45029</v>
      </c>
      <c r="Y575" s="1" t="b">
        <v>0</v>
      </c>
      <c r="Z575"/>
      <c r="AA575" s="1"/>
      <c r="AB575" s="48">
        <v>45017</v>
      </c>
      <c r="AC575" s="2">
        <v>0</v>
      </c>
    </row>
    <row r="576" spans="1:29" s="34" customFormat="1" x14ac:dyDescent="0.25">
      <c r="A576" s="1">
        <v>20230477</v>
      </c>
      <c r="B576" s="1" t="s">
        <v>10311</v>
      </c>
      <c r="C576" s="1" t="s">
        <v>29</v>
      </c>
      <c r="D576" s="1" t="s">
        <v>5913</v>
      </c>
      <c r="E576" s="1" t="s">
        <v>5914</v>
      </c>
      <c r="F576" s="1" t="s">
        <v>5915</v>
      </c>
      <c r="G576" s="1"/>
      <c r="H576" s="1"/>
      <c r="I576" s="1"/>
      <c r="J576" s="1" t="s">
        <v>40</v>
      </c>
      <c r="K576" s="1" t="s">
        <v>6853</v>
      </c>
      <c r="L576" s="2">
        <v>360</v>
      </c>
      <c r="M576" s="48">
        <v>45040</v>
      </c>
      <c r="N576" s="1">
        <v>308</v>
      </c>
      <c r="O576" s="1">
        <v>3</v>
      </c>
      <c r="P576" s="48">
        <v>45035</v>
      </c>
      <c r="Q576" s="48">
        <v>45020</v>
      </c>
      <c r="R576" s="48">
        <v>45017</v>
      </c>
      <c r="S576" s="1" t="s">
        <v>5916</v>
      </c>
      <c r="T576" s="1" t="s">
        <v>32</v>
      </c>
      <c r="U576" s="2">
        <v>0</v>
      </c>
      <c r="V576"/>
      <c r="W576" s="1" t="b">
        <v>0</v>
      </c>
      <c r="X576" s="48">
        <v>45019</v>
      </c>
      <c r="Y576" s="1" t="b">
        <v>0</v>
      </c>
      <c r="Z576"/>
      <c r="AA576" s="1"/>
      <c r="AB576" s="48">
        <v>45017</v>
      </c>
      <c r="AC576" s="2">
        <v>0</v>
      </c>
    </row>
    <row r="577" spans="1:29" s="34" customFormat="1" x14ac:dyDescent="0.25">
      <c r="A577" s="1">
        <v>20230478</v>
      </c>
      <c r="B577" s="1" t="s">
        <v>6852</v>
      </c>
      <c r="C577" s="1" t="s">
        <v>29</v>
      </c>
      <c r="D577" s="1" t="s">
        <v>7360</v>
      </c>
      <c r="E577" s="1" t="s">
        <v>4114</v>
      </c>
      <c r="F577" s="1" t="s">
        <v>4115</v>
      </c>
      <c r="G577" s="1"/>
      <c r="H577" s="1"/>
      <c r="I577" s="1"/>
      <c r="J577" s="1" t="s">
        <v>92</v>
      </c>
      <c r="K577" s="1" t="s">
        <v>10312</v>
      </c>
      <c r="L577" s="2">
        <v>1974</v>
      </c>
      <c r="M577" s="48">
        <v>45026</v>
      </c>
      <c r="N577" s="1">
        <v>308</v>
      </c>
      <c r="O577" s="1">
        <v>3</v>
      </c>
      <c r="P577" s="48">
        <v>45029</v>
      </c>
      <c r="Q577" s="48">
        <v>45019</v>
      </c>
      <c r="R577" s="48">
        <v>45017</v>
      </c>
      <c r="S577" s="1"/>
      <c r="T577" s="1" t="s">
        <v>32</v>
      </c>
      <c r="U577" s="2">
        <v>0</v>
      </c>
      <c r="V577"/>
      <c r="W577" s="1" t="b">
        <v>0</v>
      </c>
      <c r="X577" s="48">
        <v>45019</v>
      </c>
      <c r="Y577" s="1" t="b">
        <v>0</v>
      </c>
      <c r="Z577"/>
      <c r="AA577" s="1"/>
      <c r="AB577" s="48">
        <v>45017</v>
      </c>
      <c r="AC577" s="2">
        <v>0</v>
      </c>
    </row>
    <row r="578" spans="1:29" s="34" customFormat="1" x14ac:dyDescent="0.25">
      <c r="A578" s="1">
        <v>20230479</v>
      </c>
      <c r="B578" s="1" t="s">
        <v>10313</v>
      </c>
      <c r="C578" s="1" t="s">
        <v>29</v>
      </c>
      <c r="D578" s="1" t="s">
        <v>222</v>
      </c>
      <c r="E578" s="1" t="s">
        <v>223</v>
      </c>
      <c r="F578" s="1" t="s">
        <v>224</v>
      </c>
      <c r="G578" s="1"/>
      <c r="H578" s="1"/>
      <c r="I578" s="1"/>
      <c r="J578" s="1" t="s">
        <v>40</v>
      </c>
      <c r="K578" s="1" t="s">
        <v>4665</v>
      </c>
      <c r="L578" s="2">
        <v>536.19000000000005</v>
      </c>
      <c r="M578" s="48">
        <v>45046</v>
      </c>
      <c r="N578" s="1">
        <v>308</v>
      </c>
      <c r="O578" s="1">
        <v>3</v>
      </c>
      <c r="P578" s="48">
        <v>45040</v>
      </c>
      <c r="Q578" s="48">
        <v>45034</v>
      </c>
      <c r="R578" s="48">
        <v>45017</v>
      </c>
      <c r="S578" s="1" t="s">
        <v>225</v>
      </c>
      <c r="T578" s="1" t="s">
        <v>32</v>
      </c>
      <c r="U578" s="2">
        <v>0</v>
      </c>
      <c r="V578"/>
      <c r="W578" s="1" t="b">
        <v>0</v>
      </c>
      <c r="X578" s="48">
        <v>45034</v>
      </c>
      <c r="Y578" s="1" t="b">
        <v>0</v>
      </c>
      <c r="Z578"/>
      <c r="AA578" s="1"/>
      <c r="AB578" s="48">
        <v>45017</v>
      </c>
      <c r="AC578" s="2">
        <v>0</v>
      </c>
    </row>
    <row r="579" spans="1:29" s="34" customFormat="1" x14ac:dyDescent="0.25">
      <c r="A579" s="1">
        <v>20230480</v>
      </c>
      <c r="B579" s="1" t="s">
        <v>10314</v>
      </c>
      <c r="C579" s="1" t="s">
        <v>29</v>
      </c>
      <c r="D579" s="1" t="s">
        <v>222</v>
      </c>
      <c r="E579" s="1" t="s">
        <v>223</v>
      </c>
      <c r="F579" s="1" t="s">
        <v>224</v>
      </c>
      <c r="G579" s="1"/>
      <c r="H579" s="1"/>
      <c r="I579" s="1"/>
      <c r="J579" s="1" t="s">
        <v>40</v>
      </c>
      <c r="K579" s="1" t="s">
        <v>4665</v>
      </c>
      <c r="L579" s="2">
        <v>536.41</v>
      </c>
      <c r="M579" s="48">
        <v>45046</v>
      </c>
      <c r="N579" s="1">
        <v>308</v>
      </c>
      <c r="O579" s="1">
        <v>3</v>
      </c>
      <c r="P579" s="48">
        <v>45040</v>
      </c>
      <c r="Q579" s="48">
        <v>45030</v>
      </c>
      <c r="R579" s="48">
        <v>45017</v>
      </c>
      <c r="S579" s="1" t="s">
        <v>225</v>
      </c>
      <c r="T579" s="1" t="s">
        <v>32</v>
      </c>
      <c r="U579" s="2">
        <v>0</v>
      </c>
      <c r="V579"/>
      <c r="W579" s="1" t="b">
        <v>0</v>
      </c>
      <c r="X579" s="48">
        <v>45034</v>
      </c>
      <c r="Y579" s="1" t="b">
        <v>0</v>
      </c>
      <c r="Z579"/>
      <c r="AA579" s="1"/>
      <c r="AB579" s="48">
        <v>45017</v>
      </c>
      <c r="AC579" s="2">
        <v>0</v>
      </c>
    </row>
    <row r="580" spans="1:29" s="34" customFormat="1" x14ac:dyDescent="0.25">
      <c r="A580" s="1">
        <v>20230481</v>
      </c>
      <c r="B580" s="1" t="s">
        <v>9125</v>
      </c>
      <c r="C580" s="1" t="s">
        <v>29</v>
      </c>
      <c r="D580" s="1" t="s">
        <v>5333</v>
      </c>
      <c r="E580" s="1" t="s">
        <v>124</v>
      </c>
      <c r="F580" s="1" t="s">
        <v>125</v>
      </c>
      <c r="G580" s="1"/>
      <c r="H580" s="1"/>
      <c r="I580" s="1"/>
      <c r="J580" s="1" t="s">
        <v>58</v>
      </c>
      <c r="K580" s="1" t="s">
        <v>10113</v>
      </c>
      <c r="L580" s="2">
        <v>7.2</v>
      </c>
      <c r="M580" s="48">
        <v>45034</v>
      </c>
      <c r="N580" s="1">
        <v>308</v>
      </c>
      <c r="O580" s="1">
        <v>3</v>
      </c>
      <c r="P580" s="48">
        <v>45035</v>
      </c>
      <c r="Q580" s="48">
        <v>45029</v>
      </c>
      <c r="R580" s="48">
        <v>45017</v>
      </c>
      <c r="S580" s="1" t="s">
        <v>5334</v>
      </c>
      <c r="T580" s="1" t="s">
        <v>32</v>
      </c>
      <c r="U580" s="2">
        <v>0</v>
      </c>
      <c r="V580"/>
      <c r="W580" s="1" t="b">
        <v>0</v>
      </c>
      <c r="X580" s="48">
        <v>45029</v>
      </c>
      <c r="Y580" s="1" t="b">
        <v>0</v>
      </c>
      <c r="Z580"/>
      <c r="AA580" s="1"/>
      <c r="AB580" s="48">
        <v>45017</v>
      </c>
      <c r="AC580" s="2">
        <v>0</v>
      </c>
    </row>
    <row r="581" spans="1:29" s="34" customFormat="1" x14ac:dyDescent="0.25">
      <c r="A581" s="1">
        <v>20230482</v>
      </c>
      <c r="B581" s="1" t="s">
        <v>10315</v>
      </c>
      <c r="C581" s="1" t="s">
        <v>29</v>
      </c>
      <c r="D581" s="1" t="s">
        <v>4769</v>
      </c>
      <c r="E581" s="1" t="s">
        <v>259</v>
      </c>
      <c r="F581" s="1" t="s">
        <v>260</v>
      </c>
      <c r="G581" s="1"/>
      <c r="H581" s="1"/>
      <c r="I581" s="1"/>
      <c r="J581" s="1" t="s">
        <v>58</v>
      </c>
      <c r="K581" s="1" t="s">
        <v>10316</v>
      </c>
      <c r="L581" s="2">
        <v>11.74</v>
      </c>
      <c r="M581" s="48">
        <v>45052</v>
      </c>
      <c r="N581" s="1">
        <v>308</v>
      </c>
      <c r="O581" s="1">
        <v>3</v>
      </c>
      <c r="P581" s="48">
        <v>45042</v>
      </c>
      <c r="Q581" s="48">
        <v>45029</v>
      </c>
      <c r="R581" s="48">
        <v>45017</v>
      </c>
      <c r="S581" s="1" t="s">
        <v>4770</v>
      </c>
      <c r="T581" s="1" t="s">
        <v>32</v>
      </c>
      <c r="U581" s="2">
        <v>0</v>
      </c>
      <c r="V581"/>
      <c r="W581" s="1" t="b">
        <v>0</v>
      </c>
      <c r="X581" s="48">
        <v>45029</v>
      </c>
      <c r="Y581" s="1" t="b">
        <v>0</v>
      </c>
      <c r="Z581"/>
      <c r="AA581" s="1"/>
      <c r="AB581" s="48">
        <v>45017</v>
      </c>
      <c r="AC581" s="2">
        <v>0</v>
      </c>
    </row>
    <row r="582" spans="1:29" s="34" customFormat="1" x14ac:dyDescent="0.25">
      <c r="A582" s="1">
        <v>20230483</v>
      </c>
      <c r="B582" s="1" t="s">
        <v>10317</v>
      </c>
      <c r="C582" s="1" t="s">
        <v>29</v>
      </c>
      <c r="D582" s="1" t="s">
        <v>4753</v>
      </c>
      <c r="E582" s="1" t="s">
        <v>116</v>
      </c>
      <c r="F582" s="1" t="s">
        <v>117</v>
      </c>
      <c r="G582" s="1"/>
      <c r="H582" s="1"/>
      <c r="I582" s="1"/>
      <c r="J582" s="1" t="s">
        <v>58</v>
      </c>
      <c r="K582" s="1" t="s">
        <v>10318</v>
      </c>
      <c r="L582" s="2">
        <v>941.16</v>
      </c>
      <c r="M582" s="48">
        <v>45050</v>
      </c>
      <c r="N582" s="1">
        <v>308</v>
      </c>
      <c r="O582" s="1">
        <v>3</v>
      </c>
      <c r="P582" s="48">
        <v>45042</v>
      </c>
      <c r="Q582" s="48">
        <v>45029</v>
      </c>
      <c r="R582" s="48">
        <v>45017</v>
      </c>
      <c r="S582" s="1" t="s">
        <v>4754</v>
      </c>
      <c r="T582" s="1" t="s">
        <v>32</v>
      </c>
      <c r="U582" s="2">
        <v>0</v>
      </c>
      <c r="V582"/>
      <c r="W582" s="1" t="b">
        <v>0</v>
      </c>
      <c r="X582" s="48">
        <v>45029</v>
      </c>
      <c r="Y582" s="1" t="b">
        <v>0</v>
      </c>
      <c r="Z582"/>
      <c r="AA582" s="1"/>
      <c r="AB582" s="48">
        <v>45017</v>
      </c>
      <c r="AC582" s="2">
        <v>0</v>
      </c>
    </row>
    <row r="583" spans="1:29" s="34" customFormat="1" x14ac:dyDescent="0.25">
      <c r="A583" s="1">
        <v>20230484</v>
      </c>
      <c r="B583" s="1" t="s">
        <v>10319</v>
      </c>
      <c r="C583" s="1" t="s">
        <v>29</v>
      </c>
      <c r="D583" s="1"/>
      <c r="E583" s="1" t="s">
        <v>48</v>
      </c>
      <c r="F583" s="1" t="s">
        <v>49</v>
      </c>
      <c r="G583" s="1"/>
      <c r="H583" s="1"/>
      <c r="I583" s="1"/>
      <c r="J583" s="1" t="s">
        <v>50</v>
      </c>
      <c r="K583" s="1" t="s">
        <v>51</v>
      </c>
      <c r="L583" s="2">
        <v>67.2</v>
      </c>
      <c r="M583" s="48">
        <v>45050</v>
      </c>
      <c r="N583" s="1">
        <v>308</v>
      </c>
      <c r="O583" s="1">
        <v>3</v>
      </c>
      <c r="P583" s="48">
        <v>45043</v>
      </c>
      <c r="Q583" s="48">
        <v>45020</v>
      </c>
      <c r="R583" s="48">
        <v>45017</v>
      </c>
      <c r="S583" s="1" t="s">
        <v>4727</v>
      </c>
      <c r="T583" s="1" t="s">
        <v>32</v>
      </c>
      <c r="U583" s="2">
        <v>0</v>
      </c>
      <c r="V583"/>
      <c r="W583" s="1" t="b">
        <v>0</v>
      </c>
      <c r="X583" s="48">
        <v>45020</v>
      </c>
      <c r="Y583" s="1" t="b">
        <v>0</v>
      </c>
      <c r="Z583"/>
      <c r="AA583" s="1"/>
      <c r="AB583" s="48">
        <v>45017</v>
      </c>
      <c r="AC583" s="2">
        <v>0</v>
      </c>
    </row>
    <row r="584" spans="1:29" s="34" customFormat="1" x14ac:dyDescent="0.25">
      <c r="A584" s="1">
        <v>20230485</v>
      </c>
      <c r="B584" s="1" t="s">
        <v>10320</v>
      </c>
      <c r="C584" s="1" t="s">
        <v>29</v>
      </c>
      <c r="D584" s="1" t="s">
        <v>5998</v>
      </c>
      <c r="E584" s="1" t="s">
        <v>4349</v>
      </c>
      <c r="F584" s="1" t="s">
        <v>4351</v>
      </c>
      <c r="G584" s="1"/>
      <c r="H584" s="1"/>
      <c r="I584" s="1"/>
      <c r="J584" s="1" t="s">
        <v>40</v>
      </c>
      <c r="K584" s="1" t="s">
        <v>10321</v>
      </c>
      <c r="L584" s="2">
        <v>810</v>
      </c>
      <c r="M584" s="48">
        <v>45031</v>
      </c>
      <c r="N584" s="1">
        <v>308</v>
      </c>
      <c r="O584" s="1">
        <v>3</v>
      </c>
      <c r="P584" s="48">
        <v>45035</v>
      </c>
      <c r="Q584" s="48">
        <v>45029</v>
      </c>
      <c r="R584" s="48">
        <v>45017</v>
      </c>
      <c r="S584" s="1" t="s">
        <v>5999</v>
      </c>
      <c r="T584" s="1" t="s">
        <v>32</v>
      </c>
      <c r="U584" s="2">
        <v>0</v>
      </c>
      <c r="V584"/>
      <c r="W584" s="1" t="b">
        <v>0</v>
      </c>
      <c r="X584" s="48">
        <v>45029</v>
      </c>
      <c r="Y584" s="1" t="b">
        <v>0</v>
      </c>
      <c r="Z584"/>
      <c r="AA584" s="1"/>
      <c r="AB584" s="48">
        <v>45017</v>
      </c>
      <c r="AC584" s="2">
        <v>0</v>
      </c>
    </row>
    <row r="585" spans="1:29" s="34" customFormat="1" x14ac:dyDescent="0.25">
      <c r="A585" s="1">
        <v>20230486</v>
      </c>
      <c r="B585" s="1" t="s">
        <v>10322</v>
      </c>
      <c r="C585" s="1" t="s">
        <v>29</v>
      </c>
      <c r="D585" s="1" t="s">
        <v>5998</v>
      </c>
      <c r="E585" s="1" t="s">
        <v>4349</v>
      </c>
      <c r="F585" s="1" t="s">
        <v>4351</v>
      </c>
      <c r="G585" s="1"/>
      <c r="H585" s="1"/>
      <c r="I585" s="1"/>
      <c r="J585" s="1" t="s">
        <v>40</v>
      </c>
      <c r="K585" s="1" t="s">
        <v>10323</v>
      </c>
      <c r="L585" s="2">
        <v>243</v>
      </c>
      <c r="M585" s="48">
        <v>45031</v>
      </c>
      <c r="N585" s="1">
        <v>308</v>
      </c>
      <c r="O585" s="1">
        <v>3</v>
      </c>
      <c r="P585" s="48">
        <v>45035</v>
      </c>
      <c r="Q585" s="48">
        <v>45029</v>
      </c>
      <c r="R585" s="48">
        <v>45017</v>
      </c>
      <c r="S585" s="1" t="s">
        <v>5999</v>
      </c>
      <c r="T585" s="1" t="s">
        <v>32</v>
      </c>
      <c r="U585" s="2">
        <v>0</v>
      </c>
      <c r="V585"/>
      <c r="W585" s="1" t="b">
        <v>0</v>
      </c>
      <c r="X585" s="48">
        <v>45029</v>
      </c>
      <c r="Y585" s="1" t="b">
        <v>0</v>
      </c>
      <c r="Z585"/>
      <c r="AA585" s="1"/>
      <c r="AB585" s="48">
        <v>45017</v>
      </c>
      <c r="AC585" s="2">
        <v>0</v>
      </c>
    </row>
    <row r="586" spans="1:29" s="34" customFormat="1" x14ac:dyDescent="0.25">
      <c r="A586" s="1">
        <v>20230487</v>
      </c>
      <c r="B586" s="1" t="s">
        <v>10324</v>
      </c>
      <c r="C586" s="1" t="s">
        <v>29</v>
      </c>
      <c r="D586" s="1" t="s">
        <v>128</v>
      </c>
      <c r="E586" s="1" t="s">
        <v>129</v>
      </c>
      <c r="F586" s="1" t="s">
        <v>130</v>
      </c>
      <c r="G586" s="1"/>
      <c r="H586" s="1"/>
      <c r="I586" s="1"/>
      <c r="J586" s="1" t="s">
        <v>35</v>
      </c>
      <c r="K586" s="1" t="s">
        <v>36</v>
      </c>
      <c r="L586" s="2">
        <v>533.96</v>
      </c>
      <c r="M586" s="48">
        <v>45036</v>
      </c>
      <c r="N586" s="1">
        <v>308</v>
      </c>
      <c r="O586" s="1">
        <v>3</v>
      </c>
      <c r="P586" s="48">
        <v>45033</v>
      </c>
      <c r="Q586" s="48">
        <v>45021</v>
      </c>
      <c r="R586" s="48">
        <v>45017</v>
      </c>
      <c r="S586" s="1" t="s">
        <v>131</v>
      </c>
      <c r="T586" s="1" t="s">
        <v>32</v>
      </c>
      <c r="U586" s="2">
        <v>0</v>
      </c>
      <c r="V586"/>
      <c r="W586" s="1" t="b">
        <v>0</v>
      </c>
      <c r="X586" s="48">
        <v>45021</v>
      </c>
      <c r="Y586" s="1" t="b">
        <v>0</v>
      </c>
      <c r="Z586"/>
      <c r="AA586" s="1"/>
      <c r="AB586" s="48">
        <v>45017</v>
      </c>
      <c r="AC586" s="2">
        <v>0</v>
      </c>
    </row>
    <row r="587" spans="1:29" s="34" customFormat="1" x14ac:dyDescent="0.25">
      <c r="A587" s="1">
        <v>20230488</v>
      </c>
      <c r="B587" s="1" t="s">
        <v>10325</v>
      </c>
      <c r="C587" s="1" t="s">
        <v>29</v>
      </c>
      <c r="D587" s="1" t="s">
        <v>128</v>
      </c>
      <c r="E587" s="1" t="s">
        <v>129</v>
      </c>
      <c r="F587" s="1" t="s">
        <v>130</v>
      </c>
      <c r="G587" s="1"/>
      <c r="H587" s="1"/>
      <c r="I587" s="1"/>
      <c r="J587" s="1" t="s">
        <v>35</v>
      </c>
      <c r="K587" s="1" t="s">
        <v>4724</v>
      </c>
      <c r="L587" s="2">
        <v>5717.38</v>
      </c>
      <c r="M587" s="48">
        <v>45036</v>
      </c>
      <c r="N587" s="1">
        <v>308</v>
      </c>
      <c r="O587" s="1">
        <v>3</v>
      </c>
      <c r="P587" s="48">
        <v>45033</v>
      </c>
      <c r="Q587" s="48">
        <v>45022</v>
      </c>
      <c r="R587" s="48">
        <v>45017</v>
      </c>
      <c r="S587" s="1" t="s">
        <v>131</v>
      </c>
      <c r="T587" s="1" t="s">
        <v>32</v>
      </c>
      <c r="U587" s="2">
        <v>0</v>
      </c>
      <c r="V587"/>
      <c r="W587" s="1" t="b">
        <v>0</v>
      </c>
      <c r="X587" s="48">
        <v>45022</v>
      </c>
      <c r="Y587" s="1" t="b">
        <v>0</v>
      </c>
      <c r="Z587"/>
      <c r="AA587" s="1"/>
      <c r="AB587" s="48">
        <v>45017</v>
      </c>
      <c r="AC587" s="2">
        <v>0</v>
      </c>
    </row>
    <row r="588" spans="1:29" s="34" customFormat="1" x14ac:dyDescent="0.25">
      <c r="A588" s="1">
        <v>20230489</v>
      </c>
      <c r="B588" s="1" t="s">
        <v>10326</v>
      </c>
      <c r="C588" s="1" t="s">
        <v>29</v>
      </c>
      <c r="D588" s="1" t="s">
        <v>128</v>
      </c>
      <c r="E588" s="1" t="s">
        <v>129</v>
      </c>
      <c r="F588" s="1" t="s">
        <v>130</v>
      </c>
      <c r="G588" s="1"/>
      <c r="H588" s="1"/>
      <c r="I588" s="1"/>
      <c r="J588" s="1" t="s">
        <v>35</v>
      </c>
      <c r="K588" s="1" t="s">
        <v>37</v>
      </c>
      <c r="L588" s="2">
        <v>-443</v>
      </c>
      <c r="M588" s="48">
        <v>45036</v>
      </c>
      <c r="N588" s="1">
        <v>308</v>
      </c>
      <c r="O588" s="1">
        <v>3</v>
      </c>
      <c r="P588" s="48">
        <v>45034</v>
      </c>
      <c r="Q588" s="48">
        <v>45022</v>
      </c>
      <c r="R588" s="48">
        <v>45017</v>
      </c>
      <c r="S588" s="1" t="s">
        <v>131</v>
      </c>
      <c r="T588" s="1" t="s">
        <v>32</v>
      </c>
      <c r="U588" s="2">
        <v>0</v>
      </c>
      <c r="V588"/>
      <c r="W588" s="1" t="b">
        <v>0</v>
      </c>
      <c r="X588" s="48">
        <v>45022</v>
      </c>
      <c r="Y588" s="1" t="b">
        <v>0</v>
      </c>
      <c r="Z588"/>
      <c r="AA588" s="1"/>
      <c r="AB588" s="48">
        <v>45017</v>
      </c>
      <c r="AC588" s="2">
        <v>0</v>
      </c>
    </row>
    <row r="589" spans="1:29" s="34" customFormat="1" x14ac:dyDescent="0.25">
      <c r="A589" s="1">
        <v>20230490</v>
      </c>
      <c r="B589" s="1" t="s">
        <v>10327</v>
      </c>
      <c r="C589" s="1" t="s">
        <v>29</v>
      </c>
      <c r="D589" s="1" t="s">
        <v>77</v>
      </c>
      <c r="E589" s="1" t="s">
        <v>78</v>
      </c>
      <c r="F589" s="1" t="s">
        <v>79</v>
      </c>
      <c r="G589" s="1"/>
      <c r="H589" s="1"/>
      <c r="I589" s="1"/>
      <c r="J589" s="1" t="s">
        <v>50</v>
      </c>
      <c r="K589" s="1" t="s">
        <v>212</v>
      </c>
      <c r="L589" s="2">
        <v>241.7</v>
      </c>
      <c r="M589" s="48">
        <v>45052</v>
      </c>
      <c r="N589" s="1">
        <v>308</v>
      </c>
      <c r="O589" s="1">
        <v>3</v>
      </c>
      <c r="P589" s="48">
        <v>45043</v>
      </c>
      <c r="Q589" s="48">
        <v>45022</v>
      </c>
      <c r="R589" s="48">
        <v>45017</v>
      </c>
      <c r="S589" s="1" t="s">
        <v>81</v>
      </c>
      <c r="T589" s="1" t="s">
        <v>32</v>
      </c>
      <c r="U589" s="2">
        <v>0</v>
      </c>
      <c r="V589"/>
      <c r="W589" s="1" t="b">
        <v>0</v>
      </c>
      <c r="X589" s="48">
        <v>45022</v>
      </c>
      <c r="Y589" s="1" t="b">
        <v>0</v>
      </c>
      <c r="Z589"/>
      <c r="AA589" s="1"/>
      <c r="AB589" s="48">
        <v>45017</v>
      </c>
      <c r="AC589" s="2">
        <v>0</v>
      </c>
    </row>
    <row r="590" spans="1:29" s="34" customFormat="1" x14ac:dyDescent="0.25">
      <c r="A590" s="1">
        <v>20230491</v>
      </c>
      <c r="B590" s="1" t="s">
        <v>10328</v>
      </c>
      <c r="C590" s="1" t="s">
        <v>29</v>
      </c>
      <c r="D590" s="1" t="s">
        <v>128</v>
      </c>
      <c r="E590" s="1" t="s">
        <v>129</v>
      </c>
      <c r="F590" s="1" t="s">
        <v>130</v>
      </c>
      <c r="G590" s="1"/>
      <c r="H590" s="1"/>
      <c r="I590" s="1"/>
      <c r="J590" s="1" t="s">
        <v>35</v>
      </c>
      <c r="K590" s="1" t="s">
        <v>36</v>
      </c>
      <c r="L590" s="2">
        <v>249.99</v>
      </c>
      <c r="M590" s="48">
        <v>45036</v>
      </c>
      <c r="N590" s="1">
        <v>308</v>
      </c>
      <c r="O590" s="1">
        <v>3</v>
      </c>
      <c r="P590" s="48">
        <v>45033</v>
      </c>
      <c r="Q590" s="48">
        <v>45022</v>
      </c>
      <c r="R590" s="48">
        <v>45017</v>
      </c>
      <c r="S590" s="1" t="s">
        <v>131</v>
      </c>
      <c r="T590" s="1" t="s">
        <v>32</v>
      </c>
      <c r="U590" s="2">
        <v>0</v>
      </c>
      <c r="V590"/>
      <c r="W590" s="1" t="b">
        <v>0</v>
      </c>
      <c r="X590" s="48">
        <v>45022</v>
      </c>
      <c r="Y590" s="1" t="b">
        <v>0</v>
      </c>
      <c r="Z590"/>
      <c r="AA590" s="1"/>
      <c r="AB590" s="48">
        <v>45017</v>
      </c>
      <c r="AC590" s="2">
        <v>0</v>
      </c>
    </row>
    <row r="591" spans="1:29" s="34" customFormat="1" x14ac:dyDescent="0.25">
      <c r="A591" s="1">
        <v>20230492</v>
      </c>
      <c r="B591" s="1" t="s">
        <v>8962</v>
      </c>
      <c r="C591" s="1" t="s">
        <v>29</v>
      </c>
      <c r="D591" s="1" t="s">
        <v>10329</v>
      </c>
      <c r="E591" s="1" t="s">
        <v>6540</v>
      </c>
      <c r="F591" s="1" t="s">
        <v>6542</v>
      </c>
      <c r="G591" s="1"/>
      <c r="H591" s="1"/>
      <c r="I591" s="1"/>
      <c r="J591" s="1" t="s">
        <v>139</v>
      </c>
      <c r="K591" s="1" t="s">
        <v>10330</v>
      </c>
      <c r="L591" s="2">
        <v>800</v>
      </c>
      <c r="M591" s="48">
        <v>45036</v>
      </c>
      <c r="N591" s="1">
        <v>308</v>
      </c>
      <c r="O591" s="1">
        <v>3</v>
      </c>
      <c r="P591" s="48">
        <v>45037</v>
      </c>
      <c r="Q591" s="48">
        <v>45034</v>
      </c>
      <c r="R591" s="48">
        <v>45017</v>
      </c>
      <c r="S591" s="1"/>
      <c r="T591" s="1" t="s">
        <v>32</v>
      </c>
      <c r="U591" s="2">
        <v>0</v>
      </c>
      <c r="V591"/>
      <c r="W591" s="1" t="b">
        <v>0</v>
      </c>
      <c r="X591" s="48">
        <v>45034</v>
      </c>
      <c r="Y591" s="1" t="b">
        <v>0</v>
      </c>
      <c r="Z591"/>
      <c r="AA591" s="1"/>
      <c r="AB591" s="48">
        <v>45017</v>
      </c>
      <c r="AC591" s="2">
        <v>0</v>
      </c>
    </row>
    <row r="592" spans="1:29" s="34" customFormat="1" x14ac:dyDescent="0.25">
      <c r="A592" s="1">
        <v>20230493</v>
      </c>
      <c r="B592" s="1" t="s">
        <v>9134</v>
      </c>
      <c r="C592" s="1" t="s">
        <v>29</v>
      </c>
      <c r="D592" s="1" t="s">
        <v>5333</v>
      </c>
      <c r="E592" s="1" t="s">
        <v>124</v>
      </c>
      <c r="F592" s="1" t="s">
        <v>125</v>
      </c>
      <c r="G592" s="1"/>
      <c r="H592" s="1"/>
      <c r="I592" s="1"/>
      <c r="J592" s="1" t="s">
        <v>58</v>
      </c>
      <c r="K592" s="1" t="s">
        <v>10331</v>
      </c>
      <c r="L592" s="2">
        <v>52</v>
      </c>
      <c r="M592" s="48">
        <v>45041</v>
      </c>
      <c r="N592" s="1">
        <v>308</v>
      </c>
      <c r="O592" s="1">
        <v>3</v>
      </c>
      <c r="P592" s="48">
        <v>45041</v>
      </c>
      <c r="Q592" s="48">
        <v>45036</v>
      </c>
      <c r="R592" s="48">
        <v>45017</v>
      </c>
      <c r="S592" s="1" t="s">
        <v>5334</v>
      </c>
      <c r="T592" s="1" t="s">
        <v>32</v>
      </c>
      <c r="U592" s="2">
        <v>0</v>
      </c>
      <c r="V592"/>
      <c r="W592" s="1" t="b">
        <v>0</v>
      </c>
      <c r="X592" s="48">
        <v>45036</v>
      </c>
      <c r="Y592" s="1" t="b">
        <v>0</v>
      </c>
      <c r="Z592"/>
      <c r="AA592" s="1"/>
      <c r="AB592" s="48">
        <v>45017</v>
      </c>
      <c r="AC592" s="2">
        <v>0</v>
      </c>
    </row>
    <row r="593" spans="1:29" s="34" customFormat="1" x14ac:dyDescent="0.25">
      <c r="A593" s="1">
        <v>20230494</v>
      </c>
      <c r="B593" s="1" t="s">
        <v>10332</v>
      </c>
      <c r="C593" s="1" t="s">
        <v>29</v>
      </c>
      <c r="D593" s="1" t="s">
        <v>6754</v>
      </c>
      <c r="E593" s="1" t="s">
        <v>6568</v>
      </c>
      <c r="F593" s="1" t="s">
        <v>5922</v>
      </c>
      <c r="G593" s="1"/>
      <c r="H593" s="1"/>
      <c r="I593" s="1"/>
      <c r="J593" s="1" t="s">
        <v>40</v>
      </c>
      <c r="K593" s="1" t="s">
        <v>7892</v>
      </c>
      <c r="L593" s="2">
        <v>370</v>
      </c>
      <c r="M593" s="48">
        <v>45042</v>
      </c>
      <c r="N593" s="1">
        <v>308</v>
      </c>
      <c r="O593" s="1">
        <v>3</v>
      </c>
      <c r="P593" s="48">
        <v>45037</v>
      </c>
      <c r="Q593" s="48">
        <v>45034</v>
      </c>
      <c r="R593" s="48">
        <v>45017</v>
      </c>
      <c r="S593" s="1" t="s">
        <v>5923</v>
      </c>
      <c r="T593" s="1" t="s">
        <v>32</v>
      </c>
      <c r="U593" s="2">
        <v>0</v>
      </c>
      <c r="V593"/>
      <c r="W593" s="1" t="b">
        <v>0</v>
      </c>
      <c r="X593" s="48">
        <v>45034</v>
      </c>
      <c r="Y593" s="1" t="b">
        <v>0</v>
      </c>
      <c r="Z593"/>
      <c r="AA593" s="1"/>
      <c r="AB593" s="48">
        <v>45017</v>
      </c>
      <c r="AC593" s="2">
        <v>0</v>
      </c>
    </row>
    <row r="594" spans="1:29" s="34" customFormat="1" x14ac:dyDescent="0.25">
      <c r="A594" s="1">
        <v>20230495</v>
      </c>
      <c r="B594" s="1" t="s">
        <v>10333</v>
      </c>
      <c r="C594" s="1" t="s">
        <v>29</v>
      </c>
      <c r="D594" s="1" t="s">
        <v>10334</v>
      </c>
      <c r="E594" s="1" t="s">
        <v>5520</v>
      </c>
      <c r="F594" s="1" t="s">
        <v>5521</v>
      </c>
      <c r="G594" s="1"/>
      <c r="H594" s="1"/>
      <c r="I594" s="1"/>
      <c r="J594" s="1" t="s">
        <v>58</v>
      </c>
      <c r="K594" s="1" t="s">
        <v>10335</v>
      </c>
      <c r="L594" s="2">
        <v>25.14</v>
      </c>
      <c r="M594" s="48">
        <v>45028</v>
      </c>
      <c r="N594" s="1">
        <v>308</v>
      </c>
      <c r="O594" s="1">
        <v>3</v>
      </c>
      <c r="P594" s="48">
        <v>45033</v>
      </c>
      <c r="Q594" s="48">
        <v>45036</v>
      </c>
      <c r="R594" s="48">
        <v>45017</v>
      </c>
      <c r="S594" s="1" t="s">
        <v>7211</v>
      </c>
      <c r="T594" s="1" t="s">
        <v>32</v>
      </c>
      <c r="U594" s="2">
        <v>0</v>
      </c>
      <c r="V594"/>
      <c r="W594" s="1" t="b">
        <v>0</v>
      </c>
      <c r="X594" s="48">
        <v>45036</v>
      </c>
      <c r="Y594" s="1" t="b">
        <v>0</v>
      </c>
      <c r="Z594"/>
      <c r="AA594" s="1"/>
      <c r="AB594" s="48">
        <v>45017</v>
      </c>
      <c r="AC594" s="2">
        <v>0</v>
      </c>
    </row>
    <row r="595" spans="1:29" s="34" customFormat="1" x14ac:dyDescent="0.25">
      <c r="A595" s="1">
        <v>20230496</v>
      </c>
      <c r="B595" s="1" t="s">
        <v>10336</v>
      </c>
      <c r="C595" s="1" t="s">
        <v>29</v>
      </c>
      <c r="D595" s="1" t="s">
        <v>10337</v>
      </c>
      <c r="E595" s="1" t="s">
        <v>257</v>
      </c>
      <c r="F595" s="1" t="s">
        <v>258</v>
      </c>
      <c r="G595" s="1"/>
      <c r="H595" s="1"/>
      <c r="I595" s="1"/>
      <c r="J595" s="1" t="s">
        <v>58</v>
      </c>
      <c r="K595" s="1" t="s">
        <v>10338</v>
      </c>
      <c r="L595" s="2">
        <v>137.4</v>
      </c>
      <c r="M595" s="48">
        <v>45042</v>
      </c>
      <c r="N595" s="1">
        <v>308</v>
      </c>
      <c r="O595" s="1">
        <v>3</v>
      </c>
      <c r="P595" s="48">
        <v>45030</v>
      </c>
      <c r="Q595" s="48">
        <v>45028</v>
      </c>
      <c r="R595" s="48">
        <v>45017</v>
      </c>
      <c r="S595" s="1" t="s">
        <v>10339</v>
      </c>
      <c r="T595" s="1" t="s">
        <v>32</v>
      </c>
      <c r="U595" s="2">
        <v>0</v>
      </c>
      <c r="V595"/>
      <c r="W595" s="1" t="b">
        <v>0</v>
      </c>
      <c r="X595" s="48">
        <v>45028</v>
      </c>
      <c r="Y595" s="1" t="b">
        <v>0</v>
      </c>
      <c r="Z595"/>
      <c r="AA595" s="1"/>
      <c r="AB595" s="48">
        <v>45017</v>
      </c>
      <c r="AC595" s="2">
        <v>0</v>
      </c>
    </row>
    <row r="596" spans="1:29" s="34" customFormat="1" x14ac:dyDescent="0.25">
      <c r="A596" s="1">
        <v>20230497</v>
      </c>
      <c r="B596" s="1" t="s">
        <v>10340</v>
      </c>
      <c r="C596" s="1" t="s">
        <v>29</v>
      </c>
      <c r="D596" s="1" t="s">
        <v>10341</v>
      </c>
      <c r="E596" s="1" t="s">
        <v>2950</v>
      </c>
      <c r="F596" s="1" t="s">
        <v>2952</v>
      </c>
      <c r="G596" s="1"/>
      <c r="H596" s="1"/>
      <c r="I596" s="1"/>
      <c r="J596" s="1" t="s">
        <v>92</v>
      </c>
      <c r="K596" s="1" t="s">
        <v>10342</v>
      </c>
      <c r="L596" s="2">
        <v>7320</v>
      </c>
      <c r="M596" s="48">
        <v>45043</v>
      </c>
      <c r="N596" s="1">
        <v>308</v>
      </c>
      <c r="O596" s="1">
        <v>3</v>
      </c>
      <c r="P596" s="48">
        <v>45037</v>
      </c>
      <c r="Q596" s="48">
        <v>45030</v>
      </c>
      <c r="R596" s="48">
        <v>45017</v>
      </c>
      <c r="S596" s="1" t="s">
        <v>10343</v>
      </c>
      <c r="T596" s="1" t="s">
        <v>32</v>
      </c>
      <c r="U596" s="2">
        <v>0</v>
      </c>
      <c r="V596"/>
      <c r="W596" s="1" t="b">
        <v>0</v>
      </c>
      <c r="X596" s="48">
        <v>45030</v>
      </c>
      <c r="Y596" s="1" t="b">
        <v>0</v>
      </c>
      <c r="Z596"/>
      <c r="AA596" s="1"/>
      <c r="AB596" s="48">
        <v>45017</v>
      </c>
      <c r="AC596" s="2">
        <v>0</v>
      </c>
    </row>
    <row r="597" spans="1:29" s="34" customFormat="1" x14ac:dyDescent="0.25">
      <c r="A597" s="1">
        <v>20230498</v>
      </c>
      <c r="B597" s="1" t="s">
        <v>10344</v>
      </c>
      <c r="C597" s="1" t="s">
        <v>29</v>
      </c>
      <c r="D597" s="1" t="s">
        <v>6016</v>
      </c>
      <c r="E597" s="1" t="s">
        <v>5071</v>
      </c>
      <c r="F597" s="1" t="s">
        <v>5290</v>
      </c>
      <c r="G597" s="1"/>
      <c r="H597" s="1"/>
      <c r="I597" s="1"/>
      <c r="J597" s="1" t="s">
        <v>58</v>
      </c>
      <c r="K597" s="1" t="s">
        <v>10345</v>
      </c>
      <c r="L597" s="2">
        <v>208.68</v>
      </c>
      <c r="M597" s="48">
        <v>45043</v>
      </c>
      <c r="N597" s="1">
        <v>308</v>
      </c>
      <c r="O597" s="1">
        <v>3</v>
      </c>
      <c r="P597" s="48">
        <v>45043</v>
      </c>
      <c r="Q597" s="48">
        <v>45036</v>
      </c>
      <c r="R597" s="48">
        <v>45017</v>
      </c>
      <c r="S597" s="1" t="s">
        <v>6017</v>
      </c>
      <c r="T597" s="1" t="s">
        <v>32</v>
      </c>
      <c r="U597" s="2">
        <v>0</v>
      </c>
      <c r="V597"/>
      <c r="W597" s="1" t="b">
        <v>0</v>
      </c>
      <c r="X597" s="48">
        <v>45036</v>
      </c>
      <c r="Y597" s="1" t="b">
        <v>0</v>
      </c>
      <c r="Z597"/>
      <c r="AA597" s="1"/>
      <c r="AB597" s="48">
        <v>45017</v>
      </c>
      <c r="AC597" s="2">
        <v>0</v>
      </c>
    </row>
    <row r="598" spans="1:29" s="34" customFormat="1" x14ac:dyDescent="0.25">
      <c r="A598" s="1">
        <v>20230499</v>
      </c>
      <c r="B598" s="1" t="s">
        <v>10346</v>
      </c>
      <c r="C598" s="1" t="s">
        <v>29</v>
      </c>
      <c r="D598" s="1" t="s">
        <v>10347</v>
      </c>
      <c r="E598" s="1" t="s">
        <v>278</v>
      </c>
      <c r="F598" s="1" t="s">
        <v>279</v>
      </c>
      <c r="G598" s="1"/>
      <c r="H598" s="1"/>
      <c r="I598" s="1"/>
      <c r="J598" s="1" t="s">
        <v>50</v>
      </c>
      <c r="K598" s="1" t="s">
        <v>51</v>
      </c>
      <c r="L598" s="2">
        <v>18.57</v>
      </c>
      <c r="M598" s="48">
        <v>45043</v>
      </c>
      <c r="N598" s="1">
        <v>308</v>
      </c>
      <c r="O598" s="1">
        <v>3</v>
      </c>
      <c r="P598" s="48">
        <v>45040</v>
      </c>
      <c r="Q598" s="48">
        <v>45029</v>
      </c>
      <c r="R598" s="48">
        <v>45017</v>
      </c>
      <c r="S598" s="1" t="s">
        <v>10348</v>
      </c>
      <c r="T598" s="1" t="s">
        <v>32</v>
      </c>
      <c r="U598" s="2">
        <v>0</v>
      </c>
      <c r="V598"/>
      <c r="W598" s="1" t="b">
        <v>0</v>
      </c>
      <c r="X598" s="48">
        <v>45029</v>
      </c>
      <c r="Y598" s="1" t="b">
        <v>0</v>
      </c>
      <c r="Z598"/>
      <c r="AA598" s="1"/>
      <c r="AB598" s="48">
        <v>45017</v>
      </c>
      <c r="AC598" s="2">
        <v>0</v>
      </c>
    </row>
    <row r="599" spans="1:29" s="34" customFormat="1" x14ac:dyDescent="0.25">
      <c r="A599" s="1">
        <v>20230500</v>
      </c>
      <c r="B599" s="1" t="s">
        <v>9305</v>
      </c>
      <c r="C599" s="1" t="s">
        <v>29</v>
      </c>
      <c r="D599" s="1" t="s">
        <v>10349</v>
      </c>
      <c r="E599" s="1" t="s">
        <v>328</v>
      </c>
      <c r="F599" s="1" t="s">
        <v>329</v>
      </c>
      <c r="G599" s="1"/>
      <c r="H599" s="1"/>
      <c r="I599" s="1"/>
      <c r="J599" s="1" t="s">
        <v>58</v>
      </c>
      <c r="K599" s="1" t="s">
        <v>10350</v>
      </c>
      <c r="L599" s="2">
        <v>354</v>
      </c>
      <c r="M599" s="48">
        <v>45043</v>
      </c>
      <c r="N599" s="1">
        <v>308</v>
      </c>
      <c r="O599" s="1">
        <v>3</v>
      </c>
      <c r="P599" s="48">
        <v>45042</v>
      </c>
      <c r="Q599" s="48">
        <v>45036</v>
      </c>
      <c r="R599" s="48">
        <v>45017</v>
      </c>
      <c r="S599" s="1" t="s">
        <v>10351</v>
      </c>
      <c r="T599" s="1" t="s">
        <v>32</v>
      </c>
      <c r="U599" s="2">
        <v>0</v>
      </c>
      <c r="V599"/>
      <c r="W599" s="1" t="b">
        <v>0</v>
      </c>
      <c r="X599" s="48">
        <v>45036</v>
      </c>
      <c r="Y599" s="1" t="b">
        <v>0</v>
      </c>
      <c r="Z599"/>
      <c r="AA599" s="1"/>
      <c r="AB599" s="48">
        <v>45017</v>
      </c>
      <c r="AC599" s="2">
        <v>0</v>
      </c>
    </row>
    <row r="600" spans="1:29" s="34" customFormat="1" x14ac:dyDescent="0.25">
      <c r="A600" s="1">
        <v>20230501</v>
      </c>
      <c r="B600" s="1" t="s">
        <v>10352</v>
      </c>
      <c r="C600" s="1" t="s">
        <v>29</v>
      </c>
      <c r="D600" s="1" t="s">
        <v>5330</v>
      </c>
      <c r="E600" s="1" t="s">
        <v>5068</v>
      </c>
      <c r="F600" s="1" t="s">
        <v>5288</v>
      </c>
      <c r="G600" s="1"/>
      <c r="H600" s="1"/>
      <c r="I600" s="1"/>
      <c r="J600" s="1" t="s">
        <v>58</v>
      </c>
      <c r="K600" s="1" t="s">
        <v>10353</v>
      </c>
      <c r="L600" s="2">
        <v>60.45</v>
      </c>
      <c r="M600" s="48">
        <v>45043</v>
      </c>
      <c r="N600" s="1">
        <v>308</v>
      </c>
      <c r="O600" s="1">
        <v>3</v>
      </c>
      <c r="P600" s="48">
        <v>45042</v>
      </c>
      <c r="Q600" s="48">
        <v>45036</v>
      </c>
      <c r="R600" s="48">
        <v>45017</v>
      </c>
      <c r="S600" s="1" t="s">
        <v>5331</v>
      </c>
      <c r="T600" s="1" t="s">
        <v>32</v>
      </c>
      <c r="U600" s="2">
        <v>0</v>
      </c>
      <c r="V600"/>
      <c r="W600" s="1" t="b">
        <v>0</v>
      </c>
      <c r="X600" s="48">
        <v>45029</v>
      </c>
      <c r="Y600" s="1" t="b">
        <v>0</v>
      </c>
      <c r="Z600"/>
      <c r="AA600" s="1"/>
      <c r="AB600" s="48">
        <v>45017</v>
      </c>
      <c r="AC600" s="2">
        <v>0</v>
      </c>
    </row>
    <row r="601" spans="1:29" s="34" customFormat="1" x14ac:dyDescent="0.25">
      <c r="A601" s="1">
        <v>20230502</v>
      </c>
      <c r="B601" s="1" t="s">
        <v>10354</v>
      </c>
      <c r="C601" s="1" t="s">
        <v>29</v>
      </c>
      <c r="D601" s="1" t="s">
        <v>7338</v>
      </c>
      <c r="E601" s="1" t="s">
        <v>3504</v>
      </c>
      <c r="F601" s="1" t="s">
        <v>3506</v>
      </c>
      <c r="G601" s="1"/>
      <c r="H601" s="1"/>
      <c r="I601" s="1"/>
      <c r="J601" s="1" t="s">
        <v>92</v>
      </c>
      <c r="K601" s="1" t="s">
        <v>10355</v>
      </c>
      <c r="L601" s="2">
        <v>444</v>
      </c>
      <c r="M601" s="48">
        <v>45043</v>
      </c>
      <c r="N601" s="1">
        <v>308</v>
      </c>
      <c r="O601" s="1">
        <v>3</v>
      </c>
      <c r="P601" s="48">
        <v>45037</v>
      </c>
      <c r="Q601" s="48">
        <v>45034</v>
      </c>
      <c r="R601" s="48">
        <v>45017</v>
      </c>
      <c r="S601" s="1" t="s">
        <v>5799</v>
      </c>
      <c r="T601" s="1" t="s">
        <v>32</v>
      </c>
      <c r="U601" s="2">
        <v>0</v>
      </c>
      <c r="V601"/>
      <c r="W601" s="1" t="b">
        <v>0</v>
      </c>
      <c r="X601" s="48">
        <v>45034</v>
      </c>
      <c r="Y601" s="1" t="b">
        <v>0</v>
      </c>
      <c r="Z601"/>
      <c r="AA601" s="1"/>
      <c r="AB601" s="48">
        <v>45017</v>
      </c>
      <c r="AC601" s="2">
        <v>0</v>
      </c>
    </row>
    <row r="602" spans="1:29" s="34" customFormat="1" x14ac:dyDescent="0.25">
      <c r="A602" s="1">
        <v>20230503</v>
      </c>
      <c r="B602" s="1" t="s">
        <v>10356</v>
      </c>
      <c r="C602" s="1" t="s">
        <v>29</v>
      </c>
      <c r="D602" s="1" t="s">
        <v>6814</v>
      </c>
      <c r="E602" s="1" t="s">
        <v>6600</v>
      </c>
      <c r="F602" s="1" t="s">
        <v>6601</v>
      </c>
      <c r="G602" s="1"/>
      <c r="H602" s="1"/>
      <c r="I602" s="1"/>
      <c r="J602" s="1" t="s">
        <v>40</v>
      </c>
      <c r="K602" s="1" t="s">
        <v>6815</v>
      </c>
      <c r="L602" s="2">
        <v>145.08000000000001</v>
      </c>
      <c r="M602" s="48">
        <v>45078</v>
      </c>
      <c r="N602" s="1">
        <v>308</v>
      </c>
      <c r="O602" s="1">
        <v>3</v>
      </c>
      <c r="P602" s="48">
        <v>45093</v>
      </c>
      <c r="Q602" s="48">
        <v>45037</v>
      </c>
      <c r="R602" s="48">
        <v>45017</v>
      </c>
      <c r="S602" s="1" t="s">
        <v>6816</v>
      </c>
      <c r="T602" s="1" t="s">
        <v>32</v>
      </c>
      <c r="U602" s="2">
        <v>0</v>
      </c>
      <c r="V602"/>
      <c r="W602" s="1" t="b">
        <v>0</v>
      </c>
      <c r="X602" s="48">
        <v>45037</v>
      </c>
      <c r="Y602" s="1" t="b">
        <v>0</v>
      </c>
      <c r="Z602"/>
      <c r="AA602" s="1"/>
      <c r="AB602" s="48">
        <v>45017</v>
      </c>
      <c r="AC602" s="2">
        <v>0</v>
      </c>
    </row>
    <row r="603" spans="1:29" s="34" customFormat="1" x14ac:dyDescent="0.25">
      <c r="A603" s="1">
        <v>20230504</v>
      </c>
      <c r="B603" s="1" t="s">
        <v>10357</v>
      </c>
      <c r="C603" s="1" t="s">
        <v>29</v>
      </c>
      <c r="D603" s="1" t="s">
        <v>128</v>
      </c>
      <c r="E603" s="1" t="s">
        <v>129</v>
      </c>
      <c r="F603" s="1" t="s">
        <v>130</v>
      </c>
      <c r="G603" s="1"/>
      <c r="H603" s="1"/>
      <c r="I603" s="1"/>
      <c r="J603" s="1" t="s">
        <v>35</v>
      </c>
      <c r="K603" s="1" t="s">
        <v>5745</v>
      </c>
      <c r="L603" s="2">
        <v>3800.71</v>
      </c>
      <c r="M603" s="48">
        <v>45044</v>
      </c>
      <c r="N603" s="1">
        <v>308</v>
      </c>
      <c r="O603" s="1">
        <v>3</v>
      </c>
      <c r="P603" s="48">
        <v>45040</v>
      </c>
      <c r="Q603" s="48">
        <v>45030</v>
      </c>
      <c r="R603" s="48">
        <v>45017</v>
      </c>
      <c r="S603" s="1" t="s">
        <v>131</v>
      </c>
      <c r="T603" s="1" t="s">
        <v>32</v>
      </c>
      <c r="U603" s="2">
        <v>0</v>
      </c>
      <c r="V603"/>
      <c r="W603" s="1" t="b">
        <v>0</v>
      </c>
      <c r="X603" s="48">
        <v>45030</v>
      </c>
      <c r="Y603" s="1" t="b">
        <v>0</v>
      </c>
      <c r="Z603"/>
      <c r="AA603" s="1"/>
      <c r="AB603" s="48">
        <v>45017</v>
      </c>
      <c r="AC603" s="2">
        <v>0</v>
      </c>
    </row>
    <row r="604" spans="1:29" s="34" customFormat="1" x14ac:dyDescent="0.25">
      <c r="A604" s="1">
        <v>20230505</v>
      </c>
      <c r="B604" s="1" t="s">
        <v>10358</v>
      </c>
      <c r="C604" s="1" t="s">
        <v>29</v>
      </c>
      <c r="D604" s="1" t="s">
        <v>5590</v>
      </c>
      <c r="E604" s="1" t="s">
        <v>5591</v>
      </c>
      <c r="F604" s="1" t="s">
        <v>5592</v>
      </c>
      <c r="G604" s="1"/>
      <c r="H604" s="1"/>
      <c r="I604" s="1"/>
      <c r="J604" s="1" t="s">
        <v>58</v>
      </c>
      <c r="K604" s="1" t="s">
        <v>10359</v>
      </c>
      <c r="L604" s="2">
        <v>2991.6</v>
      </c>
      <c r="M604" s="48">
        <v>45043</v>
      </c>
      <c r="N604" s="1">
        <v>308</v>
      </c>
      <c r="O604" s="1">
        <v>3</v>
      </c>
      <c r="P604" s="48">
        <v>45040</v>
      </c>
      <c r="Q604" s="48">
        <v>45034</v>
      </c>
      <c r="R604" s="48">
        <v>45017</v>
      </c>
      <c r="S604" s="1" t="s">
        <v>5593</v>
      </c>
      <c r="T604" s="1" t="s">
        <v>32</v>
      </c>
      <c r="U604" s="2">
        <v>0</v>
      </c>
      <c r="V604"/>
      <c r="W604" s="1" t="b">
        <v>0</v>
      </c>
      <c r="X604" s="48">
        <v>45034</v>
      </c>
      <c r="Y604" s="1" t="b">
        <v>0</v>
      </c>
      <c r="Z604"/>
      <c r="AA604" s="1"/>
      <c r="AB604" s="48">
        <v>45017</v>
      </c>
      <c r="AC604" s="2">
        <v>0</v>
      </c>
    </row>
    <row r="605" spans="1:29" s="34" customFormat="1" x14ac:dyDescent="0.25">
      <c r="A605" s="1">
        <v>20230506</v>
      </c>
      <c r="B605" s="1" t="s">
        <v>10360</v>
      </c>
      <c r="C605" s="1" t="s">
        <v>29</v>
      </c>
      <c r="D605" s="1" t="s">
        <v>5590</v>
      </c>
      <c r="E605" s="1" t="s">
        <v>5591</v>
      </c>
      <c r="F605" s="1" t="s">
        <v>5592</v>
      </c>
      <c r="G605" s="1"/>
      <c r="H605" s="1"/>
      <c r="I605" s="1"/>
      <c r="J605" s="1" t="s">
        <v>58</v>
      </c>
      <c r="K605" s="1" t="s">
        <v>10361</v>
      </c>
      <c r="L605" s="2">
        <v>1036.3800000000001</v>
      </c>
      <c r="M605" s="48">
        <v>45043</v>
      </c>
      <c r="N605" s="1">
        <v>308</v>
      </c>
      <c r="O605" s="1">
        <v>3</v>
      </c>
      <c r="P605" s="48">
        <v>45040</v>
      </c>
      <c r="Q605" s="48">
        <v>45034</v>
      </c>
      <c r="R605" s="48">
        <v>45017</v>
      </c>
      <c r="S605" s="1" t="s">
        <v>5593</v>
      </c>
      <c r="T605" s="1" t="s">
        <v>32</v>
      </c>
      <c r="U605" s="2">
        <v>0</v>
      </c>
      <c r="V605"/>
      <c r="W605" s="1" t="b">
        <v>0</v>
      </c>
      <c r="X605" s="48">
        <v>45034</v>
      </c>
      <c r="Y605" s="1" t="b">
        <v>0</v>
      </c>
      <c r="Z605"/>
      <c r="AA605" s="1"/>
      <c r="AB605" s="48">
        <v>45017</v>
      </c>
      <c r="AC605" s="2">
        <v>0</v>
      </c>
    </row>
    <row r="606" spans="1:29" s="34" customFormat="1" x14ac:dyDescent="0.25">
      <c r="A606" s="1">
        <v>20230507</v>
      </c>
      <c r="B606" s="1" t="s">
        <v>10362</v>
      </c>
      <c r="C606" s="1" t="s">
        <v>29</v>
      </c>
      <c r="D606" s="1" t="s">
        <v>5385</v>
      </c>
      <c r="E606" s="1" t="s">
        <v>5386</v>
      </c>
      <c r="F606" s="1" t="s">
        <v>5387</v>
      </c>
      <c r="G606" s="1"/>
      <c r="H606" s="1"/>
      <c r="I606" s="1"/>
      <c r="J606" s="1" t="s">
        <v>92</v>
      </c>
      <c r="K606" s="1" t="s">
        <v>10363</v>
      </c>
      <c r="L606" s="2">
        <v>7075.36</v>
      </c>
      <c r="M606" s="48">
        <v>45048</v>
      </c>
      <c r="N606" s="1">
        <v>308</v>
      </c>
      <c r="O606" s="1">
        <v>3</v>
      </c>
      <c r="P606" s="48">
        <v>45037</v>
      </c>
      <c r="Q606" s="48">
        <v>45034</v>
      </c>
      <c r="R606" s="48">
        <v>45017</v>
      </c>
      <c r="S606" s="1" t="s">
        <v>5388</v>
      </c>
      <c r="T606" s="1" t="s">
        <v>32</v>
      </c>
      <c r="U606" s="2">
        <v>0</v>
      </c>
      <c r="V606"/>
      <c r="W606" s="1" t="b">
        <v>0</v>
      </c>
      <c r="X606" s="48">
        <v>45033</v>
      </c>
      <c r="Y606" s="1" t="b">
        <v>0</v>
      </c>
      <c r="Z606"/>
      <c r="AA606" s="1"/>
      <c r="AB606" s="48">
        <v>45017</v>
      </c>
      <c r="AC606" s="2">
        <v>0</v>
      </c>
    </row>
    <row r="607" spans="1:29" x14ac:dyDescent="0.25">
      <c r="A607" s="1">
        <v>20230508</v>
      </c>
      <c r="B607" s="1" t="s">
        <v>8974</v>
      </c>
      <c r="C607" s="1" t="s">
        <v>29</v>
      </c>
      <c r="D607" s="1" t="s">
        <v>6974</v>
      </c>
      <c r="E607" s="1" t="s">
        <v>6615</v>
      </c>
      <c r="F607" s="1" t="s">
        <v>6617</v>
      </c>
      <c r="J607" s="1" t="s">
        <v>58</v>
      </c>
      <c r="K607" s="1" t="s">
        <v>10364</v>
      </c>
      <c r="L607" s="2">
        <v>76</v>
      </c>
      <c r="M607" s="48">
        <v>45040</v>
      </c>
      <c r="N607" s="1">
        <v>308</v>
      </c>
      <c r="O607" s="1">
        <v>3</v>
      </c>
      <c r="P607" s="48">
        <v>45042</v>
      </c>
      <c r="Q607" s="48">
        <v>45036</v>
      </c>
      <c r="R607" s="48">
        <v>45017</v>
      </c>
      <c r="S607" s="1" t="s">
        <v>6976</v>
      </c>
      <c r="T607" s="1" t="s">
        <v>32</v>
      </c>
      <c r="U607" s="2">
        <v>0</v>
      </c>
      <c r="W607" s="1" t="b">
        <v>0</v>
      </c>
      <c r="X607" s="48">
        <v>45036</v>
      </c>
      <c r="Y607" s="1" t="b">
        <v>0</v>
      </c>
      <c r="AB607" s="48">
        <v>45017</v>
      </c>
      <c r="AC607" s="2">
        <v>0</v>
      </c>
    </row>
    <row r="608" spans="1:29" x14ac:dyDescent="0.25">
      <c r="A608" s="1">
        <v>20230509</v>
      </c>
      <c r="B608" s="1" t="s">
        <v>10365</v>
      </c>
      <c r="C608" s="1" t="s">
        <v>29</v>
      </c>
      <c r="D608" s="1" t="s">
        <v>10366</v>
      </c>
      <c r="E608" s="1" t="s">
        <v>2359</v>
      </c>
      <c r="F608" s="1" t="s">
        <v>2361</v>
      </c>
      <c r="J608" s="1" t="s">
        <v>92</v>
      </c>
      <c r="K608" s="1" t="s">
        <v>10367</v>
      </c>
      <c r="L608" s="2">
        <v>4178.3999999999996</v>
      </c>
      <c r="M608" s="48">
        <v>45049</v>
      </c>
      <c r="N608" s="1">
        <v>308</v>
      </c>
      <c r="O608" s="1">
        <v>3</v>
      </c>
      <c r="P608" s="48">
        <v>45042</v>
      </c>
      <c r="Q608" s="48">
        <v>45036</v>
      </c>
      <c r="R608" s="48">
        <v>45017</v>
      </c>
      <c r="S608" s="1" t="s">
        <v>5394</v>
      </c>
      <c r="T608" s="1" t="s">
        <v>32</v>
      </c>
      <c r="U608" s="2">
        <v>0</v>
      </c>
      <c r="W608" s="1" t="b">
        <v>0</v>
      </c>
      <c r="X608" s="48">
        <v>45036</v>
      </c>
      <c r="Y608" s="1" t="b">
        <v>0</v>
      </c>
      <c r="AB608" s="48">
        <v>45017</v>
      </c>
      <c r="AC608" s="2">
        <v>0</v>
      </c>
    </row>
    <row r="609" spans="1:29" x14ac:dyDescent="0.25">
      <c r="A609" s="1">
        <v>20230510</v>
      </c>
      <c r="B609" s="1" t="s">
        <v>10368</v>
      </c>
      <c r="C609" s="1" t="s">
        <v>29</v>
      </c>
      <c r="E609" s="1" t="s">
        <v>10369</v>
      </c>
      <c r="F609" s="1" t="s">
        <v>10370</v>
      </c>
      <c r="J609" s="1" t="s">
        <v>58</v>
      </c>
      <c r="K609" s="1" t="s">
        <v>10371</v>
      </c>
      <c r="L609" s="2">
        <v>217.99</v>
      </c>
      <c r="M609" s="48">
        <v>45047</v>
      </c>
      <c r="N609" s="1">
        <v>308</v>
      </c>
      <c r="O609" s="1">
        <v>3</v>
      </c>
      <c r="P609" s="48">
        <v>45065</v>
      </c>
      <c r="Q609" s="48">
        <v>45036</v>
      </c>
      <c r="R609" s="48">
        <v>45017</v>
      </c>
      <c r="S609" s="1" t="s">
        <v>10372</v>
      </c>
      <c r="T609" s="1" t="s">
        <v>32</v>
      </c>
      <c r="U609" s="2">
        <v>0</v>
      </c>
      <c r="W609" s="1" t="b">
        <v>0</v>
      </c>
      <c r="X609" s="48">
        <v>45036</v>
      </c>
      <c r="Y609" s="1" t="b">
        <v>0</v>
      </c>
      <c r="AB609" s="48">
        <v>45017</v>
      </c>
      <c r="AC609" s="2">
        <v>0</v>
      </c>
    </row>
    <row r="610" spans="1:29" x14ac:dyDescent="0.25">
      <c r="A610" s="1">
        <v>20230511</v>
      </c>
      <c r="B610" s="1" t="s">
        <v>10373</v>
      </c>
      <c r="C610" s="1" t="s">
        <v>29</v>
      </c>
      <c r="E610" s="1" t="s">
        <v>10374</v>
      </c>
      <c r="F610" s="1" t="s">
        <v>10375</v>
      </c>
      <c r="J610" s="1" t="s">
        <v>58</v>
      </c>
      <c r="K610" s="1" t="s">
        <v>10376</v>
      </c>
      <c r="L610" s="2">
        <v>46.74</v>
      </c>
      <c r="M610" s="48">
        <v>45049</v>
      </c>
      <c r="N610" s="1">
        <v>308</v>
      </c>
      <c r="O610" s="1">
        <v>3</v>
      </c>
      <c r="P610" s="48">
        <v>45033</v>
      </c>
      <c r="Q610" s="48">
        <v>45042</v>
      </c>
      <c r="R610" s="48">
        <v>45017</v>
      </c>
      <c r="S610" s="1" t="s">
        <v>10377</v>
      </c>
      <c r="T610" s="1" t="s">
        <v>32</v>
      </c>
      <c r="U610" s="2">
        <v>0</v>
      </c>
      <c r="W610" s="1" t="b">
        <v>0</v>
      </c>
      <c r="X610" s="48">
        <v>45042</v>
      </c>
      <c r="Y610" s="1" t="b">
        <v>0</v>
      </c>
      <c r="AB610" s="48">
        <v>45017</v>
      </c>
      <c r="AC610" s="2">
        <v>0</v>
      </c>
    </row>
    <row r="611" spans="1:29" x14ac:dyDescent="0.25">
      <c r="A611" s="1">
        <v>20230512</v>
      </c>
      <c r="B611" s="1" t="s">
        <v>10378</v>
      </c>
      <c r="C611" s="1" t="s">
        <v>29</v>
      </c>
      <c r="D611" s="1" t="s">
        <v>128</v>
      </c>
      <c r="E611" s="1" t="s">
        <v>129</v>
      </c>
      <c r="F611" s="1" t="s">
        <v>130</v>
      </c>
      <c r="J611" s="1" t="s">
        <v>35</v>
      </c>
      <c r="K611" s="1" t="s">
        <v>5745</v>
      </c>
      <c r="L611" s="2">
        <v>3158.69</v>
      </c>
      <c r="M611" s="48">
        <v>45051</v>
      </c>
      <c r="N611" s="1">
        <v>308</v>
      </c>
      <c r="O611" s="1">
        <v>3</v>
      </c>
      <c r="P611" s="48">
        <v>45043</v>
      </c>
      <c r="Q611" s="48">
        <v>45037</v>
      </c>
      <c r="R611" s="48">
        <v>45017</v>
      </c>
      <c r="S611" s="1" t="s">
        <v>131</v>
      </c>
      <c r="T611" s="1" t="s">
        <v>32</v>
      </c>
      <c r="U611" s="2">
        <v>0</v>
      </c>
      <c r="W611" s="1" t="b">
        <v>0</v>
      </c>
      <c r="X611" s="48">
        <v>45037</v>
      </c>
      <c r="Y611" s="1" t="b">
        <v>0</v>
      </c>
      <c r="AB611" s="48">
        <v>45017</v>
      </c>
      <c r="AC611" s="2">
        <v>0</v>
      </c>
    </row>
    <row r="612" spans="1:29" x14ac:dyDescent="0.25">
      <c r="A612" s="1">
        <v>20230513</v>
      </c>
      <c r="B612" s="1" t="s">
        <v>10379</v>
      </c>
      <c r="C612" s="1" t="s">
        <v>29</v>
      </c>
      <c r="D612" s="1" t="s">
        <v>10380</v>
      </c>
      <c r="E612" s="1" t="s">
        <v>10381</v>
      </c>
      <c r="F612" s="1" t="s">
        <v>10382</v>
      </c>
      <c r="J612" s="1" t="s">
        <v>40</v>
      </c>
      <c r="K612" s="1" t="s">
        <v>10383</v>
      </c>
      <c r="L612" s="2">
        <v>3000</v>
      </c>
      <c r="M612" s="48">
        <v>45040</v>
      </c>
      <c r="N612" s="1">
        <v>308</v>
      </c>
      <c r="O612" s="1">
        <v>3</v>
      </c>
      <c r="P612" s="48">
        <v>45041</v>
      </c>
      <c r="Q612" s="48">
        <v>45040</v>
      </c>
      <c r="R612" s="48">
        <v>45017</v>
      </c>
      <c r="S612" s="1" t="s">
        <v>10384</v>
      </c>
      <c r="T612" s="1" t="s">
        <v>32</v>
      </c>
      <c r="U612" s="2">
        <v>0</v>
      </c>
      <c r="W612" s="1" t="b">
        <v>0</v>
      </c>
      <c r="X612" s="48">
        <v>45040</v>
      </c>
      <c r="Y612" s="1" t="b">
        <v>0</v>
      </c>
      <c r="AB612" s="48">
        <v>45017</v>
      </c>
      <c r="AC612" s="2">
        <v>0</v>
      </c>
    </row>
    <row r="613" spans="1:29" x14ac:dyDescent="0.25">
      <c r="A613" s="1">
        <v>20230514</v>
      </c>
      <c r="B613" s="1" t="s">
        <v>10385</v>
      </c>
      <c r="C613" s="1" t="s">
        <v>29</v>
      </c>
      <c r="D613" s="1" t="s">
        <v>10386</v>
      </c>
      <c r="E613" s="1" t="s">
        <v>10387</v>
      </c>
      <c r="F613" s="1" t="s">
        <v>10388</v>
      </c>
      <c r="J613" s="1" t="s">
        <v>58</v>
      </c>
      <c r="K613" s="1" t="s">
        <v>8193</v>
      </c>
      <c r="L613" s="2">
        <v>314.5</v>
      </c>
      <c r="M613" s="48">
        <v>45037</v>
      </c>
      <c r="N613" s="1">
        <v>308</v>
      </c>
      <c r="O613" s="1">
        <v>3</v>
      </c>
      <c r="P613" s="48">
        <v>45035</v>
      </c>
      <c r="Q613" s="48">
        <v>45042</v>
      </c>
      <c r="R613" s="48">
        <v>45017</v>
      </c>
      <c r="S613" s="1" t="s">
        <v>10389</v>
      </c>
      <c r="T613" s="1" t="s">
        <v>32</v>
      </c>
      <c r="U613" s="2">
        <v>0</v>
      </c>
      <c r="W613" s="1" t="b">
        <v>0</v>
      </c>
      <c r="X613"/>
      <c r="Y613" s="1" t="b">
        <v>0</v>
      </c>
      <c r="AB613" s="48">
        <v>45017</v>
      </c>
      <c r="AC613" s="2">
        <v>0</v>
      </c>
    </row>
    <row r="614" spans="1:29" x14ac:dyDescent="0.25">
      <c r="A614" s="1">
        <v>20230515</v>
      </c>
      <c r="B614" s="1" t="s">
        <v>10390</v>
      </c>
      <c r="C614" s="1" t="s">
        <v>29</v>
      </c>
      <c r="D614" s="1" t="s">
        <v>10380</v>
      </c>
      <c r="E614" s="1" t="s">
        <v>10381</v>
      </c>
      <c r="F614" s="1" t="s">
        <v>10382</v>
      </c>
      <c r="J614" s="1" t="s">
        <v>40</v>
      </c>
      <c r="K614" s="1" t="s">
        <v>10391</v>
      </c>
      <c r="L614" s="2">
        <v>3000</v>
      </c>
      <c r="M614" s="48">
        <v>45040</v>
      </c>
      <c r="N614" s="1">
        <v>308</v>
      </c>
      <c r="O614" s="1">
        <v>3</v>
      </c>
      <c r="P614" s="48">
        <v>45041</v>
      </c>
      <c r="Q614" s="48">
        <v>45040</v>
      </c>
      <c r="R614" s="48">
        <v>45017</v>
      </c>
      <c r="S614" s="1" t="s">
        <v>10384</v>
      </c>
      <c r="T614" s="1" t="s">
        <v>32</v>
      </c>
      <c r="U614" s="2">
        <v>0</v>
      </c>
      <c r="W614" s="1" t="b">
        <v>0</v>
      </c>
      <c r="X614" s="48">
        <v>45040</v>
      </c>
      <c r="Y614" s="1" t="b">
        <v>0</v>
      </c>
      <c r="AB614" s="48">
        <v>45017</v>
      </c>
      <c r="AC614" s="2">
        <v>0</v>
      </c>
    </row>
    <row r="615" spans="1:29" x14ac:dyDescent="0.25">
      <c r="A615" s="1">
        <v>20230516</v>
      </c>
      <c r="B615" s="1" t="s">
        <v>10734</v>
      </c>
      <c r="C615" s="1" t="s">
        <v>29</v>
      </c>
      <c r="D615" s="1" t="s">
        <v>5827</v>
      </c>
      <c r="E615" s="1" t="s">
        <v>5828</v>
      </c>
      <c r="F615" s="1" t="s">
        <v>153</v>
      </c>
      <c r="J615" s="1" t="s">
        <v>58</v>
      </c>
      <c r="K615" s="1" t="s">
        <v>6893</v>
      </c>
      <c r="L615" s="2">
        <v>521</v>
      </c>
      <c r="M615" s="48">
        <v>45048</v>
      </c>
      <c r="N615" s="1">
        <v>308</v>
      </c>
      <c r="O615" s="1">
        <v>3</v>
      </c>
      <c r="P615" s="48">
        <v>45048</v>
      </c>
      <c r="Q615" s="48">
        <v>45042</v>
      </c>
      <c r="R615" s="48">
        <v>45017</v>
      </c>
      <c r="S615" s="1" t="s">
        <v>4676</v>
      </c>
      <c r="T615" s="1" t="s">
        <v>32</v>
      </c>
      <c r="U615" s="2">
        <v>0</v>
      </c>
      <c r="W615" s="1" t="b">
        <v>0</v>
      </c>
      <c r="X615" s="48">
        <v>45048</v>
      </c>
      <c r="Y615" s="1" t="b">
        <v>0</v>
      </c>
      <c r="AB615" s="48">
        <v>45017</v>
      </c>
      <c r="AC615" s="2">
        <v>0</v>
      </c>
    </row>
    <row r="616" spans="1:29" x14ac:dyDescent="0.25">
      <c r="A616" s="1">
        <v>20230517</v>
      </c>
      <c r="B616" s="1" t="s">
        <v>10735</v>
      </c>
      <c r="C616" s="1" t="s">
        <v>29</v>
      </c>
      <c r="D616" s="1" t="s">
        <v>5827</v>
      </c>
      <c r="E616" s="1" t="s">
        <v>5828</v>
      </c>
      <c r="F616" s="1" t="s">
        <v>153</v>
      </c>
      <c r="J616" s="1" t="s">
        <v>58</v>
      </c>
      <c r="K616" s="1" t="s">
        <v>4678</v>
      </c>
      <c r="L616" s="2">
        <v>855.9</v>
      </c>
      <c r="M616" s="48">
        <v>45048</v>
      </c>
      <c r="N616" s="1">
        <v>308</v>
      </c>
      <c r="O616" s="1">
        <v>3</v>
      </c>
      <c r="P616" s="48">
        <v>45048</v>
      </c>
      <c r="Q616" s="48">
        <v>45042</v>
      </c>
      <c r="R616" s="48">
        <v>45017</v>
      </c>
      <c r="S616" s="1" t="s">
        <v>4676</v>
      </c>
      <c r="T616" s="1" t="s">
        <v>32</v>
      </c>
      <c r="U616" s="2">
        <v>0</v>
      </c>
      <c r="W616" s="1" t="b">
        <v>0</v>
      </c>
      <c r="X616" s="48">
        <v>45048</v>
      </c>
      <c r="Y616" s="1" t="b">
        <v>0</v>
      </c>
      <c r="AB616" s="48">
        <v>45017</v>
      </c>
      <c r="AC616" s="2">
        <v>0</v>
      </c>
    </row>
    <row r="617" spans="1:29" x14ac:dyDescent="0.25">
      <c r="A617" s="1">
        <v>20230518</v>
      </c>
      <c r="B617" s="1" t="s">
        <v>10736</v>
      </c>
      <c r="C617" s="1" t="s">
        <v>29</v>
      </c>
      <c r="D617" s="1" t="s">
        <v>7360</v>
      </c>
      <c r="E617" s="1" t="s">
        <v>4114</v>
      </c>
      <c r="F617" s="1" t="s">
        <v>4115</v>
      </c>
      <c r="J617" s="1" t="s">
        <v>92</v>
      </c>
      <c r="K617" s="1" t="s">
        <v>10596</v>
      </c>
      <c r="L617" s="2">
        <v>3103.2</v>
      </c>
      <c r="M617" s="48">
        <v>45047</v>
      </c>
      <c r="N617" s="1">
        <v>308</v>
      </c>
      <c r="O617" s="1">
        <v>3</v>
      </c>
      <c r="P617" s="48">
        <v>45048</v>
      </c>
      <c r="Q617" s="48">
        <v>45042</v>
      </c>
      <c r="R617" s="48">
        <v>45017</v>
      </c>
      <c r="T617" s="1" t="s">
        <v>32</v>
      </c>
      <c r="U617" s="2">
        <v>0</v>
      </c>
      <c r="W617" s="1" t="b">
        <v>0</v>
      </c>
      <c r="X617" s="48">
        <v>45048</v>
      </c>
      <c r="Y617" s="1" t="b">
        <v>0</v>
      </c>
      <c r="AB617" s="48">
        <v>45017</v>
      </c>
      <c r="AC617" s="2">
        <v>0</v>
      </c>
    </row>
    <row r="618" spans="1:29" x14ac:dyDescent="0.25">
      <c r="A618" s="1">
        <v>20230519</v>
      </c>
      <c r="B618" s="1" t="s">
        <v>10737</v>
      </c>
      <c r="C618" s="1" t="s">
        <v>29</v>
      </c>
      <c r="D618" s="1" t="s">
        <v>10738</v>
      </c>
      <c r="E618" s="1" t="s">
        <v>10574</v>
      </c>
      <c r="F618" s="1" t="s">
        <v>10578</v>
      </c>
      <c r="J618" s="1" t="s">
        <v>40</v>
      </c>
      <c r="K618" s="1" t="s">
        <v>10598</v>
      </c>
      <c r="L618" s="2">
        <v>1455.96</v>
      </c>
      <c r="M618" s="48">
        <v>45048</v>
      </c>
      <c r="N618" s="1">
        <v>308</v>
      </c>
      <c r="O618" s="1">
        <v>3</v>
      </c>
      <c r="P618" s="48">
        <v>45075</v>
      </c>
      <c r="Q618" s="48">
        <v>45048</v>
      </c>
      <c r="R618" s="48">
        <v>45017</v>
      </c>
      <c r="S618" s="1" t="s">
        <v>10739</v>
      </c>
      <c r="T618" s="1" t="s">
        <v>32</v>
      </c>
      <c r="U618" s="2">
        <v>0</v>
      </c>
      <c r="W618" s="1" t="b">
        <v>0</v>
      </c>
      <c r="X618" s="48">
        <v>45049</v>
      </c>
      <c r="Y618" s="1" t="b">
        <v>0</v>
      </c>
      <c r="AB618" s="48">
        <v>45017</v>
      </c>
      <c r="AC618" s="2">
        <v>0</v>
      </c>
    </row>
    <row r="619" spans="1:29" x14ac:dyDescent="0.25">
      <c r="A619" s="1">
        <v>20230520</v>
      </c>
      <c r="B619" s="1" t="s">
        <v>10740</v>
      </c>
      <c r="C619" s="1" t="s">
        <v>29</v>
      </c>
      <c r="D619" s="1" t="s">
        <v>128</v>
      </c>
      <c r="E619" s="1" t="s">
        <v>129</v>
      </c>
      <c r="F619" s="1" t="s">
        <v>130</v>
      </c>
      <c r="J619" s="1" t="s">
        <v>35</v>
      </c>
      <c r="K619" s="1" t="s">
        <v>10741</v>
      </c>
      <c r="L619" s="2">
        <v>-54.4</v>
      </c>
      <c r="M619" s="48">
        <v>45047</v>
      </c>
      <c r="N619" s="1">
        <v>308</v>
      </c>
      <c r="O619" s="1">
        <v>3</v>
      </c>
      <c r="P619" s="48">
        <v>45050</v>
      </c>
      <c r="Q619" s="48">
        <v>45041</v>
      </c>
      <c r="R619" s="48">
        <v>45017</v>
      </c>
      <c r="S619" s="1" t="s">
        <v>131</v>
      </c>
      <c r="T619" s="1" t="s">
        <v>32</v>
      </c>
      <c r="U619" s="2">
        <v>0</v>
      </c>
      <c r="W619" s="1" t="b">
        <v>0</v>
      </c>
      <c r="X619"/>
      <c r="Y619" s="1" t="b">
        <v>0</v>
      </c>
      <c r="AB619" s="48">
        <v>45017</v>
      </c>
      <c r="AC619" s="2">
        <v>0</v>
      </c>
    </row>
    <row r="620" spans="1:29" x14ac:dyDescent="0.25">
      <c r="A620" s="1">
        <v>20230521</v>
      </c>
      <c r="B620" s="1" t="s">
        <v>10742</v>
      </c>
      <c r="C620" s="1" t="s">
        <v>29</v>
      </c>
      <c r="D620" s="1" t="s">
        <v>6709</v>
      </c>
      <c r="E620" s="1" t="s">
        <v>6211</v>
      </c>
      <c r="F620" s="1" t="s">
        <v>55</v>
      </c>
      <c r="J620" s="1" t="s">
        <v>50</v>
      </c>
      <c r="K620" s="1" t="s">
        <v>51</v>
      </c>
      <c r="L620" s="2">
        <v>568.39</v>
      </c>
      <c r="M620" s="48">
        <v>45079</v>
      </c>
      <c r="N620" s="1">
        <v>308</v>
      </c>
      <c r="O620" s="1">
        <v>3</v>
      </c>
      <c r="P620" s="48">
        <v>45077</v>
      </c>
      <c r="Q620" s="48">
        <v>45019</v>
      </c>
      <c r="R620" s="48">
        <v>45017</v>
      </c>
      <c r="S620" s="1" t="s">
        <v>4726</v>
      </c>
      <c r="T620" s="1" t="s">
        <v>32</v>
      </c>
      <c r="U620" s="2">
        <v>0</v>
      </c>
      <c r="W620" s="1" t="b">
        <v>0</v>
      </c>
      <c r="X620" s="48">
        <v>45077</v>
      </c>
      <c r="Y620" s="1" t="b">
        <v>0</v>
      </c>
      <c r="AB620" s="48">
        <v>45017</v>
      </c>
      <c r="AC620" s="2">
        <v>0</v>
      </c>
    </row>
    <row r="621" spans="1:29" x14ac:dyDescent="0.25">
      <c r="A621" s="1">
        <v>20230522</v>
      </c>
      <c r="B621" s="1" t="s">
        <v>10743</v>
      </c>
      <c r="C621" s="1" t="s">
        <v>29</v>
      </c>
      <c r="D621" s="1" t="s">
        <v>5910</v>
      </c>
      <c r="E621" s="1" t="s">
        <v>5911</v>
      </c>
      <c r="F621" s="1" t="s">
        <v>312</v>
      </c>
      <c r="J621" s="1" t="s">
        <v>58</v>
      </c>
      <c r="K621" s="1" t="s">
        <v>10744</v>
      </c>
      <c r="L621" s="2">
        <v>506.2</v>
      </c>
      <c r="M621" s="48">
        <v>45048</v>
      </c>
      <c r="N621" s="1">
        <v>308</v>
      </c>
      <c r="O621" s="1">
        <v>3</v>
      </c>
      <c r="P621" s="48">
        <v>45051</v>
      </c>
      <c r="Q621" s="48">
        <v>45019</v>
      </c>
      <c r="R621" s="48">
        <v>45017</v>
      </c>
      <c r="S621" s="1" t="s">
        <v>4675</v>
      </c>
      <c r="T621" s="1" t="s">
        <v>32</v>
      </c>
      <c r="U621" s="2">
        <v>0</v>
      </c>
      <c r="W621" s="1" t="b">
        <v>0</v>
      </c>
      <c r="X621" s="48">
        <v>45049</v>
      </c>
      <c r="Y621" s="1" t="b">
        <v>0</v>
      </c>
      <c r="AB621" s="48">
        <v>45017</v>
      </c>
      <c r="AC621" s="2">
        <v>0</v>
      </c>
    </row>
    <row r="622" spans="1:29" x14ac:dyDescent="0.25">
      <c r="A622" s="1">
        <v>20230523</v>
      </c>
      <c r="B622" s="1" t="s">
        <v>10313</v>
      </c>
      <c r="C622" s="1" t="s">
        <v>29</v>
      </c>
      <c r="D622" s="1" t="s">
        <v>10745</v>
      </c>
      <c r="E622" s="1" t="s">
        <v>110</v>
      </c>
      <c r="F622" s="1" t="s">
        <v>111</v>
      </c>
      <c r="J622" s="1" t="s">
        <v>58</v>
      </c>
      <c r="K622" s="1" t="s">
        <v>10603</v>
      </c>
      <c r="L622" s="2">
        <v>3664.68</v>
      </c>
      <c r="M622" s="48">
        <v>45049</v>
      </c>
      <c r="N622" s="1">
        <v>308</v>
      </c>
      <c r="O622" s="1">
        <v>3</v>
      </c>
      <c r="P622" s="48">
        <v>45051</v>
      </c>
      <c r="Q622" s="48">
        <v>45021</v>
      </c>
      <c r="R622" s="48">
        <v>45017</v>
      </c>
      <c r="S622" s="1" t="s">
        <v>10746</v>
      </c>
      <c r="T622" s="1" t="s">
        <v>32</v>
      </c>
      <c r="U622" s="2">
        <v>0</v>
      </c>
      <c r="W622" s="1" t="b">
        <v>0</v>
      </c>
      <c r="X622" s="48">
        <v>45021</v>
      </c>
      <c r="Y622" s="1" t="b">
        <v>0</v>
      </c>
      <c r="AB622" s="48">
        <v>45017</v>
      </c>
      <c r="AC622" s="2">
        <v>0</v>
      </c>
    </row>
    <row r="623" spans="1:29" x14ac:dyDescent="0.25">
      <c r="A623" s="1">
        <v>20230524</v>
      </c>
      <c r="B623" s="1" t="s">
        <v>10747</v>
      </c>
      <c r="C623" s="1" t="s">
        <v>29</v>
      </c>
      <c r="D623" s="1" t="s">
        <v>427</v>
      </c>
      <c r="E623" s="1" t="s">
        <v>428</v>
      </c>
      <c r="F623" s="1" t="s">
        <v>429</v>
      </c>
      <c r="J623" s="1" t="s">
        <v>35</v>
      </c>
      <c r="K623" s="1" t="s">
        <v>36</v>
      </c>
      <c r="L623" s="2">
        <v>51.93</v>
      </c>
      <c r="M623" s="48">
        <v>45086</v>
      </c>
      <c r="N623" s="1">
        <v>308</v>
      </c>
      <c r="O623" s="1">
        <v>3</v>
      </c>
      <c r="P623" s="48">
        <v>45084</v>
      </c>
      <c r="Q623" s="48">
        <v>45026</v>
      </c>
      <c r="R623" s="48">
        <v>45017</v>
      </c>
      <c r="S623" s="1" t="s">
        <v>430</v>
      </c>
      <c r="T623" s="1" t="s">
        <v>32</v>
      </c>
      <c r="U623" s="2">
        <v>0</v>
      </c>
      <c r="W623" s="1" t="b">
        <v>0</v>
      </c>
      <c r="X623" s="48">
        <v>45084</v>
      </c>
      <c r="Y623" s="1" t="b">
        <v>0</v>
      </c>
      <c r="AB623" s="48">
        <v>45017</v>
      </c>
      <c r="AC623" s="2">
        <v>0</v>
      </c>
    </row>
    <row r="624" spans="1:29" x14ac:dyDescent="0.25">
      <c r="A624" s="1">
        <v>20230525</v>
      </c>
      <c r="B624" s="1" t="s">
        <v>10748</v>
      </c>
      <c r="C624" s="1" t="s">
        <v>29</v>
      </c>
      <c r="D624" s="1" t="s">
        <v>427</v>
      </c>
      <c r="E624" s="1" t="s">
        <v>428</v>
      </c>
      <c r="F624" s="1" t="s">
        <v>429</v>
      </c>
      <c r="J624" s="1" t="s">
        <v>35</v>
      </c>
      <c r="K624" s="1" t="s">
        <v>4763</v>
      </c>
      <c r="L624" s="2">
        <v>1945.78</v>
      </c>
      <c r="M624" s="48">
        <v>45086</v>
      </c>
      <c r="N624" s="1">
        <v>308</v>
      </c>
      <c r="O624" s="1">
        <v>3</v>
      </c>
      <c r="P624" s="48">
        <v>45084</v>
      </c>
      <c r="Q624" s="48">
        <v>45026</v>
      </c>
      <c r="R624" s="48">
        <v>45017</v>
      </c>
      <c r="S624" s="1" t="s">
        <v>430</v>
      </c>
      <c r="T624" s="1" t="s">
        <v>32</v>
      </c>
      <c r="U624" s="2">
        <v>0</v>
      </c>
      <c r="W624" s="1" t="b">
        <v>0</v>
      </c>
      <c r="X624" s="48">
        <v>45084</v>
      </c>
      <c r="Y624" s="1" t="b">
        <v>0</v>
      </c>
      <c r="AB624" s="48">
        <v>45017</v>
      </c>
      <c r="AC624" s="2">
        <v>0</v>
      </c>
    </row>
    <row r="625" spans="1:29" x14ac:dyDescent="0.25">
      <c r="A625" s="1">
        <v>20230526</v>
      </c>
      <c r="B625" s="1" t="s">
        <v>10749</v>
      </c>
      <c r="C625" s="1" t="s">
        <v>29</v>
      </c>
      <c r="D625" s="1" t="s">
        <v>5910</v>
      </c>
      <c r="E625" s="1" t="s">
        <v>5911</v>
      </c>
      <c r="F625" s="1" t="s">
        <v>312</v>
      </c>
      <c r="J625" s="1" t="s">
        <v>58</v>
      </c>
      <c r="K625" s="1" t="s">
        <v>10744</v>
      </c>
      <c r="L625" s="2">
        <v>1127.8</v>
      </c>
      <c r="M625" s="48">
        <v>45059</v>
      </c>
      <c r="N625" s="1">
        <v>308</v>
      </c>
      <c r="O625" s="1">
        <v>3</v>
      </c>
      <c r="P625" s="48">
        <v>45057</v>
      </c>
      <c r="Q625" s="48">
        <v>45037</v>
      </c>
      <c r="R625" s="48">
        <v>45017</v>
      </c>
      <c r="S625" s="1" t="s">
        <v>4675</v>
      </c>
      <c r="T625" s="1" t="s">
        <v>32</v>
      </c>
      <c r="U625" s="2">
        <v>0</v>
      </c>
      <c r="W625" s="1" t="b">
        <v>0</v>
      </c>
      <c r="X625" s="48">
        <v>45057</v>
      </c>
      <c r="Y625" s="1" t="b">
        <v>0</v>
      </c>
      <c r="AB625" s="48">
        <v>45017</v>
      </c>
      <c r="AC625" s="2">
        <v>0</v>
      </c>
    </row>
    <row r="626" spans="1:29" x14ac:dyDescent="0.25">
      <c r="A626" s="1">
        <v>20230527</v>
      </c>
      <c r="B626" s="1" t="s">
        <v>10750</v>
      </c>
      <c r="C626" s="1" t="s">
        <v>29</v>
      </c>
      <c r="D626" s="1" t="s">
        <v>5786</v>
      </c>
      <c r="E626" s="1" t="s">
        <v>220</v>
      </c>
      <c r="F626" s="1" t="s">
        <v>221</v>
      </c>
      <c r="J626" s="1" t="s">
        <v>35</v>
      </c>
      <c r="K626" s="1" t="s">
        <v>5787</v>
      </c>
      <c r="L626" s="2">
        <v>44.46</v>
      </c>
      <c r="M626" s="48">
        <v>45059</v>
      </c>
      <c r="N626" s="1">
        <v>308</v>
      </c>
      <c r="O626" s="1">
        <v>3</v>
      </c>
      <c r="P626" s="48">
        <v>45058</v>
      </c>
      <c r="Q626" s="48">
        <v>45029</v>
      </c>
      <c r="R626" s="48">
        <v>45017</v>
      </c>
      <c r="S626" s="1" t="s">
        <v>5788</v>
      </c>
      <c r="T626" s="1" t="s">
        <v>32</v>
      </c>
      <c r="U626" s="2">
        <v>0</v>
      </c>
      <c r="W626" s="1" t="b">
        <v>0</v>
      </c>
      <c r="X626" s="48">
        <v>45058</v>
      </c>
      <c r="Y626" s="1" t="b">
        <v>0</v>
      </c>
      <c r="AB626" s="48">
        <v>45017</v>
      </c>
      <c r="AC626" s="2">
        <v>0</v>
      </c>
    </row>
    <row r="627" spans="1:29" x14ac:dyDescent="0.25">
      <c r="A627" s="1">
        <v>20230528</v>
      </c>
      <c r="B627" s="1" t="s">
        <v>10751</v>
      </c>
      <c r="C627" s="1" t="s">
        <v>29</v>
      </c>
      <c r="D627" s="1" t="s">
        <v>4769</v>
      </c>
      <c r="E627" s="1" t="s">
        <v>259</v>
      </c>
      <c r="F627" s="1" t="s">
        <v>260</v>
      </c>
      <c r="J627" s="1" t="s">
        <v>58</v>
      </c>
      <c r="K627" s="1" t="s">
        <v>4694</v>
      </c>
      <c r="L627" s="2">
        <v>366</v>
      </c>
      <c r="M627" s="48">
        <v>45060</v>
      </c>
      <c r="N627" s="1">
        <v>308</v>
      </c>
      <c r="O627" s="1">
        <v>3</v>
      </c>
      <c r="P627" s="48">
        <v>45057</v>
      </c>
      <c r="Q627" s="48">
        <v>45036</v>
      </c>
      <c r="R627" s="48">
        <v>45017</v>
      </c>
      <c r="S627" s="1" t="s">
        <v>4770</v>
      </c>
      <c r="T627" s="1" t="s">
        <v>32</v>
      </c>
      <c r="U627" s="2">
        <v>0</v>
      </c>
      <c r="W627" s="1" t="b">
        <v>0</v>
      </c>
      <c r="X627" s="48">
        <v>45057</v>
      </c>
      <c r="Y627" s="1" t="b">
        <v>0</v>
      </c>
      <c r="AB627" s="48">
        <v>45017</v>
      </c>
      <c r="AC627" s="2">
        <v>0</v>
      </c>
    </row>
    <row r="628" spans="1:29" x14ac:dyDescent="0.25">
      <c r="A628" s="1">
        <v>20230529</v>
      </c>
      <c r="B628" s="1" t="s">
        <v>10752</v>
      </c>
      <c r="C628" s="1" t="s">
        <v>29</v>
      </c>
      <c r="D628" s="1" t="s">
        <v>5660</v>
      </c>
      <c r="E628" s="1" t="s">
        <v>5661</v>
      </c>
      <c r="F628" s="1" t="s">
        <v>5199</v>
      </c>
      <c r="J628" s="1" t="s">
        <v>85</v>
      </c>
      <c r="K628" s="1" t="s">
        <v>86</v>
      </c>
      <c r="L628" s="2">
        <v>1375.59</v>
      </c>
      <c r="M628" s="48">
        <v>45061</v>
      </c>
      <c r="N628" s="1">
        <v>308</v>
      </c>
      <c r="O628" s="1">
        <v>3</v>
      </c>
      <c r="P628" s="48">
        <v>45061</v>
      </c>
      <c r="Q628" s="48">
        <v>45035</v>
      </c>
      <c r="R628" s="48">
        <v>45017</v>
      </c>
      <c r="S628" s="1" t="s">
        <v>5662</v>
      </c>
      <c r="T628" s="1" t="s">
        <v>32</v>
      </c>
      <c r="U628" s="2">
        <v>0</v>
      </c>
      <c r="W628" s="1" t="b">
        <v>0</v>
      </c>
      <c r="X628" s="48">
        <v>45061</v>
      </c>
      <c r="Y628" s="1" t="b">
        <v>0</v>
      </c>
      <c r="AB628" s="48">
        <v>45017</v>
      </c>
      <c r="AC628" s="2">
        <v>0</v>
      </c>
    </row>
    <row r="629" spans="1:29" x14ac:dyDescent="0.25">
      <c r="A629" s="1">
        <v>20230530</v>
      </c>
      <c r="B629" s="1" t="s">
        <v>10753</v>
      </c>
      <c r="C629" s="1" t="s">
        <v>29</v>
      </c>
      <c r="D629" s="1" t="s">
        <v>5660</v>
      </c>
      <c r="E629" s="1" t="s">
        <v>5661</v>
      </c>
      <c r="F629" s="1" t="s">
        <v>5199</v>
      </c>
      <c r="J629" s="1" t="s">
        <v>85</v>
      </c>
      <c r="K629" s="1" t="s">
        <v>86</v>
      </c>
      <c r="L629" s="2">
        <v>2241.2199999999998</v>
      </c>
      <c r="M629" s="48">
        <v>45061</v>
      </c>
      <c r="N629" s="1">
        <v>308</v>
      </c>
      <c r="O629" s="1">
        <v>3</v>
      </c>
      <c r="P629" s="48">
        <v>45061</v>
      </c>
      <c r="Q629" s="48">
        <v>45035</v>
      </c>
      <c r="R629" s="48">
        <v>45017</v>
      </c>
      <c r="S629" s="1" t="s">
        <v>5662</v>
      </c>
      <c r="T629" s="1" t="s">
        <v>32</v>
      </c>
      <c r="U629" s="2">
        <v>0</v>
      </c>
      <c r="W629" s="1" t="b">
        <v>0</v>
      </c>
      <c r="X629" s="48">
        <v>45061</v>
      </c>
      <c r="Y629" s="1" t="b">
        <v>0</v>
      </c>
      <c r="AB629" s="48">
        <v>45017</v>
      </c>
      <c r="AC629" s="2">
        <v>0</v>
      </c>
    </row>
    <row r="630" spans="1:29" x14ac:dyDescent="0.25">
      <c r="A630" s="1">
        <v>20230531</v>
      </c>
      <c r="B630" s="1" t="s">
        <v>10754</v>
      </c>
      <c r="C630" s="1" t="s">
        <v>29</v>
      </c>
      <c r="D630" s="1" t="s">
        <v>427</v>
      </c>
      <c r="E630" s="1" t="s">
        <v>428</v>
      </c>
      <c r="F630" s="1" t="s">
        <v>429</v>
      </c>
      <c r="J630" s="1" t="s">
        <v>35</v>
      </c>
      <c r="K630" s="1" t="s">
        <v>4763</v>
      </c>
      <c r="L630" s="2">
        <v>845.66</v>
      </c>
      <c r="M630" s="48">
        <v>45093</v>
      </c>
      <c r="N630" s="1">
        <v>308</v>
      </c>
      <c r="O630" s="1">
        <v>3</v>
      </c>
      <c r="P630" s="48">
        <v>45084</v>
      </c>
      <c r="Q630" s="48">
        <v>45033</v>
      </c>
      <c r="R630" s="48">
        <v>45017</v>
      </c>
      <c r="S630" s="1" t="s">
        <v>430</v>
      </c>
      <c r="T630" s="1" t="s">
        <v>32</v>
      </c>
      <c r="U630" s="2">
        <v>0</v>
      </c>
      <c r="W630" s="1" t="b">
        <v>0</v>
      </c>
      <c r="X630" s="48">
        <v>45084</v>
      </c>
      <c r="Y630" s="1" t="b">
        <v>0</v>
      </c>
      <c r="AB630" s="48">
        <v>45017</v>
      </c>
      <c r="AC630" s="2">
        <v>0</v>
      </c>
    </row>
    <row r="631" spans="1:29" x14ac:dyDescent="0.25">
      <c r="A631" s="1">
        <v>20230532</v>
      </c>
      <c r="B631" s="1" t="s">
        <v>10755</v>
      </c>
      <c r="C631" s="1" t="s">
        <v>29</v>
      </c>
      <c r="D631" s="1" t="s">
        <v>77</v>
      </c>
      <c r="E631" s="1" t="s">
        <v>78</v>
      </c>
      <c r="F631" s="1" t="s">
        <v>79</v>
      </c>
      <c r="J631" s="1" t="s">
        <v>50</v>
      </c>
      <c r="K631" s="1" t="s">
        <v>51</v>
      </c>
      <c r="L631" s="2">
        <v>466.25</v>
      </c>
      <c r="M631" s="48">
        <v>45064</v>
      </c>
      <c r="N631" s="1">
        <v>308</v>
      </c>
      <c r="O631" s="1">
        <v>3</v>
      </c>
      <c r="P631" s="48">
        <v>45058</v>
      </c>
      <c r="Q631" s="48">
        <v>45034</v>
      </c>
      <c r="R631" s="48">
        <v>45017</v>
      </c>
      <c r="S631" s="1" t="s">
        <v>81</v>
      </c>
      <c r="T631" s="1" t="s">
        <v>32</v>
      </c>
      <c r="U631" s="2">
        <v>0</v>
      </c>
      <c r="W631" s="1" t="b">
        <v>0</v>
      </c>
      <c r="X631" s="48">
        <v>45058</v>
      </c>
      <c r="Y631" s="1" t="b">
        <v>0</v>
      </c>
      <c r="AB631" s="48">
        <v>45017</v>
      </c>
      <c r="AC631" s="2">
        <v>0</v>
      </c>
    </row>
    <row r="632" spans="1:29" x14ac:dyDescent="0.25">
      <c r="A632" s="1">
        <v>20230533</v>
      </c>
      <c r="B632" s="1" t="s">
        <v>10756</v>
      </c>
      <c r="C632" s="1" t="s">
        <v>29</v>
      </c>
      <c r="D632" s="1" t="s">
        <v>4683</v>
      </c>
      <c r="E632" s="1" t="s">
        <v>320</v>
      </c>
      <c r="F632" s="1" t="s">
        <v>321</v>
      </c>
      <c r="J632" s="1" t="s">
        <v>40</v>
      </c>
      <c r="K632" s="1" t="s">
        <v>10757</v>
      </c>
      <c r="L632" s="2">
        <v>9.2200000000000006</v>
      </c>
      <c r="M632" s="48">
        <v>45048</v>
      </c>
      <c r="N632" s="1">
        <v>308</v>
      </c>
      <c r="O632" s="1">
        <v>3</v>
      </c>
      <c r="P632" s="48">
        <v>45051</v>
      </c>
      <c r="Q632" s="48">
        <v>45035</v>
      </c>
      <c r="R632" s="48">
        <v>45017</v>
      </c>
      <c r="S632" s="1" t="s">
        <v>4684</v>
      </c>
      <c r="T632" s="1" t="s">
        <v>32</v>
      </c>
      <c r="U632" s="2">
        <v>0</v>
      </c>
      <c r="W632" s="1" t="b">
        <v>0</v>
      </c>
      <c r="X632" s="48">
        <v>45048</v>
      </c>
      <c r="Y632" s="1" t="b">
        <v>0</v>
      </c>
      <c r="AB632" s="48">
        <v>45017</v>
      </c>
      <c r="AC632" s="2">
        <v>0</v>
      </c>
    </row>
    <row r="633" spans="1:29" x14ac:dyDescent="0.25">
      <c r="A633" s="1">
        <v>20230534</v>
      </c>
      <c r="B633" s="1" t="s">
        <v>7004</v>
      </c>
      <c r="C633" s="1" t="s">
        <v>29</v>
      </c>
      <c r="D633" s="1" t="s">
        <v>10758</v>
      </c>
      <c r="E633" s="1" t="s">
        <v>5784</v>
      </c>
      <c r="F633" s="1" t="s">
        <v>365</v>
      </c>
      <c r="J633" s="1" t="s">
        <v>40</v>
      </c>
      <c r="K633" s="1" t="s">
        <v>5785</v>
      </c>
      <c r="L633" s="2">
        <v>165</v>
      </c>
      <c r="M633" s="48">
        <v>45061</v>
      </c>
      <c r="N633" s="1">
        <v>308</v>
      </c>
      <c r="O633" s="1">
        <v>3</v>
      </c>
      <c r="P633" s="48">
        <v>45057</v>
      </c>
      <c r="Q633" s="48">
        <v>45035</v>
      </c>
      <c r="R633" s="48">
        <v>45017</v>
      </c>
      <c r="T633" s="1" t="s">
        <v>32</v>
      </c>
      <c r="U633" s="2">
        <v>0</v>
      </c>
      <c r="W633" s="1" t="b">
        <v>0</v>
      </c>
      <c r="X633" s="48">
        <v>45057</v>
      </c>
      <c r="Y633" s="1" t="b">
        <v>0</v>
      </c>
      <c r="AB633" s="48">
        <v>45017</v>
      </c>
      <c r="AC633" s="2">
        <v>0</v>
      </c>
    </row>
    <row r="634" spans="1:29" x14ac:dyDescent="0.25">
      <c r="A634" s="1">
        <v>20230535</v>
      </c>
      <c r="B634" s="1" t="s">
        <v>10759</v>
      </c>
      <c r="C634" s="1" t="s">
        <v>29</v>
      </c>
      <c r="D634" s="1" t="s">
        <v>4769</v>
      </c>
      <c r="E634" s="1" t="s">
        <v>259</v>
      </c>
      <c r="F634" s="1" t="s">
        <v>260</v>
      </c>
      <c r="J634" s="1" t="s">
        <v>58</v>
      </c>
      <c r="K634" s="1" t="s">
        <v>4694</v>
      </c>
      <c r="L634" s="2">
        <v>271.39</v>
      </c>
      <c r="M634" s="48">
        <v>45065</v>
      </c>
      <c r="N634" s="1">
        <v>308</v>
      </c>
      <c r="O634" s="1">
        <v>3</v>
      </c>
      <c r="P634" s="48">
        <v>45057</v>
      </c>
      <c r="Q634" s="48">
        <v>45042</v>
      </c>
      <c r="R634" s="48">
        <v>45017</v>
      </c>
      <c r="S634" s="1" t="s">
        <v>4770</v>
      </c>
      <c r="T634" s="1" t="s">
        <v>32</v>
      </c>
      <c r="U634" s="2">
        <v>0</v>
      </c>
      <c r="W634" s="1" t="b">
        <v>0</v>
      </c>
      <c r="X634" s="48">
        <v>45057</v>
      </c>
      <c r="Y634" s="1" t="b">
        <v>0</v>
      </c>
      <c r="AB634" s="48">
        <v>45017</v>
      </c>
      <c r="AC634" s="2">
        <v>0</v>
      </c>
    </row>
    <row r="635" spans="1:29" x14ac:dyDescent="0.25">
      <c r="A635" s="1">
        <v>20230536</v>
      </c>
      <c r="B635" s="1" t="s">
        <v>10760</v>
      </c>
      <c r="C635" s="1" t="s">
        <v>29</v>
      </c>
      <c r="D635" s="1" t="s">
        <v>4773</v>
      </c>
      <c r="E635" s="1" t="s">
        <v>148</v>
      </c>
      <c r="F635" s="1" t="s">
        <v>149</v>
      </c>
      <c r="J635" s="1" t="s">
        <v>40</v>
      </c>
      <c r="K635" s="1" t="s">
        <v>4774</v>
      </c>
      <c r="L635" s="2">
        <v>13.6</v>
      </c>
      <c r="M635" s="48">
        <v>45056</v>
      </c>
      <c r="N635" s="1">
        <v>308</v>
      </c>
      <c r="O635" s="1">
        <v>3</v>
      </c>
      <c r="P635" s="48">
        <v>45051</v>
      </c>
      <c r="Q635" s="48">
        <v>45042</v>
      </c>
      <c r="R635" s="48">
        <v>45017</v>
      </c>
      <c r="S635" s="1" t="s">
        <v>4775</v>
      </c>
      <c r="T635" s="1" t="s">
        <v>32</v>
      </c>
      <c r="U635" s="2">
        <v>0</v>
      </c>
      <c r="W635" s="1" t="b">
        <v>0</v>
      </c>
      <c r="X635" s="48">
        <v>45042</v>
      </c>
      <c r="Y635" s="1" t="b">
        <v>0</v>
      </c>
      <c r="AB635" s="48">
        <v>45017</v>
      </c>
      <c r="AC635" s="2">
        <v>0</v>
      </c>
    </row>
    <row r="636" spans="1:29" x14ac:dyDescent="0.25">
      <c r="A636" s="1">
        <v>20230537</v>
      </c>
      <c r="B636" s="1" t="s">
        <v>10761</v>
      </c>
      <c r="C636" s="1" t="s">
        <v>29</v>
      </c>
      <c r="D636" s="1" t="s">
        <v>10762</v>
      </c>
      <c r="E636" s="1" t="s">
        <v>360</v>
      </c>
      <c r="F636" s="1" t="s">
        <v>361</v>
      </c>
      <c r="J636" s="1" t="s">
        <v>40</v>
      </c>
      <c r="K636" s="1" t="s">
        <v>10619</v>
      </c>
      <c r="L636" s="2">
        <v>2700</v>
      </c>
      <c r="M636" s="48">
        <v>45050</v>
      </c>
      <c r="N636" s="1">
        <v>308</v>
      </c>
      <c r="O636" s="1">
        <v>3</v>
      </c>
      <c r="P636" s="48">
        <v>45051</v>
      </c>
      <c r="Q636" s="48">
        <v>45044</v>
      </c>
      <c r="R636" s="48">
        <v>45017</v>
      </c>
      <c r="S636" s="1" t="s">
        <v>10763</v>
      </c>
      <c r="T636" s="1" t="s">
        <v>32</v>
      </c>
      <c r="U636" s="2">
        <v>0</v>
      </c>
      <c r="W636" s="1" t="b">
        <v>0</v>
      </c>
      <c r="X636" s="48">
        <v>45050</v>
      </c>
      <c r="Y636" s="1" t="b">
        <v>0</v>
      </c>
      <c r="AB636" s="48">
        <v>45017</v>
      </c>
      <c r="AC636" s="2">
        <v>0</v>
      </c>
    </row>
    <row r="637" spans="1:29" x14ac:dyDescent="0.25">
      <c r="A637" s="1">
        <v>20230538</v>
      </c>
      <c r="B637" s="1" t="s">
        <v>7246</v>
      </c>
      <c r="C637" s="1" t="s">
        <v>29</v>
      </c>
      <c r="D637" s="1" t="s">
        <v>10764</v>
      </c>
      <c r="E637" s="1" t="s">
        <v>6048</v>
      </c>
      <c r="F637" s="1" t="s">
        <v>6049</v>
      </c>
      <c r="J637" s="1" t="s">
        <v>92</v>
      </c>
      <c r="K637" s="1" t="s">
        <v>10765</v>
      </c>
      <c r="L637" s="2">
        <v>624</v>
      </c>
      <c r="M637" s="48">
        <v>45050</v>
      </c>
      <c r="N637" s="1">
        <v>308</v>
      </c>
      <c r="O637" s="1">
        <v>3</v>
      </c>
      <c r="P637" s="48">
        <v>45051</v>
      </c>
      <c r="Q637" s="48">
        <v>45037</v>
      </c>
      <c r="R637" s="48">
        <v>45017</v>
      </c>
      <c r="T637" s="1" t="s">
        <v>32</v>
      </c>
      <c r="U637" s="2">
        <v>0</v>
      </c>
      <c r="W637" s="1" t="b">
        <v>0</v>
      </c>
      <c r="X637" s="48">
        <v>45037</v>
      </c>
      <c r="Y637" s="1" t="b">
        <v>0</v>
      </c>
      <c r="AB637" s="48">
        <v>45017</v>
      </c>
      <c r="AC637" s="2">
        <v>0</v>
      </c>
    </row>
    <row r="638" spans="1:29" x14ac:dyDescent="0.25">
      <c r="A638" s="1">
        <v>20230539</v>
      </c>
      <c r="B638" s="1" t="s">
        <v>10766</v>
      </c>
      <c r="C638" s="1" t="s">
        <v>29</v>
      </c>
      <c r="D638" s="1" t="s">
        <v>4718</v>
      </c>
      <c r="E638" s="1" t="s">
        <v>228</v>
      </c>
      <c r="F638" s="1" t="s">
        <v>229</v>
      </c>
      <c r="J638" s="1" t="s">
        <v>92</v>
      </c>
      <c r="K638" s="1" t="s">
        <v>10767</v>
      </c>
      <c r="L638" s="2">
        <v>520.79999999999995</v>
      </c>
      <c r="M638" s="48">
        <v>45046</v>
      </c>
      <c r="N638" s="1">
        <v>308</v>
      </c>
      <c r="O638" s="1">
        <v>3</v>
      </c>
      <c r="P638" s="48">
        <v>45051</v>
      </c>
      <c r="Q638" s="48">
        <v>45037</v>
      </c>
      <c r="R638" s="48">
        <v>45017</v>
      </c>
      <c r="S638" s="1" t="s">
        <v>4720</v>
      </c>
      <c r="T638" s="1" t="s">
        <v>32</v>
      </c>
      <c r="U638" s="2">
        <v>0</v>
      </c>
      <c r="W638" s="1" t="b">
        <v>0</v>
      </c>
      <c r="X638" s="48">
        <v>45037</v>
      </c>
      <c r="Y638" s="1" t="b">
        <v>0</v>
      </c>
      <c r="AB638" s="48">
        <v>45017</v>
      </c>
      <c r="AC638" s="2">
        <v>0</v>
      </c>
    </row>
    <row r="639" spans="1:29" x14ac:dyDescent="0.25">
      <c r="A639" s="1">
        <v>20230540</v>
      </c>
      <c r="B639" s="1" t="s">
        <v>10768</v>
      </c>
      <c r="C639" s="1" t="s">
        <v>29</v>
      </c>
      <c r="D639" s="1" t="s">
        <v>77</v>
      </c>
      <c r="E639" s="1" t="s">
        <v>78</v>
      </c>
      <c r="F639" s="1" t="s">
        <v>79</v>
      </c>
      <c r="J639" s="1" t="s">
        <v>50</v>
      </c>
      <c r="K639" s="1" t="s">
        <v>51</v>
      </c>
      <c r="L639" s="2">
        <v>19.52</v>
      </c>
      <c r="M639" s="48">
        <v>45067</v>
      </c>
      <c r="N639" s="1">
        <v>308</v>
      </c>
      <c r="O639" s="1">
        <v>3</v>
      </c>
      <c r="P639" s="48">
        <v>45058</v>
      </c>
      <c r="Q639" s="48">
        <v>45037</v>
      </c>
      <c r="R639" s="48">
        <v>45017</v>
      </c>
      <c r="S639" s="1" t="s">
        <v>81</v>
      </c>
      <c r="T639" s="1" t="s">
        <v>32</v>
      </c>
      <c r="U639" s="2">
        <v>0</v>
      </c>
      <c r="W639" s="1" t="b">
        <v>0</v>
      </c>
      <c r="X639" s="48">
        <v>45058</v>
      </c>
      <c r="Y639" s="1" t="b">
        <v>0</v>
      </c>
      <c r="AB639" s="48">
        <v>45017</v>
      </c>
      <c r="AC639" s="2">
        <v>0</v>
      </c>
    </row>
    <row r="640" spans="1:29" x14ac:dyDescent="0.25">
      <c r="A640" s="1">
        <v>20230541</v>
      </c>
      <c r="B640" s="1" t="s">
        <v>10769</v>
      </c>
      <c r="C640" s="1" t="s">
        <v>29</v>
      </c>
      <c r="D640" s="1" t="s">
        <v>128</v>
      </c>
      <c r="E640" s="1" t="s">
        <v>129</v>
      </c>
      <c r="F640" s="1" t="s">
        <v>130</v>
      </c>
      <c r="J640" s="1" t="s">
        <v>35</v>
      </c>
      <c r="K640" s="1" t="s">
        <v>36</v>
      </c>
      <c r="L640" s="2">
        <v>24.09</v>
      </c>
      <c r="M640" s="48">
        <v>45054</v>
      </c>
      <c r="N640" s="1">
        <v>308</v>
      </c>
      <c r="O640" s="1">
        <v>3</v>
      </c>
      <c r="P640" s="48">
        <v>45051</v>
      </c>
      <c r="Q640" s="48">
        <v>45040</v>
      </c>
      <c r="R640" s="48">
        <v>45017</v>
      </c>
      <c r="S640" s="1" t="s">
        <v>131</v>
      </c>
      <c r="T640" s="1" t="s">
        <v>32</v>
      </c>
      <c r="U640" s="2">
        <v>0</v>
      </c>
      <c r="W640" s="1" t="b">
        <v>0</v>
      </c>
      <c r="X640" s="48">
        <v>45058</v>
      </c>
      <c r="Y640" s="1" t="b">
        <v>0</v>
      </c>
      <c r="AB640" s="48">
        <v>45017</v>
      </c>
      <c r="AC640" s="2">
        <v>0</v>
      </c>
    </row>
    <row r="641" spans="1:29" x14ac:dyDescent="0.25">
      <c r="A641" s="1">
        <v>20230542</v>
      </c>
      <c r="B641" s="1" t="s">
        <v>10770</v>
      </c>
      <c r="C641" s="1" t="s">
        <v>29</v>
      </c>
      <c r="D641" s="1" t="s">
        <v>4749</v>
      </c>
      <c r="E641" s="1" t="s">
        <v>146</v>
      </c>
      <c r="F641" s="1" t="s">
        <v>147</v>
      </c>
      <c r="J641" s="1" t="s">
        <v>92</v>
      </c>
      <c r="K641" s="1" t="s">
        <v>5336</v>
      </c>
      <c r="L641" s="2">
        <v>120</v>
      </c>
      <c r="M641" s="48">
        <v>45056</v>
      </c>
      <c r="N641" s="1">
        <v>308</v>
      </c>
      <c r="O641" s="1">
        <v>3</v>
      </c>
      <c r="P641" s="48">
        <v>45051</v>
      </c>
      <c r="Q641" s="48">
        <v>45042</v>
      </c>
      <c r="R641" s="48">
        <v>45017</v>
      </c>
      <c r="S641" s="1" t="s">
        <v>4750</v>
      </c>
      <c r="T641" s="1" t="s">
        <v>32</v>
      </c>
      <c r="U641" s="2">
        <v>0</v>
      </c>
      <c r="W641" s="1" t="b">
        <v>0</v>
      </c>
      <c r="X641" s="48">
        <v>45042</v>
      </c>
      <c r="Y641" s="1" t="b">
        <v>0</v>
      </c>
      <c r="AB641" s="48">
        <v>45017</v>
      </c>
      <c r="AC641" s="2">
        <v>0</v>
      </c>
    </row>
    <row r="642" spans="1:29" x14ac:dyDescent="0.25">
      <c r="A642" s="1">
        <v>20230543</v>
      </c>
      <c r="B642" s="1" t="s">
        <v>10771</v>
      </c>
      <c r="C642" s="1" t="s">
        <v>29</v>
      </c>
      <c r="D642" s="1" t="s">
        <v>427</v>
      </c>
      <c r="E642" s="1" t="s">
        <v>428</v>
      </c>
      <c r="F642" s="1" t="s">
        <v>429</v>
      </c>
      <c r="J642" s="1" t="s">
        <v>35</v>
      </c>
      <c r="K642" s="1" t="s">
        <v>10629</v>
      </c>
      <c r="L642" s="2">
        <v>917.39</v>
      </c>
      <c r="M642" s="48">
        <v>45100</v>
      </c>
      <c r="N642" s="1">
        <v>308</v>
      </c>
      <c r="O642" s="1">
        <v>3</v>
      </c>
      <c r="P642" s="48">
        <v>45084</v>
      </c>
      <c r="Q642" s="48">
        <v>45040</v>
      </c>
      <c r="R642" s="48">
        <v>45017</v>
      </c>
      <c r="S642" s="1" t="s">
        <v>430</v>
      </c>
      <c r="T642" s="1" t="s">
        <v>32</v>
      </c>
      <c r="U642" s="2">
        <v>0</v>
      </c>
      <c r="W642" s="1" t="b">
        <v>0</v>
      </c>
      <c r="X642" s="48">
        <v>45084</v>
      </c>
      <c r="Y642" s="1" t="b">
        <v>0</v>
      </c>
      <c r="AB642" s="48">
        <v>45017</v>
      </c>
      <c r="AC642" s="2">
        <v>0</v>
      </c>
    </row>
    <row r="643" spans="1:29" x14ac:dyDescent="0.25">
      <c r="A643" s="1">
        <v>20230544</v>
      </c>
      <c r="B643" s="1" t="s">
        <v>10772</v>
      </c>
      <c r="C643" s="1" t="s">
        <v>29</v>
      </c>
      <c r="D643" s="1" t="s">
        <v>5786</v>
      </c>
      <c r="E643" s="1" t="s">
        <v>220</v>
      </c>
      <c r="F643" s="1" t="s">
        <v>221</v>
      </c>
      <c r="J643" s="1" t="s">
        <v>35</v>
      </c>
      <c r="K643" s="1" t="s">
        <v>5787</v>
      </c>
      <c r="L643" s="2">
        <v>65.59</v>
      </c>
      <c r="M643" s="48">
        <v>45073</v>
      </c>
      <c r="N643" s="1">
        <v>308</v>
      </c>
      <c r="O643" s="1">
        <v>3</v>
      </c>
      <c r="P643" s="48">
        <v>45058</v>
      </c>
      <c r="Q643" s="48">
        <v>45043</v>
      </c>
      <c r="R643" s="48">
        <v>45017</v>
      </c>
      <c r="S643" s="1" t="s">
        <v>5788</v>
      </c>
      <c r="T643" s="1" t="s">
        <v>32</v>
      </c>
      <c r="U643" s="2">
        <v>0</v>
      </c>
      <c r="W643" s="1" t="b">
        <v>0</v>
      </c>
      <c r="X643" s="48">
        <v>45058</v>
      </c>
      <c r="Y643" s="1" t="b">
        <v>0</v>
      </c>
      <c r="AB643" s="48">
        <v>45017</v>
      </c>
      <c r="AC643" s="2">
        <v>0</v>
      </c>
    </row>
    <row r="644" spans="1:29" x14ac:dyDescent="0.25">
      <c r="A644" s="1">
        <v>20230545</v>
      </c>
      <c r="B644" s="1" t="s">
        <v>10773</v>
      </c>
      <c r="C644" s="1" t="s">
        <v>29</v>
      </c>
      <c r="D644" s="1" t="s">
        <v>5385</v>
      </c>
      <c r="E644" s="1" t="s">
        <v>5386</v>
      </c>
      <c r="F644" s="1" t="s">
        <v>5387</v>
      </c>
      <c r="J644" s="1" t="s">
        <v>92</v>
      </c>
      <c r="K644" s="1" t="s">
        <v>10631</v>
      </c>
      <c r="L644" s="2">
        <v>3578.41</v>
      </c>
      <c r="M644" s="48">
        <v>45073</v>
      </c>
      <c r="N644" s="1">
        <v>308</v>
      </c>
      <c r="O644" s="1">
        <v>3</v>
      </c>
      <c r="P644" s="48">
        <v>45057</v>
      </c>
      <c r="Q644" s="48">
        <v>45044</v>
      </c>
      <c r="R644" s="48">
        <v>45017</v>
      </c>
      <c r="S644" s="1" t="s">
        <v>5388</v>
      </c>
      <c r="T644" s="1" t="s">
        <v>32</v>
      </c>
      <c r="U644" s="2">
        <v>0</v>
      </c>
      <c r="W644" s="1" t="b">
        <v>0</v>
      </c>
      <c r="X644" s="48">
        <v>45057</v>
      </c>
      <c r="Y644" s="1" t="b">
        <v>0</v>
      </c>
      <c r="AB644" s="48">
        <v>45017</v>
      </c>
      <c r="AC644" s="2">
        <v>0</v>
      </c>
    </row>
    <row r="645" spans="1:29" x14ac:dyDescent="0.25">
      <c r="A645" s="1">
        <v>20230546</v>
      </c>
      <c r="B645" s="1" t="s">
        <v>10774</v>
      </c>
      <c r="C645" s="1" t="s">
        <v>29</v>
      </c>
      <c r="D645" s="1" t="s">
        <v>10347</v>
      </c>
      <c r="E645" s="1" t="s">
        <v>278</v>
      </c>
      <c r="F645" s="1" t="s">
        <v>279</v>
      </c>
      <c r="J645" s="1" t="s">
        <v>50</v>
      </c>
      <c r="K645" s="1" t="s">
        <v>51</v>
      </c>
      <c r="L645" s="2">
        <v>18.57</v>
      </c>
      <c r="M645" s="48">
        <v>45057</v>
      </c>
      <c r="N645" s="1">
        <v>308</v>
      </c>
      <c r="O645" s="1">
        <v>3</v>
      </c>
      <c r="P645" s="48">
        <v>45058</v>
      </c>
      <c r="Q645" s="48">
        <v>45043</v>
      </c>
      <c r="R645" s="48">
        <v>45017</v>
      </c>
      <c r="S645" s="1" t="s">
        <v>10348</v>
      </c>
      <c r="T645" s="1" t="s">
        <v>32</v>
      </c>
      <c r="U645" s="2">
        <v>0</v>
      </c>
      <c r="W645" s="1" t="b">
        <v>0</v>
      </c>
      <c r="X645" s="48">
        <v>45058</v>
      </c>
      <c r="Y645" s="1" t="b">
        <v>0</v>
      </c>
      <c r="AB645" s="48">
        <v>45017</v>
      </c>
      <c r="AC645" s="2">
        <v>0</v>
      </c>
    </row>
    <row r="646" spans="1:29" x14ac:dyDescent="0.25">
      <c r="A646" s="1">
        <v>20230547</v>
      </c>
      <c r="B646" s="1" t="s">
        <v>10775</v>
      </c>
      <c r="C646" s="1" t="s">
        <v>29</v>
      </c>
      <c r="D646" s="1" t="s">
        <v>128</v>
      </c>
      <c r="E646" s="1" t="s">
        <v>129</v>
      </c>
      <c r="F646" s="1" t="s">
        <v>130</v>
      </c>
      <c r="J646" s="1" t="s">
        <v>35</v>
      </c>
      <c r="K646" s="1" t="s">
        <v>36</v>
      </c>
      <c r="L646" s="2">
        <v>16.72</v>
      </c>
      <c r="M646" s="48">
        <v>45058</v>
      </c>
      <c r="N646" s="1">
        <v>308</v>
      </c>
      <c r="O646" s="1">
        <v>3</v>
      </c>
      <c r="P646" s="48">
        <v>45058</v>
      </c>
      <c r="Q646" s="48">
        <v>45044</v>
      </c>
      <c r="R646" s="48">
        <v>45017</v>
      </c>
      <c r="S646" s="1" t="s">
        <v>131</v>
      </c>
      <c r="T646" s="1" t="s">
        <v>32</v>
      </c>
      <c r="U646" s="2">
        <v>0</v>
      </c>
      <c r="W646" s="1" t="b">
        <v>0</v>
      </c>
      <c r="X646" s="48">
        <v>45058</v>
      </c>
      <c r="Y646" s="1" t="b">
        <v>0</v>
      </c>
      <c r="AB646" s="48">
        <v>45017</v>
      </c>
      <c r="AC646" s="2">
        <v>0</v>
      </c>
    </row>
    <row r="647" spans="1:29" x14ac:dyDescent="0.25">
      <c r="A647" s="1">
        <v>20230548</v>
      </c>
      <c r="B647" s="1" t="s">
        <v>10776</v>
      </c>
      <c r="C647" s="1" t="s">
        <v>29</v>
      </c>
      <c r="D647" s="1" t="s">
        <v>128</v>
      </c>
      <c r="E647" s="1" t="s">
        <v>129</v>
      </c>
      <c r="F647" s="1" t="s">
        <v>130</v>
      </c>
      <c r="J647" s="1" t="s">
        <v>35</v>
      </c>
      <c r="K647" s="1" t="s">
        <v>4724</v>
      </c>
      <c r="L647" s="2">
        <v>4261.18</v>
      </c>
      <c r="M647" s="48">
        <v>45058</v>
      </c>
      <c r="N647" s="1">
        <v>308</v>
      </c>
      <c r="O647" s="1">
        <v>3</v>
      </c>
      <c r="P647" s="48">
        <v>45058</v>
      </c>
      <c r="Q647" s="48">
        <v>45044</v>
      </c>
      <c r="R647" s="48">
        <v>45017</v>
      </c>
      <c r="S647" s="1" t="s">
        <v>131</v>
      </c>
      <c r="T647" s="1" t="s">
        <v>32</v>
      </c>
      <c r="U647" s="2">
        <v>0</v>
      </c>
      <c r="W647" s="1" t="b">
        <v>0</v>
      </c>
      <c r="X647" s="48">
        <v>45058</v>
      </c>
      <c r="Y647" s="1" t="b">
        <v>0</v>
      </c>
      <c r="AB647" s="48">
        <v>45017</v>
      </c>
      <c r="AC647" s="2">
        <v>0</v>
      </c>
    </row>
    <row r="648" spans="1:29" x14ac:dyDescent="0.25">
      <c r="A648" s="1">
        <v>20230549</v>
      </c>
      <c r="B648" s="1" t="s">
        <v>10777</v>
      </c>
      <c r="C648" s="1" t="s">
        <v>29</v>
      </c>
      <c r="D648" s="1" t="s">
        <v>427</v>
      </c>
      <c r="E648" s="1" t="s">
        <v>428</v>
      </c>
      <c r="F648" s="1" t="s">
        <v>429</v>
      </c>
      <c r="J648" s="1" t="s">
        <v>35</v>
      </c>
      <c r="K648" s="1" t="s">
        <v>36</v>
      </c>
      <c r="L648" s="2">
        <v>35.229999999999997</v>
      </c>
      <c r="M648" s="48">
        <v>45104</v>
      </c>
      <c r="N648" s="1">
        <v>308</v>
      </c>
      <c r="O648" s="1">
        <v>3</v>
      </c>
      <c r="P648" s="48">
        <v>45084</v>
      </c>
      <c r="Q648" s="48">
        <v>45044</v>
      </c>
      <c r="R648" s="48">
        <v>45017</v>
      </c>
      <c r="S648" s="1" t="s">
        <v>430</v>
      </c>
      <c r="T648" s="1" t="s">
        <v>32</v>
      </c>
      <c r="U648" s="2">
        <v>0</v>
      </c>
      <c r="W648" s="1" t="b">
        <v>0</v>
      </c>
      <c r="X648" s="48">
        <v>45084</v>
      </c>
      <c r="Y648" s="1" t="b">
        <v>0</v>
      </c>
      <c r="AB648" s="48">
        <v>45017</v>
      </c>
      <c r="AC648" s="2">
        <v>0</v>
      </c>
    </row>
    <row r="649" spans="1:29" x14ac:dyDescent="0.25">
      <c r="A649" s="1">
        <v>20230550</v>
      </c>
      <c r="B649" s="1" t="s">
        <v>10778</v>
      </c>
      <c r="C649" s="1" t="s">
        <v>29</v>
      </c>
      <c r="D649" s="1" t="s">
        <v>427</v>
      </c>
      <c r="E649" s="1" t="s">
        <v>428</v>
      </c>
      <c r="F649" s="1" t="s">
        <v>429</v>
      </c>
      <c r="J649" s="1" t="s">
        <v>35</v>
      </c>
      <c r="K649" s="1" t="s">
        <v>4724</v>
      </c>
      <c r="L649" s="2">
        <v>1441.94</v>
      </c>
      <c r="M649" s="48">
        <v>45104</v>
      </c>
      <c r="N649" s="1">
        <v>308</v>
      </c>
      <c r="O649" s="1">
        <v>3</v>
      </c>
      <c r="P649" s="48">
        <v>45084</v>
      </c>
      <c r="Q649" s="48">
        <v>45044</v>
      </c>
      <c r="R649" s="48">
        <v>45017</v>
      </c>
      <c r="S649" s="1" t="s">
        <v>430</v>
      </c>
      <c r="T649" s="1" t="s">
        <v>32</v>
      </c>
      <c r="U649" s="2">
        <v>0</v>
      </c>
      <c r="W649" s="1" t="b">
        <v>0</v>
      </c>
      <c r="X649" s="48">
        <v>45084</v>
      </c>
      <c r="Y649" s="1" t="b">
        <v>0</v>
      </c>
      <c r="AB649" s="48">
        <v>45017</v>
      </c>
      <c r="AC649" s="2">
        <v>0</v>
      </c>
    </row>
    <row r="650" spans="1:29" x14ac:dyDescent="0.25">
      <c r="A650" s="1">
        <v>20230551</v>
      </c>
      <c r="B650" s="1" t="s">
        <v>10779</v>
      </c>
      <c r="C650" s="1" t="s">
        <v>29</v>
      </c>
      <c r="D650" s="1" t="s">
        <v>7289</v>
      </c>
      <c r="E650" s="1" t="s">
        <v>6670</v>
      </c>
      <c r="F650" s="1" t="s">
        <v>6672</v>
      </c>
      <c r="J650" s="1" t="s">
        <v>50</v>
      </c>
      <c r="K650" s="1" t="s">
        <v>51</v>
      </c>
      <c r="L650" s="2">
        <v>1262.4000000000001</v>
      </c>
      <c r="M650" s="48">
        <v>45058</v>
      </c>
      <c r="N650" s="1">
        <v>308</v>
      </c>
      <c r="O650" s="1">
        <v>3</v>
      </c>
      <c r="P650" s="48">
        <v>45057</v>
      </c>
      <c r="Q650" s="48">
        <v>45044</v>
      </c>
      <c r="R650" s="48">
        <v>45017</v>
      </c>
      <c r="S650" s="1" t="s">
        <v>7290</v>
      </c>
      <c r="T650" s="1" t="s">
        <v>32</v>
      </c>
      <c r="U650" s="2">
        <v>0</v>
      </c>
      <c r="W650" s="1" t="b">
        <v>0</v>
      </c>
      <c r="X650" s="48">
        <v>45057</v>
      </c>
      <c r="Y650" s="1" t="b">
        <v>0</v>
      </c>
      <c r="AB650" s="48">
        <v>45017</v>
      </c>
      <c r="AC650" s="2">
        <v>0</v>
      </c>
    </row>
    <row r="651" spans="1:29" x14ac:dyDescent="0.25">
      <c r="A651" s="1">
        <v>20230552</v>
      </c>
      <c r="B651" s="1" t="s">
        <v>10780</v>
      </c>
      <c r="C651" s="1" t="s">
        <v>29</v>
      </c>
      <c r="D651" s="1" t="s">
        <v>4747</v>
      </c>
      <c r="E651" s="1" t="s">
        <v>100</v>
      </c>
      <c r="F651" s="1" t="s">
        <v>101</v>
      </c>
      <c r="J651" s="1" t="s">
        <v>58</v>
      </c>
      <c r="K651" s="1" t="s">
        <v>5325</v>
      </c>
      <c r="L651" s="2">
        <v>3392.09</v>
      </c>
      <c r="M651" s="48">
        <v>45072</v>
      </c>
      <c r="N651" s="1">
        <v>308</v>
      </c>
      <c r="O651" s="1">
        <v>3</v>
      </c>
      <c r="P651" s="48">
        <v>45062</v>
      </c>
      <c r="Q651" s="48">
        <v>45049</v>
      </c>
      <c r="R651" s="48">
        <v>45017</v>
      </c>
      <c r="S651" s="1" t="s">
        <v>4748</v>
      </c>
      <c r="T651" s="1" t="s">
        <v>32</v>
      </c>
      <c r="U651" s="2">
        <v>0</v>
      </c>
      <c r="W651" s="1" t="b">
        <v>0</v>
      </c>
      <c r="X651" s="48">
        <v>45062</v>
      </c>
      <c r="Y651" s="1" t="b">
        <v>0</v>
      </c>
      <c r="AB651" s="48">
        <v>45047</v>
      </c>
      <c r="AC651" s="2">
        <v>0</v>
      </c>
    </row>
    <row r="652" spans="1:29" x14ac:dyDescent="0.25">
      <c r="A652" s="1">
        <v>20230553</v>
      </c>
      <c r="B652" s="1" t="s">
        <v>10781</v>
      </c>
      <c r="C652" s="1" t="s">
        <v>29</v>
      </c>
      <c r="D652" s="1" t="s">
        <v>4747</v>
      </c>
      <c r="E652" s="1" t="s">
        <v>100</v>
      </c>
      <c r="F652" s="1" t="s">
        <v>101</v>
      </c>
      <c r="J652" s="1" t="s">
        <v>58</v>
      </c>
      <c r="K652" s="1" t="s">
        <v>4759</v>
      </c>
      <c r="L652" s="2">
        <v>1242.1300000000001</v>
      </c>
      <c r="M652" s="48">
        <v>45072</v>
      </c>
      <c r="N652" s="1">
        <v>308</v>
      </c>
      <c r="O652" s="1">
        <v>3</v>
      </c>
      <c r="P652" s="48">
        <v>45062</v>
      </c>
      <c r="Q652" s="48">
        <v>45049</v>
      </c>
      <c r="R652" s="48">
        <v>45017</v>
      </c>
      <c r="S652" s="1" t="s">
        <v>4748</v>
      </c>
      <c r="T652" s="1" t="s">
        <v>32</v>
      </c>
      <c r="U652" s="2">
        <v>0</v>
      </c>
      <c r="W652" s="1" t="b">
        <v>0</v>
      </c>
      <c r="X652" s="48">
        <v>45062</v>
      </c>
      <c r="Y652" s="1" t="b">
        <v>0</v>
      </c>
      <c r="AB652" s="48">
        <v>45047</v>
      </c>
      <c r="AC652" s="2">
        <v>0</v>
      </c>
    </row>
    <row r="653" spans="1:29" x14ac:dyDescent="0.25">
      <c r="A653" s="1">
        <v>20230554</v>
      </c>
      <c r="B653" s="1" t="s">
        <v>10782</v>
      </c>
      <c r="C653" s="1" t="s">
        <v>29</v>
      </c>
      <c r="D653" s="1" t="s">
        <v>4747</v>
      </c>
      <c r="E653" s="1" t="s">
        <v>100</v>
      </c>
      <c r="F653" s="1" t="s">
        <v>101</v>
      </c>
      <c r="J653" s="1" t="s">
        <v>58</v>
      </c>
      <c r="K653" s="1" t="s">
        <v>315</v>
      </c>
      <c r="L653" s="2">
        <v>994.96</v>
      </c>
      <c r="M653" s="48">
        <v>45072</v>
      </c>
      <c r="N653" s="1">
        <v>308</v>
      </c>
      <c r="O653" s="1">
        <v>3</v>
      </c>
      <c r="P653" s="48">
        <v>45062</v>
      </c>
      <c r="Q653" s="48">
        <v>45049</v>
      </c>
      <c r="R653" s="48">
        <v>45017</v>
      </c>
      <c r="S653" s="1" t="s">
        <v>4748</v>
      </c>
      <c r="T653" s="1" t="s">
        <v>32</v>
      </c>
      <c r="U653" s="2">
        <v>0</v>
      </c>
      <c r="W653" s="1" t="b">
        <v>0</v>
      </c>
      <c r="X653" s="48">
        <v>45062</v>
      </c>
      <c r="Y653" s="1" t="b">
        <v>0</v>
      </c>
      <c r="AB653" s="48">
        <v>45047</v>
      </c>
      <c r="AC653" s="2">
        <v>0</v>
      </c>
    </row>
    <row r="654" spans="1:29" x14ac:dyDescent="0.25">
      <c r="A654" s="1">
        <v>20230555</v>
      </c>
      <c r="B654" s="1" t="s">
        <v>10783</v>
      </c>
      <c r="C654" s="1" t="s">
        <v>29</v>
      </c>
      <c r="D654" s="1" t="s">
        <v>5860</v>
      </c>
      <c r="E654" s="1" t="s">
        <v>142</v>
      </c>
      <c r="F654" s="1" t="s">
        <v>143</v>
      </c>
      <c r="J654" s="1" t="s">
        <v>58</v>
      </c>
      <c r="K654" s="1" t="s">
        <v>5335</v>
      </c>
      <c r="L654" s="2">
        <v>402.73</v>
      </c>
      <c r="M654" s="48">
        <v>45056</v>
      </c>
      <c r="N654" s="1">
        <v>308</v>
      </c>
      <c r="O654" s="1">
        <v>3</v>
      </c>
      <c r="P654" s="48">
        <v>45051</v>
      </c>
      <c r="Q654" s="48">
        <v>45049</v>
      </c>
      <c r="R654" s="48">
        <v>45017</v>
      </c>
      <c r="S654" s="1" t="s">
        <v>5861</v>
      </c>
      <c r="T654" s="1" t="s">
        <v>32</v>
      </c>
      <c r="U654" s="2">
        <v>0</v>
      </c>
      <c r="W654" s="1" t="b">
        <v>0</v>
      </c>
      <c r="X654" s="48">
        <v>45049</v>
      </c>
      <c r="Y654" s="1" t="b">
        <v>0</v>
      </c>
      <c r="AB654" s="48">
        <v>45047</v>
      </c>
      <c r="AC654" s="2">
        <v>0</v>
      </c>
    </row>
    <row r="655" spans="1:29" x14ac:dyDescent="0.25">
      <c r="A655" s="1">
        <v>20230556</v>
      </c>
      <c r="B655" s="1" t="s">
        <v>10784</v>
      </c>
      <c r="C655" s="1" t="s">
        <v>29</v>
      </c>
      <c r="D655" s="1" t="s">
        <v>10785</v>
      </c>
      <c r="E655" s="1" t="s">
        <v>5478</v>
      </c>
      <c r="F655" s="1" t="s">
        <v>5479</v>
      </c>
      <c r="J655" s="1" t="s">
        <v>40</v>
      </c>
      <c r="K655" s="1" t="s">
        <v>10642</v>
      </c>
      <c r="L655" s="2">
        <v>288</v>
      </c>
      <c r="M655" s="48">
        <v>45057</v>
      </c>
      <c r="N655" s="1">
        <v>308</v>
      </c>
      <c r="O655" s="1">
        <v>3</v>
      </c>
      <c r="P655" s="48">
        <v>45051</v>
      </c>
      <c r="Q655" s="48">
        <v>45049</v>
      </c>
      <c r="R655" s="48">
        <v>45017</v>
      </c>
      <c r="S655" s="1" t="s">
        <v>10786</v>
      </c>
      <c r="T655" s="1" t="s">
        <v>32</v>
      </c>
      <c r="U655" s="2">
        <v>0</v>
      </c>
      <c r="W655" s="1" t="b">
        <v>0</v>
      </c>
      <c r="X655" s="48">
        <v>45049</v>
      </c>
      <c r="Y655" s="1" t="b">
        <v>0</v>
      </c>
      <c r="AB655" s="48">
        <v>45017</v>
      </c>
      <c r="AC655" s="2">
        <v>0</v>
      </c>
    </row>
    <row r="656" spans="1:29" x14ac:dyDescent="0.25">
      <c r="A656" s="1">
        <v>20230557</v>
      </c>
      <c r="B656" s="1" t="s">
        <v>10787</v>
      </c>
      <c r="C656" s="1" t="s">
        <v>29</v>
      </c>
      <c r="D656" s="1" t="s">
        <v>5927</v>
      </c>
      <c r="E656" s="1" t="s">
        <v>202</v>
      </c>
      <c r="F656" s="1" t="s">
        <v>203</v>
      </c>
      <c r="J656" s="1" t="s">
        <v>204</v>
      </c>
      <c r="K656" s="1" t="s">
        <v>205</v>
      </c>
      <c r="L656" s="2">
        <v>7614.05</v>
      </c>
      <c r="M656" s="48">
        <v>45078</v>
      </c>
      <c r="N656" s="1">
        <v>308</v>
      </c>
      <c r="O656" s="1">
        <v>3</v>
      </c>
      <c r="P656" s="48">
        <v>45063</v>
      </c>
      <c r="Q656" s="48">
        <v>45049</v>
      </c>
      <c r="R656" s="48">
        <v>45017</v>
      </c>
      <c r="S656" s="1" t="s">
        <v>206</v>
      </c>
      <c r="T656" s="1" t="s">
        <v>32</v>
      </c>
      <c r="U656" s="2">
        <v>0</v>
      </c>
      <c r="W656" s="1" t="b">
        <v>0</v>
      </c>
      <c r="X656" s="48">
        <v>45063</v>
      </c>
      <c r="Y656" s="1" t="b">
        <v>0</v>
      </c>
      <c r="AB656" s="48">
        <v>45047</v>
      </c>
      <c r="AC656" s="2">
        <v>0</v>
      </c>
    </row>
    <row r="657" spans="1:29" x14ac:dyDescent="0.25">
      <c r="A657" s="1">
        <v>20230558</v>
      </c>
      <c r="B657" s="1" t="s">
        <v>10788</v>
      </c>
      <c r="C657" s="1" t="s">
        <v>29</v>
      </c>
      <c r="D657" s="1" t="s">
        <v>6794</v>
      </c>
      <c r="E657" s="1" t="s">
        <v>6569</v>
      </c>
      <c r="F657" s="1" t="s">
        <v>6570</v>
      </c>
      <c r="J657" s="1" t="s">
        <v>40</v>
      </c>
      <c r="K657" s="1" t="s">
        <v>6795</v>
      </c>
      <c r="L657" s="2">
        <v>1968</v>
      </c>
      <c r="M657" s="48">
        <v>45061</v>
      </c>
      <c r="N657" s="1">
        <v>308</v>
      </c>
      <c r="O657" s="1">
        <v>3</v>
      </c>
      <c r="P657" s="48">
        <v>45057</v>
      </c>
      <c r="Q657" s="48">
        <v>45049</v>
      </c>
      <c r="R657" s="48">
        <v>45017</v>
      </c>
      <c r="T657" s="1" t="s">
        <v>32</v>
      </c>
      <c r="U657" s="2">
        <v>0</v>
      </c>
      <c r="W657" s="1" t="b">
        <v>0</v>
      </c>
      <c r="X657" s="48">
        <v>45057</v>
      </c>
      <c r="Y657" s="1" t="b">
        <v>0</v>
      </c>
      <c r="AB657" s="48">
        <v>45047</v>
      </c>
      <c r="AC657" s="2">
        <v>0</v>
      </c>
    </row>
    <row r="658" spans="1:29" x14ac:dyDescent="0.25">
      <c r="A658" s="1">
        <v>20230559</v>
      </c>
      <c r="B658" s="1" t="s">
        <v>7118</v>
      </c>
      <c r="C658" s="1" t="s">
        <v>29</v>
      </c>
      <c r="D658" s="1" t="s">
        <v>7199</v>
      </c>
      <c r="E658" s="1" t="s">
        <v>6646</v>
      </c>
      <c r="F658" s="1" t="s">
        <v>5991</v>
      </c>
      <c r="J658" s="1" t="s">
        <v>139</v>
      </c>
      <c r="K658" s="1" t="s">
        <v>5992</v>
      </c>
      <c r="L658" s="2">
        <v>2425</v>
      </c>
      <c r="M658" s="48">
        <v>45058</v>
      </c>
      <c r="N658" s="1">
        <v>308</v>
      </c>
      <c r="O658" s="1">
        <v>3</v>
      </c>
      <c r="P658" s="48">
        <v>45051</v>
      </c>
      <c r="Q658" s="48">
        <v>45049</v>
      </c>
      <c r="R658" s="48">
        <v>45017</v>
      </c>
      <c r="S658" s="1" t="s">
        <v>5993</v>
      </c>
      <c r="T658" s="1" t="s">
        <v>32</v>
      </c>
      <c r="U658" s="2">
        <v>0</v>
      </c>
      <c r="W658" s="1" t="b">
        <v>0</v>
      </c>
      <c r="X658" s="48">
        <v>45049</v>
      </c>
      <c r="Y658" s="1" t="b">
        <v>0</v>
      </c>
      <c r="AB658" s="48">
        <v>45047</v>
      </c>
      <c r="AC658" s="2">
        <v>0</v>
      </c>
    </row>
    <row r="659" spans="1:29" x14ac:dyDescent="0.25">
      <c r="A659" s="1">
        <v>20230560</v>
      </c>
      <c r="B659" s="1" t="s">
        <v>10789</v>
      </c>
      <c r="C659" s="1" t="s">
        <v>29</v>
      </c>
      <c r="D659" s="1" t="s">
        <v>112</v>
      </c>
      <c r="E659" s="1" t="s">
        <v>113</v>
      </c>
      <c r="F659" s="1" t="s">
        <v>114</v>
      </c>
      <c r="J659" s="1" t="s">
        <v>85</v>
      </c>
      <c r="K659" s="1" t="s">
        <v>86</v>
      </c>
      <c r="L659" s="2">
        <v>7378.29</v>
      </c>
      <c r="M659" s="48">
        <v>45066</v>
      </c>
      <c r="N659" s="1">
        <v>308</v>
      </c>
      <c r="O659" s="1">
        <v>3</v>
      </c>
      <c r="P659" s="48">
        <v>45061</v>
      </c>
      <c r="Q659" s="48">
        <v>45049</v>
      </c>
      <c r="R659" s="48">
        <v>45017</v>
      </c>
      <c r="S659" s="1" t="s">
        <v>115</v>
      </c>
      <c r="T659" s="1" t="s">
        <v>32</v>
      </c>
      <c r="U659" s="2">
        <v>0</v>
      </c>
      <c r="W659" s="1" t="b">
        <v>0</v>
      </c>
      <c r="X659" s="48">
        <v>45061</v>
      </c>
      <c r="Y659" s="1" t="b">
        <v>0</v>
      </c>
      <c r="AB659" s="48">
        <v>45047</v>
      </c>
      <c r="AC659" s="2">
        <v>0</v>
      </c>
    </row>
    <row r="660" spans="1:29" x14ac:dyDescent="0.25">
      <c r="A660" s="1">
        <v>20230561</v>
      </c>
      <c r="B660" s="1" t="s">
        <v>10790</v>
      </c>
      <c r="C660" s="1" t="s">
        <v>29</v>
      </c>
      <c r="D660" s="1" t="s">
        <v>5660</v>
      </c>
      <c r="E660" s="1" t="s">
        <v>5661</v>
      </c>
      <c r="F660" s="1" t="s">
        <v>5199</v>
      </c>
      <c r="J660" s="1" t="s">
        <v>85</v>
      </c>
      <c r="K660" s="1" t="s">
        <v>86</v>
      </c>
      <c r="L660" s="2">
        <v>1199.24</v>
      </c>
      <c r="M660" s="48">
        <v>45076</v>
      </c>
      <c r="N660" s="1">
        <v>308</v>
      </c>
      <c r="O660" s="1">
        <v>3</v>
      </c>
      <c r="P660" s="48">
        <v>45061</v>
      </c>
      <c r="Q660" s="48">
        <v>45049</v>
      </c>
      <c r="R660" s="48">
        <v>45017</v>
      </c>
      <c r="S660" s="1" t="s">
        <v>5662</v>
      </c>
      <c r="T660" s="1" t="s">
        <v>32</v>
      </c>
      <c r="U660" s="2">
        <v>0</v>
      </c>
      <c r="W660" s="1" t="b">
        <v>0</v>
      </c>
      <c r="X660" s="48">
        <v>45061</v>
      </c>
      <c r="Y660" s="1" t="b">
        <v>0</v>
      </c>
      <c r="AB660" s="48">
        <v>45047</v>
      </c>
      <c r="AC660" s="2">
        <v>0</v>
      </c>
    </row>
    <row r="661" spans="1:29" x14ac:dyDescent="0.25">
      <c r="A661" s="1">
        <v>20230562</v>
      </c>
      <c r="B661" s="1" t="s">
        <v>10791</v>
      </c>
      <c r="C661" s="1" t="s">
        <v>29</v>
      </c>
      <c r="D661" s="1" t="s">
        <v>5660</v>
      </c>
      <c r="E661" s="1" t="s">
        <v>5661</v>
      </c>
      <c r="F661" s="1" t="s">
        <v>5199</v>
      </c>
      <c r="J661" s="1" t="s">
        <v>85</v>
      </c>
      <c r="K661" s="1" t="s">
        <v>86</v>
      </c>
      <c r="L661" s="2">
        <v>3155.09</v>
      </c>
      <c r="M661" s="48">
        <v>45076</v>
      </c>
      <c r="N661" s="1">
        <v>308</v>
      </c>
      <c r="O661" s="1">
        <v>3</v>
      </c>
      <c r="P661" s="48">
        <v>45061</v>
      </c>
      <c r="Q661" s="48">
        <v>45049</v>
      </c>
      <c r="R661" s="48">
        <v>45017</v>
      </c>
      <c r="S661" s="1" t="s">
        <v>5662</v>
      </c>
      <c r="T661" s="1" t="s">
        <v>32</v>
      </c>
      <c r="U661" s="2">
        <v>0</v>
      </c>
      <c r="W661" s="1" t="b">
        <v>0</v>
      </c>
      <c r="X661" s="48">
        <v>45061</v>
      </c>
      <c r="Y661" s="1" t="b">
        <v>0</v>
      </c>
      <c r="AB661" s="48">
        <v>45047</v>
      </c>
      <c r="AC661" s="2">
        <v>0</v>
      </c>
    </row>
    <row r="662" spans="1:29" x14ac:dyDescent="0.25">
      <c r="A662" s="1">
        <v>20230563</v>
      </c>
      <c r="B662" s="1" t="s">
        <v>10792</v>
      </c>
      <c r="C662" s="1" t="s">
        <v>29</v>
      </c>
      <c r="D662" s="1" t="s">
        <v>82</v>
      </c>
      <c r="E662" s="1" t="s">
        <v>83</v>
      </c>
      <c r="F662" s="1" t="s">
        <v>84</v>
      </c>
      <c r="J662" s="1" t="s">
        <v>85</v>
      </c>
      <c r="K662" s="1" t="s">
        <v>86</v>
      </c>
      <c r="L662" s="2">
        <v>5531.47</v>
      </c>
      <c r="M662" s="48">
        <v>45076</v>
      </c>
      <c r="N662" s="1">
        <v>308</v>
      </c>
      <c r="O662" s="1">
        <v>3</v>
      </c>
      <c r="P662" s="48">
        <v>45061</v>
      </c>
      <c r="Q662" s="48">
        <v>45048</v>
      </c>
      <c r="R662" s="48">
        <v>45017</v>
      </c>
      <c r="S662" s="1" t="s">
        <v>87</v>
      </c>
      <c r="T662" s="1" t="s">
        <v>32</v>
      </c>
      <c r="U662" s="2">
        <v>0</v>
      </c>
      <c r="W662" s="1" t="b">
        <v>0</v>
      </c>
      <c r="X662" s="48">
        <v>45061</v>
      </c>
      <c r="Y662" s="1" t="b">
        <v>0</v>
      </c>
      <c r="AB662" s="48">
        <v>45047</v>
      </c>
      <c r="AC662" s="2">
        <v>0</v>
      </c>
    </row>
    <row r="663" spans="1:29" x14ac:dyDescent="0.25">
      <c r="A663" s="1">
        <v>20230564</v>
      </c>
      <c r="B663" s="1" t="s">
        <v>10793</v>
      </c>
      <c r="C663" s="1" t="s">
        <v>29</v>
      </c>
      <c r="D663" s="1" t="s">
        <v>97</v>
      </c>
      <c r="E663" s="1" t="s">
        <v>98</v>
      </c>
      <c r="F663" s="1" t="s">
        <v>99</v>
      </c>
      <c r="J663" s="1" t="s">
        <v>85</v>
      </c>
      <c r="K663" s="1" t="s">
        <v>86</v>
      </c>
      <c r="L663" s="2">
        <v>8225.25</v>
      </c>
      <c r="M663" s="48">
        <v>45073</v>
      </c>
      <c r="N663" s="1">
        <v>308</v>
      </c>
      <c r="O663" s="1">
        <v>3</v>
      </c>
      <c r="P663" s="48">
        <v>45061</v>
      </c>
      <c r="Q663" s="48">
        <v>45044</v>
      </c>
      <c r="R663" s="48">
        <v>45017</v>
      </c>
      <c r="T663" s="1" t="s">
        <v>32</v>
      </c>
      <c r="U663" s="2">
        <v>0</v>
      </c>
      <c r="W663" s="1" t="b">
        <v>0</v>
      </c>
      <c r="X663" s="48">
        <v>45061</v>
      </c>
      <c r="Y663" s="1" t="b">
        <v>0</v>
      </c>
      <c r="AB663" s="48">
        <v>45017</v>
      </c>
      <c r="AC663" s="2">
        <v>0</v>
      </c>
    </row>
    <row r="664" spans="1:29" x14ac:dyDescent="0.25">
      <c r="A664" s="1">
        <v>20230565</v>
      </c>
      <c r="B664" s="1" t="s">
        <v>10794</v>
      </c>
      <c r="C664" s="1" t="s">
        <v>29</v>
      </c>
      <c r="D664" s="1" t="s">
        <v>97</v>
      </c>
      <c r="E664" s="1" t="s">
        <v>98</v>
      </c>
      <c r="F664" s="1" t="s">
        <v>99</v>
      </c>
      <c r="J664" s="1" t="s">
        <v>85</v>
      </c>
      <c r="K664" s="1" t="s">
        <v>86</v>
      </c>
      <c r="L664" s="2">
        <v>5940.35</v>
      </c>
      <c r="M664" s="48">
        <v>45073</v>
      </c>
      <c r="N664" s="1">
        <v>308</v>
      </c>
      <c r="O664" s="1">
        <v>3</v>
      </c>
      <c r="P664" s="48">
        <v>45061</v>
      </c>
      <c r="Q664" s="48">
        <v>45044</v>
      </c>
      <c r="R664" s="48">
        <v>45017</v>
      </c>
      <c r="T664" s="1" t="s">
        <v>32</v>
      </c>
      <c r="U664" s="2">
        <v>0</v>
      </c>
      <c r="W664" s="1" t="b">
        <v>0</v>
      </c>
      <c r="X664" s="48">
        <v>45061</v>
      </c>
      <c r="Y664" s="1" t="b">
        <v>0</v>
      </c>
      <c r="AB664" s="48">
        <v>45017</v>
      </c>
      <c r="AC664" s="2">
        <v>0</v>
      </c>
    </row>
    <row r="665" spans="1:29" x14ac:dyDescent="0.25">
      <c r="A665" s="1">
        <v>20230566</v>
      </c>
      <c r="B665" s="1" t="s">
        <v>10795</v>
      </c>
      <c r="C665" s="1" t="s">
        <v>29</v>
      </c>
      <c r="D665" s="1" t="s">
        <v>5888</v>
      </c>
      <c r="E665" s="1" t="s">
        <v>5889</v>
      </c>
      <c r="F665" s="1" t="s">
        <v>4161</v>
      </c>
      <c r="J665" s="1" t="s">
        <v>85</v>
      </c>
      <c r="K665" s="1" t="s">
        <v>86</v>
      </c>
      <c r="L665" s="2">
        <v>5454.77</v>
      </c>
      <c r="M665" s="48">
        <v>45074</v>
      </c>
      <c r="N665" s="1">
        <v>308</v>
      </c>
      <c r="O665" s="1">
        <v>3</v>
      </c>
      <c r="P665" s="48">
        <v>45061</v>
      </c>
      <c r="Q665" s="48">
        <v>45044</v>
      </c>
      <c r="R665" s="48">
        <v>45017</v>
      </c>
      <c r="S665" s="1" t="s">
        <v>4664</v>
      </c>
      <c r="T665" s="1" t="s">
        <v>32</v>
      </c>
      <c r="U665" s="2">
        <v>0</v>
      </c>
      <c r="W665" s="1" t="b">
        <v>0</v>
      </c>
      <c r="X665" s="48">
        <v>45061</v>
      </c>
      <c r="Y665" s="1" t="b">
        <v>0</v>
      </c>
      <c r="AB665" s="48">
        <v>45017</v>
      </c>
      <c r="AC665" s="2">
        <v>0</v>
      </c>
    </row>
    <row r="666" spans="1:29" x14ac:dyDescent="0.25">
      <c r="A666" s="1">
        <v>20230567</v>
      </c>
      <c r="B666" s="1" t="s">
        <v>10796</v>
      </c>
      <c r="C666" s="1" t="s">
        <v>29</v>
      </c>
      <c r="D666" s="1" t="s">
        <v>6764</v>
      </c>
      <c r="E666" s="1" t="s">
        <v>230</v>
      </c>
      <c r="F666" s="1" t="s">
        <v>231</v>
      </c>
      <c r="J666" s="1" t="s">
        <v>40</v>
      </c>
      <c r="K666" s="1" t="s">
        <v>10797</v>
      </c>
      <c r="L666" s="2">
        <v>20</v>
      </c>
      <c r="M666" s="48">
        <v>45051</v>
      </c>
      <c r="N666" s="1">
        <v>308</v>
      </c>
      <c r="O666" s="1">
        <v>3</v>
      </c>
      <c r="P666" s="48">
        <v>45057</v>
      </c>
      <c r="Q666" s="48">
        <v>45044</v>
      </c>
      <c r="R666" s="48">
        <v>45017</v>
      </c>
      <c r="S666" s="1" t="s">
        <v>6766</v>
      </c>
      <c r="T666" s="1" t="s">
        <v>32</v>
      </c>
      <c r="U666" s="2">
        <v>0</v>
      </c>
      <c r="W666" s="1" t="b">
        <v>0</v>
      </c>
      <c r="X666" s="48">
        <v>45041</v>
      </c>
      <c r="Y666" s="1" t="b">
        <v>0</v>
      </c>
      <c r="AB666" s="48">
        <v>45017</v>
      </c>
      <c r="AC666" s="2">
        <v>0</v>
      </c>
    </row>
    <row r="667" spans="1:29" x14ac:dyDescent="0.25">
      <c r="A667" s="1">
        <v>20230568</v>
      </c>
      <c r="B667" s="1" t="s">
        <v>7236</v>
      </c>
      <c r="C667" s="1" t="s">
        <v>29</v>
      </c>
      <c r="E667" s="1" t="s">
        <v>10582</v>
      </c>
      <c r="F667" s="1" t="s">
        <v>10584</v>
      </c>
      <c r="J667" s="1" t="s">
        <v>58</v>
      </c>
      <c r="K667" s="1" t="s">
        <v>10651</v>
      </c>
      <c r="L667" s="2">
        <v>33.9</v>
      </c>
      <c r="M667" s="48">
        <v>45047</v>
      </c>
      <c r="N667" s="1">
        <v>308</v>
      </c>
      <c r="O667" s="1">
        <v>3</v>
      </c>
      <c r="P667" s="48">
        <v>45057</v>
      </c>
      <c r="Q667" s="48">
        <v>45050</v>
      </c>
      <c r="R667" s="48">
        <v>45017</v>
      </c>
      <c r="T667" s="1" t="s">
        <v>32</v>
      </c>
      <c r="U667" s="2">
        <v>0</v>
      </c>
      <c r="W667" s="1" t="b">
        <v>0</v>
      </c>
      <c r="X667" s="48">
        <v>45036</v>
      </c>
      <c r="Y667" s="1" t="b">
        <v>0</v>
      </c>
      <c r="AB667" s="48">
        <v>45017</v>
      </c>
      <c r="AC667" s="2">
        <v>0</v>
      </c>
    </row>
    <row r="668" spans="1:29" x14ac:dyDescent="0.25">
      <c r="A668" s="1">
        <v>20230569</v>
      </c>
      <c r="B668" s="1" t="s">
        <v>10798</v>
      </c>
      <c r="C668" s="1" t="s">
        <v>29</v>
      </c>
      <c r="D668" s="1" t="s">
        <v>5330</v>
      </c>
      <c r="E668" s="1" t="s">
        <v>5068</v>
      </c>
      <c r="F668" s="1" t="s">
        <v>5288</v>
      </c>
      <c r="J668" s="1" t="s">
        <v>58</v>
      </c>
      <c r="K668" s="1" t="s">
        <v>10653</v>
      </c>
      <c r="L668" s="2">
        <v>17.190000000000001</v>
      </c>
      <c r="M668" s="48">
        <v>45051</v>
      </c>
      <c r="N668" s="1">
        <v>308</v>
      </c>
      <c r="O668" s="1">
        <v>3</v>
      </c>
      <c r="P668" s="48">
        <v>45057</v>
      </c>
      <c r="Q668" s="48">
        <v>45050</v>
      </c>
      <c r="R668" s="48">
        <v>45017</v>
      </c>
      <c r="S668" s="1" t="s">
        <v>5331</v>
      </c>
      <c r="T668" s="1" t="s">
        <v>32</v>
      </c>
      <c r="U668" s="2">
        <v>0</v>
      </c>
      <c r="W668" s="1" t="b">
        <v>0</v>
      </c>
      <c r="X668" s="48">
        <v>45037</v>
      </c>
      <c r="Y668" s="1" t="b">
        <v>0</v>
      </c>
      <c r="AB668" s="48">
        <v>45047</v>
      </c>
      <c r="AC668" s="2">
        <v>0</v>
      </c>
    </row>
    <row r="669" spans="1:29" x14ac:dyDescent="0.25">
      <c r="A669" s="1">
        <v>20230570</v>
      </c>
      <c r="B669" s="1" t="s">
        <v>10799</v>
      </c>
      <c r="C669" s="1" t="s">
        <v>29</v>
      </c>
      <c r="D669" s="1" t="s">
        <v>6786</v>
      </c>
      <c r="E669" s="1" t="s">
        <v>6229</v>
      </c>
      <c r="F669" s="1" t="s">
        <v>6231</v>
      </c>
      <c r="J669" s="1" t="s">
        <v>92</v>
      </c>
      <c r="K669" s="1" t="s">
        <v>10654</v>
      </c>
      <c r="L669" s="2">
        <v>136.80000000000001</v>
      </c>
      <c r="M669" s="48">
        <v>45063</v>
      </c>
      <c r="N669" s="1">
        <v>308</v>
      </c>
      <c r="O669" s="1">
        <v>3</v>
      </c>
      <c r="P669" s="48">
        <v>45057</v>
      </c>
      <c r="Q669" s="48">
        <v>45050</v>
      </c>
      <c r="R669" s="48">
        <v>45017</v>
      </c>
      <c r="S669" s="1" t="s">
        <v>6787</v>
      </c>
      <c r="T669" s="1" t="s">
        <v>32</v>
      </c>
      <c r="U669" s="2">
        <v>0</v>
      </c>
      <c r="W669" s="1" t="b">
        <v>0</v>
      </c>
      <c r="X669" s="48">
        <v>45050</v>
      </c>
      <c r="Y669" s="1" t="b">
        <v>0</v>
      </c>
      <c r="AB669" s="48">
        <v>45047</v>
      </c>
      <c r="AC669" s="2">
        <v>0</v>
      </c>
    </row>
    <row r="670" spans="1:29" x14ac:dyDescent="0.25">
      <c r="A670" s="1">
        <v>20230571</v>
      </c>
      <c r="B670" s="1" t="s">
        <v>10800</v>
      </c>
      <c r="C670" s="1" t="s">
        <v>29</v>
      </c>
      <c r="D670" s="1" t="s">
        <v>10801</v>
      </c>
      <c r="E670" s="1" t="s">
        <v>5563</v>
      </c>
      <c r="F670" s="1" t="s">
        <v>5564</v>
      </c>
      <c r="J670" s="1" t="s">
        <v>58</v>
      </c>
      <c r="K670" s="1" t="s">
        <v>10657</v>
      </c>
      <c r="L670" s="2">
        <v>345.6</v>
      </c>
      <c r="M670" s="48">
        <v>45056</v>
      </c>
      <c r="N670" s="1">
        <v>308</v>
      </c>
      <c r="O670" s="1">
        <v>3</v>
      </c>
      <c r="P670" s="48">
        <v>45057</v>
      </c>
      <c r="Q670" s="48">
        <v>45050</v>
      </c>
      <c r="R670" s="48">
        <v>45017</v>
      </c>
      <c r="S670" s="1" t="s">
        <v>5565</v>
      </c>
      <c r="T670" s="1" t="s">
        <v>32</v>
      </c>
      <c r="U670" s="2">
        <v>0</v>
      </c>
      <c r="W670" s="1" t="b">
        <v>0</v>
      </c>
      <c r="X670" s="48">
        <v>45062</v>
      </c>
      <c r="Y670" s="1" t="b">
        <v>0</v>
      </c>
      <c r="AB670" s="48">
        <v>45017</v>
      </c>
      <c r="AC670" s="2">
        <v>0</v>
      </c>
    </row>
    <row r="671" spans="1:29" x14ac:dyDescent="0.25">
      <c r="A671" s="1">
        <v>20230572</v>
      </c>
      <c r="B671" s="1" t="s">
        <v>10802</v>
      </c>
      <c r="C671" s="1" t="s">
        <v>29</v>
      </c>
      <c r="D671" s="1" t="s">
        <v>5433</v>
      </c>
      <c r="E671" s="1" t="s">
        <v>5434</v>
      </c>
      <c r="F671" s="1" t="s">
        <v>5435</v>
      </c>
      <c r="J671" s="1" t="s">
        <v>40</v>
      </c>
      <c r="K671" s="1" t="s">
        <v>6824</v>
      </c>
      <c r="L671" s="2">
        <v>1162.0999999999999</v>
      </c>
      <c r="M671" s="48">
        <v>45050</v>
      </c>
      <c r="N671" s="1">
        <v>308</v>
      </c>
      <c r="O671" s="1">
        <v>3</v>
      </c>
      <c r="P671" s="48">
        <v>45057</v>
      </c>
      <c r="Q671" s="48">
        <v>45050</v>
      </c>
      <c r="R671" s="48">
        <v>45017</v>
      </c>
      <c r="S671" s="1" t="s">
        <v>5436</v>
      </c>
      <c r="T671" s="1" t="s">
        <v>32</v>
      </c>
      <c r="U671" s="2">
        <v>0</v>
      </c>
      <c r="W671" s="1" t="b">
        <v>0</v>
      </c>
      <c r="X671" s="48">
        <v>45050</v>
      </c>
      <c r="Y671" s="1" t="b">
        <v>0</v>
      </c>
      <c r="AB671" s="48">
        <v>45047</v>
      </c>
      <c r="AC671" s="2">
        <v>0</v>
      </c>
    </row>
    <row r="672" spans="1:29" x14ac:dyDescent="0.25">
      <c r="A672" s="1">
        <v>20230573</v>
      </c>
      <c r="B672" s="1" t="s">
        <v>10803</v>
      </c>
      <c r="C672" s="1" t="s">
        <v>29</v>
      </c>
      <c r="D672" s="1" t="s">
        <v>10804</v>
      </c>
      <c r="E672" s="1" t="s">
        <v>10585</v>
      </c>
      <c r="F672" s="1" t="s">
        <v>10587</v>
      </c>
      <c r="J672" s="1" t="s">
        <v>58</v>
      </c>
      <c r="K672" s="1" t="s">
        <v>10805</v>
      </c>
      <c r="L672" s="2">
        <v>3788.4</v>
      </c>
      <c r="M672" s="48">
        <v>45072</v>
      </c>
      <c r="N672" s="1">
        <v>308</v>
      </c>
      <c r="O672" s="1">
        <v>3</v>
      </c>
      <c r="P672" s="48">
        <v>45063</v>
      </c>
      <c r="Q672" s="48">
        <v>45050</v>
      </c>
      <c r="R672" s="48">
        <v>45017</v>
      </c>
      <c r="S672" s="1" t="s">
        <v>10806</v>
      </c>
      <c r="T672" s="1" t="s">
        <v>32</v>
      </c>
      <c r="U672" s="2">
        <v>0</v>
      </c>
      <c r="W672" s="1" t="b">
        <v>0</v>
      </c>
      <c r="X672" s="48">
        <v>45063</v>
      </c>
      <c r="Y672" s="1" t="b">
        <v>0</v>
      </c>
      <c r="AB672" s="48">
        <v>45017</v>
      </c>
      <c r="AC672" s="2">
        <v>0</v>
      </c>
    </row>
    <row r="673" spans="1:29" x14ac:dyDescent="0.25">
      <c r="A673" s="1">
        <v>20230574</v>
      </c>
      <c r="B673" s="1" t="s">
        <v>8971</v>
      </c>
      <c r="C673" s="1" t="s">
        <v>29</v>
      </c>
      <c r="D673" s="1" t="s">
        <v>5972</v>
      </c>
      <c r="E673" s="1" t="s">
        <v>10807</v>
      </c>
      <c r="F673" s="1" t="s">
        <v>342</v>
      </c>
      <c r="J673" s="1" t="s">
        <v>92</v>
      </c>
      <c r="K673" s="1" t="s">
        <v>10808</v>
      </c>
      <c r="L673" s="2">
        <v>535.45000000000005</v>
      </c>
      <c r="M673" s="48">
        <v>45078</v>
      </c>
      <c r="N673" s="1">
        <v>308</v>
      </c>
      <c r="O673" s="1">
        <v>3</v>
      </c>
      <c r="P673" s="48">
        <v>45065</v>
      </c>
      <c r="Q673" s="48">
        <v>45050</v>
      </c>
      <c r="R673" s="48">
        <v>45017</v>
      </c>
      <c r="S673" s="1" t="s">
        <v>5973</v>
      </c>
      <c r="T673" s="1" t="s">
        <v>32</v>
      </c>
      <c r="U673" s="2">
        <v>0</v>
      </c>
      <c r="W673" s="1" t="b">
        <v>0</v>
      </c>
      <c r="X673" s="48">
        <v>45062</v>
      </c>
      <c r="Y673" s="1" t="b">
        <v>0</v>
      </c>
      <c r="AB673" s="48">
        <v>45017</v>
      </c>
      <c r="AC673" s="2">
        <v>0</v>
      </c>
    </row>
    <row r="674" spans="1:29" x14ac:dyDescent="0.25">
      <c r="A674" s="1">
        <v>20230575</v>
      </c>
      <c r="B674" s="1" t="s">
        <v>10809</v>
      </c>
      <c r="C674" s="1" t="s">
        <v>29</v>
      </c>
      <c r="D674" s="1" t="s">
        <v>4769</v>
      </c>
      <c r="E674" s="1" t="s">
        <v>259</v>
      </c>
      <c r="F674" s="1" t="s">
        <v>260</v>
      </c>
      <c r="J674" s="1" t="s">
        <v>58</v>
      </c>
      <c r="K674" s="1" t="s">
        <v>4694</v>
      </c>
      <c r="L674" s="2">
        <v>2242.7399999999998</v>
      </c>
      <c r="M674" s="48">
        <v>45070</v>
      </c>
      <c r="N674" s="1">
        <v>308</v>
      </c>
      <c r="O674" s="1">
        <v>3</v>
      </c>
      <c r="P674" s="48">
        <v>45062</v>
      </c>
      <c r="Q674" s="48">
        <v>45050</v>
      </c>
      <c r="R674" s="48">
        <v>45017</v>
      </c>
      <c r="S674" s="1" t="s">
        <v>4770</v>
      </c>
      <c r="T674" s="1" t="s">
        <v>32</v>
      </c>
      <c r="U674" s="2">
        <v>0</v>
      </c>
      <c r="W674" s="1" t="b">
        <v>0</v>
      </c>
      <c r="X674" s="48">
        <v>45062</v>
      </c>
      <c r="Y674" s="1" t="b">
        <v>0</v>
      </c>
      <c r="AB674" s="48">
        <v>45047</v>
      </c>
      <c r="AC674" s="2">
        <v>0</v>
      </c>
    </row>
    <row r="675" spans="1:29" x14ac:dyDescent="0.25">
      <c r="A675" s="1">
        <v>20230576</v>
      </c>
      <c r="B675" s="1" t="s">
        <v>10810</v>
      </c>
      <c r="C675" s="1" t="s">
        <v>29</v>
      </c>
      <c r="E675" s="1" t="s">
        <v>10588</v>
      </c>
      <c r="F675" s="1" t="s">
        <v>10592</v>
      </c>
      <c r="J675" s="1" t="s">
        <v>58</v>
      </c>
      <c r="K675" s="1" t="s">
        <v>10667</v>
      </c>
      <c r="L675" s="2">
        <v>1322.08</v>
      </c>
      <c r="M675" s="48">
        <v>45063</v>
      </c>
      <c r="N675" s="1">
        <v>308</v>
      </c>
      <c r="O675" s="1">
        <v>3</v>
      </c>
      <c r="P675" s="48">
        <v>45065</v>
      </c>
      <c r="Q675" s="48">
        <v>45050</v>
      </c>
      <c r="R675" s="48">
        <v>45017</v>
      </c>
      <c r="S675" s="1" t="s">
        <v>10811</v>
      </c>
      <c r="T675" s="1" t="s">
        <v>32</v>
      </c>
      <c r="U675" s="2">
        <v>0</v>
      </c>
      <c r="W675" s="1" t="b">
        <v>0</v>
      </c>
      <c r="X675" s="48">
        <v>45050</v>
      </c>
      <c r="Y675" s="1" t="b">
        <v>0</v>
      </c>
      <c r="AB675" s="48">
        <v>45017</v>
      </c>
      <c r="AC675" s="2">
        <v>0</v>
      </c>
    </row>
    <row r="676" spans="1:29" x14ac:dyDescent="0.25">
      <c r="A676" s="1">
        <v>20230577</v>
      </c>
      <c r="B676" s="1" t="s">
        <v>10812</v>
      </c>
      <c r="C676" s="1" t="s">
        <v>29</v>
      </c>
      <c r="D676" s="1" t="s">
        <v>93</v>
      </c>
      <c r="E676" s="1" t="s">
        <v>94</v>
      </c>
      <c r="F676" s="1" t="s">
        <v>95</v>
      </c>
      <c r="J676" s="1" t="s">
        <v>85</v>
      </c>
      <c r="K676" s="1" t="s">
        <v>86</v>
      </c>
      <c r="L676" s="2">
        <v>1432.08</v>
      </c>
      <c r="M676" s="48">
        <v>45076</v>
      </c>
      <c r="N676" s="1">
        <v>308</v>
      </c>
      <c r="O676" s="1">
        <v>3</v>
      </c>
      <c r="P676" s="48">
        <v>45063</v>
      </c>
      <c r="Q676" s="48">
        <v>45050</v>
      </c>
      <c r="R676" s="48">
        <v>45017</v>
      </c>
      <c r="S676" s="1" t="s">
        <v>96</v>
      </c>
      <c r="T676" s="1" t="s">
        <v>32</v>
      </c>
      <c r="U676" s="2">
        <v>0</v>
      </c>
      <c r="W676" s="1" t="b">
        <v>0</v>
      </c>
      <c r="X676" s="48">
        <v>45063</v>
      </c>
      <c r="Y676" s="1" t="b">
        <v>0</v>
      </c>
      <c r="AB676" s="48">
        <v>45047</v>
      </c>
      <c r="AC676" s="2">
        <v>0</v>
      </c>
    </row>
    <row r="677" spans="1:29" x14ac:dyDescent="0.25">
      <c r="A677" s="1">
        <v>20230578</v>
      </c>
      <c r="B677" s="1" t="s">
        <v>10813</v>
      </c>
      <c r="C677" s="1" t="s">
        <v>29</v>
      </c>
      <c r="D677" s="1" t="s">
        <v>4689</v>
      </c>
      <c r="E677" s="1" t="s">
        <v>4690</v>
      </c>
      <c r="F677" s="1" t="s">
        <v>4691</v>
      </c>
      <c r="J677" s="1" t="s">
        <v>85</v>
      </c>
      <c r="K677" s="1" t="s">
        <v>86</v>
      </c>
      <c r="L677" s="2">
        <v>2869.02</v>
      </c>
      <c r="M677" s="48">
        <v>45074</v>
      </c>
      <c r="N677" s="1">
        <v>308</v>
      </c>
      <c r="O677" s="1">
        <v>3</v>
      </c>
      <c r="P677" s="48">
        <v>45063</v>
      </c>
      <c r="Q677" s="48">
        <v>45050</v>
      </c>
      <c r="R677" s="48">
        <v>45017</v>
      </c>
      <c r="S677" s="1" t="s">
        <v>4692</v>
      </c>
      <c r="T677" s="1" t="s">
        <v>32</v>
      </c>
      <c r="U677" s="2">
        <v>0</v>
      </c>
      <c r="W677" s="1" t="b">
        <v>0</v>
      </c>
      <c r="X677" s="48">
        <v>45063</v>
      </c>
      <c r="Y677" s="1" t="b">
        <v>0</v>
      </c>
      <c r="AB677" s="48">
        <v>45047</v>
      </c>
      <c r="AC677" s="2">
        <v>0</v>
      </c>
    </row>
    <row r="678" spans="1:29" x14ac:dyDescent="0.25">
      <c r="A678" s="1">
        <v>20230579</v>
      </c>
      <c r="B678" s="1" t="s">
        <v>10814</v>
      </c>
      <c r="C678" s="1" t="s">
        <v>29</v>
      </c>
      <c r="D678" s="1" t="s">
        <v>181</v>
      </c>
      <c r="E678" s="1" t="s">
        <v>182</v>
      </c>
      <c r="F678" s="1" t="s">
        <v>183</v>
      </c>
      <c r="J678" s="1" t="s">
        <v>40</v>
      </c>
      <c r="K678" s="1" t="s">
        <v>270</v>
      </c>
      <c r="L678" s="2">
        <v>571.44000000000005</v>
      </c>
      <c r="M678" s="48">
        <v>45060</v>
      </c>
      <c r="N678" s="1">
        <v>308</v>
      </c>
      <c r="O678" s="1">
        <v>3</v>
      </c>
      <c r="P678" s="48">
        <v>45062</v>
      </c>
      <c r="Q678" s="48">
        <v>45056</v>
      </c>
      <c r="R678" s="48">
        <v>45017</v>
      </c>
      <c r="S678" s="1" t="s">
        <v>184</v>
      </c>
      <c r="T678" s="1" t="s">
        <v>32</v>
      </c>
      <c r="U678" s="2">
        <v>0</v>
      </c>
      <c r="W678" s="1" t="b">
        <v>0</v>
      </c>
      <c r="X678" s="48">
        <v>45062</v>
      </c>
      <c r="Y678" s="1" t="b">
        <v>0</v>
      </c>
      <c r="AB678" s="48">
        <v>45047</v>
      </c>
      <c r="AC678" s="2">
        <v>0</v>
      </c>
    </row>
    <row r="679" spans="1:29" x14ac:dyDescent="0.25">
      <c r="A679" s="1">
        <v>20230580</v>
      </c>
      <c r="B679" s="1" t="s">
        <v>10815</v>
      </c>
      <c r="C679" s="1" t="s">
        <v>29</v>
      </c>
      <c r="D679" s="1" t="s">
        <v>128</v>
      </c>
      <c r="E679" s="1" t="s">
        <v>129</v>
      </c>
      <c r="F679" s="1" t="s">
        <v>130</v>
      </c>
      <c r="J679" s="1" t="s">
        <v>35</v>
      </c>
      <c r="K679" s="1" t="s">
        <v>10668</v>
      </c>
      <c r="L679" s="2">
        <v>20.45</v>
      </c>
      <c r="M679" s="48">
        <v>45059</v>
      </c>
      <c r="N679" s="1">
        <v>308</v>
      </c>
      <c r="O679" s="1">
        <v>3</v>
      </c>
      <c r="P679" s="48">
        <v>45075</v>
      </c>
      <c r="Q679" s="48">
        <v>45057</v>
      </c>
      <c r="R679" s="48">
        <v>45017</v>
      </c>
      <c r="S679" s="1" t="s">
        <v>131</v>
      </c>
      <c r="T679" s="1" t="s">
        <v>32</v>
      </c>
      <c r="U679" s="2">
        <v>0</v>
      </c>
      <c r="W679" s="1" t="b">
        <v>0</v>
      </c>
      <c r="X679" s="48">
        <v>45061</v>
      </c>
      <c r="Y679" s="1" t="b">
        <v>0</v>
      </c>
      <c r="AB679" s="48">
        <v>45047</v>
      </c>
      <c r="AC679" s="2">
        <v>0</v>
      </c>
    </row>
    <row r="680" spans="1:29" x14ac:dyDescent="0.25">
      <c r="A680" s="1">
        <v>20230581</v>
      </c>
      <c r="B680" s="1" t="s">
        <v>10856</v>
      </c>
      <c r="C680" s="1" t="s">
        <v>29</v>
      </c>
      <c r="D680" s="1" t="s">
        <v>7044</v>
      </c>
      <c r="E680" s="1" t="s">
        <v>10857</v>
      </c>
      <c r="F680" s="1" t="s">
        <v>811</v>
      </c>
      <c r="J680" s="1" t="s">
        <v>76</v>
      </c>
      <c r="K680" s="1" t="s">
        <v>6699</v>
      </c>
      <c r="L680" s="2">
        <v>13192.68</v>
      </c>
      <c r="M680" s="48">
        <v>45070</v>
      </c>
      <c r="N680" s="1">
        <v>308</v>
      </c>
      <c r="O680" s="1">
        <v>3</v>
      </c>
      <c r="P680" s="48">
        <v>45082</v>
      </c>
      <c r="Q680" s="48">
        <v>45058</v>
      </c>
      <c r="R680" s="48">
        <v>45017</v>
      </c>
      <c r="S680" s="1" t="s">
        <v>7045</v>
      </c>
      <c r="T680" s="1" t="s">
        <v>32</v>
      </c>
      <c r="U680" s="2">
        <v>0</v>
      </c>
      <c r="W680" s="1" t="b">
        <v>0</v>
      </c>
      <c r="X680" s="48">
        <v>45046</v>
      </c>
      <c r="Y680" s="1" t="b">
        <v>0</v>
      </c>
      <c r="AB680" s="48">
        <v>45017</v>
      </c>
      <c r="AC680" s="2">
        <v>0</v>
      </c>
    </row>
    <row r="681" spans="1:29" x14ac:dyDescent="0.25">
      <c r="A681" s="1">
        <v>20230582</v>
      </c>
      <c r="B681" s="1" t="s">
        <v>10858</v>
      </c>
      <c r="C681" s="1" t="s">
        <v>29</v>
      </c>
      <c r="D681" s="1" t="s">
        <v>66</v>
      </c>
      <c r="E681" s="1" t="s">
        <v>67</v>
      </c>
      <c r="F681" s="1" t="s">
        <v>68</v>
      </c>
      <c r="J681" s="1" t="s">
        <v>76</v>
      </c>
      <c r="K681" s="1" t="s">
        <v>4725</v>
      </c>
      <c r="L681" s="2">
        <v>28448.32</v>
      </c>
      <c r="M681" s="48">
        <v>45084</v>
      </c>
      <c r="N681" s="1">
        <v>308</v>
      </c>
      <c r="O681" s="1">
        <v>3</v>
      </c>
      <c r="P681" s="48">
        <v>45079</v>
      </c>
      <c r="Q681" s="48">
        <v>45051</v>
      </c>
      <c r="R681" s="48">
        <v>45017</v>
      </c>
      <c r="T681" s="1" t="s">
        <v>32</v>
      </c>
      <c r="U681" s="2">
        <v>0</v>
      </c>
      <c r="W681" s="1" t="b">
        <v>0</v>
      </c>
      <c r="X681" s="48">
        <v>45083</v>
      </c>
      <c r="Y681" s="1" t="b">
        <v>0</v>
      </c>
      <c r="AB681" s="48">
        <v>45047</v>
      </c>
      <c r="AC681" s="2">
        <v>0</v>
      </c>
    </row>
    <row r="682" spans="1:29" x14ac:dyDescent="0.25">
      <c r="A682" s="1">
        <v>20230583</v>
      </c>
      <c r="B682" s="1" t="s">
        <v>10859</v>
      </c>
      <c r="C682" s="1" t="s">
        <v>29</v>
      </c>
      <c r="D682" s="1" t="s">
        <v>6804</v>
      </c>
      <c r="E682" s="1" t="s">
        <v>6314</v>
      </c>
      <c r="F682" s="1" t="s">
        <v>6316</v>
      </c>
      <c r="J682" s="1" t="s">
        <v>40</v>
      </c>
      <c r="K682" s="1" t="s">
        <v>5726</v>
      </c>
      <c r="L682" s="2">
        <v>24883.200000000001</v>
      </c>
      <c r="M682" s="48">
        <v>45078</v>
      </c>
      <c r="N682" s="1">
        <v>308</v>
      </c>
      <c r="O682" s="1">
        <v>3</v>
      </c>
      <c r="P682" s="48">
        <v>45076</v>
      </c>
      <c r="Q682" s="48">
        <v>45050</v>
      </c>
      <c r="R682" s="48">
        <v>45017</v>
      </c>
      <c r="S682" s="1" t="s">
        <v>6805</v>
      </c>
      <c r="T682" s="1" t="s">
        <v>32</v>
      </c>
      <c r="U682" s="2">
        <v>0</v>
      </c>
      <c r="W682" s="1" t="b">
        <v>0</v>
      </c>
      <c r="X682" s="48">
        <v>45076</v>
      </c>
      <c r="Y682" s="1" t="b">
        <v>0</v>
      </c>
      <c r="AB682" s="48">
        <v>45047</v>
      </c>
      <c r="AC682" s="2">
        <v>0</v>
      </c>
    </row>
    <row r="683" spans="1:29" x14ac:dyDescent="0.25">
      <c r="A683" s="1">
        <v>20230584</v>
      </c>
      <c r="B683" s="1" t="s">
        <v>10860</v>
      </c>
      <c r="C683" s="1" t="s">
        <v>29</v>
      </c>
      <c r="D683" s="1" t="s">
        <v>5814</v>
      </c>
      <c r="E683" s="1" t="s">
        <v>6279</v>
      </c>
      <c r="F683" s="1" t="s">
        <v>64</v>
      </c>
      <c r="J683" s="1" t="s">
        <v>40</v>
      </c>
      <c r="K683" s="1" t="s">
        <v>4787</v>
      </c>
      <c r="L683" s="2">
        <v>580.54999999999995</v>
      </c>
      <c r="M683" s="48">
        <v>45095</v>
      </c>
      <c r="N683" s="1">
        <v>308</v>
      </c>
      <c r="O683" s="1">
        <v>3</v>
      </c>
      <c r="P683" s="48">
        <v>45089</v>
      </c>
      <c r="Q683" s="48">
        <v>45051</v>
      </c>
      <c r="R683" s="48">
        <v>45017</v>
      </c>
      <c r="S683" s="1" t="s">
        <v>6694</v>
      </c>
      <c r="T683" s="1" t="s">
        <v>32</v>
      </c>
      <c r="U683" s="2">
        <v>0</v>
      </c>
      <c r="W683" s="1" t="b">
        <v>0</v>
      </c>
      <c r="X683" s="48">
        <v>45085</v>
      </c>
      <c r="Y683" s="1" t="b">
        <v>0</v>
      </c>
      <c r="AB683" s="48">
        <v>45047</v>
      </c>
      <c r="AC683" s="2">
        <v>0</v>
      </c>
    </row>
    <row r="684" spans="1:29" x14ac:dyDescent="0.25">
      <c r="A684" s="1">
        <v>20230585</v>
      </c>
      <c r="B684" s="1" t="s">
        <v>10861</v>
      </c>
      <c r="C684" s="1" t="s">
        <v>29</v>
      </c>
      <c r="D684" s="1" t="s">
        <v>7009</v>
      </c>
      <c r="E684" s="1" t="s">
        <v>6619</v>
      </c>
      <c r="F684" s="1" t="s">
        <v>6621</v>
      </c>
      <c r="J684" s="1" t="s">
        <v>40</v>
      </c>
      <c r="K684" s="1" t="s">
        <v>10862</v>
      </c>
      <c r="L684" s="2">
        <v>1800</v>
      </c>
      <c r="M684" s="48">
        <v>45074</v>
      </c>
      <c r="N684" s="1">
        <v>308</v>
      </c>
      <c r="O684" s="1">
        <v>3</v>
      </c>
      <c r="P684" s="48">
        <v>45069</v>
      </c>
      <c r="Q684" s="48">
        <v>45055</v>
      </c>
      <c r="R684" s="48">
        <v>45017</v>
      </c>
      <c r="S684" s="1" t="s">
        <v>7011</v>
      </c>
      <c r="T684" s="1" t="s">
        <v>32</v>
      </c>
      <c r="U684" s="2">
        <v>0</v>
      </c>
      <c r="W684" s="1" t="b">
        <v>0</v>
      </c>
      <c r="X684" s="48">
        <v>45069</v>
      </c>
      <c r="Y684" s="1" t="b">
        <v>0</v>
      </c>
      <c r="AB684" s="48">
        <v>45047</v>
      </c>
      <c r="AC684" s="2">
        <v>0</v>
      </c>
    </row>
    <row r="685" spans="1:29" x14ac:dyDescent="0.25">
      <c r="A685" s="1">
        <v>20230586</v>
      </c>
      <c r="B685" s="1" t="s">
        <v>10863</v>
      </c>
      <c r="C685" s="1" t="s">
        <v>29</v>
      </c>
      <c r="D685" s="1" t="s">
        <v>176</v>
      </c>
      <c r="E685" s="1" t="s">
        <v>267</v>
      </c>
      <c r="F685" s="1" t="s">
        <v>178</v>
      </c>
      <c r="J685" s="1" t="s">
        <v>40</v>
      </c>
      <c r="K685" s="1" t="s">
        <v>179</v>
      </c>
      <c r="L685" s="2">
        <v>1268.58</v>
      </c>
      <c r="M685" s="48">
        <v>45063</v>
      </c>
      <c r="N685" s="1">
        <v>308</v>
      </c>
      <c r="O685" s="1">
        <v>3</v>
      </c>
      <c r="P685" s="48">
        <v>45065</v>
      </c>
      <c r="Q685" s="48">
        <v>45055</v>
      </c>
      <c r="R685" s="48">
        <v>45017</v>
      </c>
      <c r="S685" s="1" t="s">
        <v>180</v>
      </c>
      <c r="T685" s="1" t="s">
        <v>32</v>
      </c>
      <c r="U685" s="2">
        <v>0</v>
      </c>
      <c r="W685" s="1" t="b">
        <v>0</v>
      </c>
      <c r="X685" s="48">
        <v>45065</v>
      </c>
      <c r="Y685" s="1" t="b">
        <v>0</v>
      </c>
      <c r="AB685" s="48">
        <v>45047</v>
      </c>
      <c r="AC685" s="2">
        <v>0</v>
      </c>
    </row>
    <row r="686" spans="1:29" x14ac:dyDescent="0.25">
      <c r="A686" s="1">
        <v>20230587</v>
      </c>
      <c r="B686" s="1" t="s">
        <v>10219</v>
      </c>
      <c r="C686" s="1" t="s">
        <v>29</v>
      </c>
      <c r="D686" s="1" t="s">
        <v>171</v>
      </c>
      <c r="E686" s="1" t="s">
        <v>172</v>
      </c>
      <c r="F686" s="1" t="s">
        <v>173</v>
      </c>
      <c r="J686" s="1" t="s">
        <v>40</v>
      </c>
      <c r="K686" s="1" t="s">
        <v>174</v>
      </c>
      <c r="L686" s="2">
        <v>199.16</v>
      </c>
      <c r="M686" s="48">
        <v>45061</v>
      </c>
      <c r="N686" s="1">
        <v>308</v>
      </c>
      <c r="O686" s="1">
        <v>3</v>
      </c>
      <c r="P686" s="48">
        <v>45065</v>
      </c>
      <c r="Q686" s="48">
        <v>45056</v>
      </c>
      <c r="R686" s="48">
        <v>45017</v>
      </c>
      <c r="S686" s="1" t="s">
        <v>175</v>
      </c>
      <c r="T686" s="1" t="s">
        <v>32</v>
      </c>
      <c r="U686" s="2">
        <v>0</v>
      </c>
      <c r="W686" s="1" t="b">
        <v>0</v>
      </c>
      <c r="X686" s="48">
        <v>45065</v>
      </c>
      <c r="Y686" s="1" t="b">
        <v>0</v>
      </c>
      <c r="AB686" s="48">
        <v>45047</v>
      </c>
      <c r="AC686" s="2">
        <v>0</v>
      </c>
    </row>
    <row r="687" spans="1:29" x14ac:dyDescent="0.25">
      <c r="A687" s="1">
        <v>20230588</v>
      </c>
      <c r="B687" s="1" t="s">
        <v>10864</v>
      </c>
      <c r="C687" s="1" t="s">
        <v>29</v>
      </c>
      <c r="D687" s="1" t="s">
        <v>6800</v>
      </c>
      <c r="E687" s="1" t="s">
        <v>6197</v>
      </c>
      <c r="F687" s="1" t="s">
        <v>6199</v>
      </c>
      <c r="J687" s="1" t="s">
        <v>139</v>
      </c>
      <c r="K687" s="1" t="s">
        <v>6801</v>
      </c>
      <c r="L687" s="2">
        <v>820</v>
      </c>
      <c r="M687" s="48">
        <v>45063</v>
      </c>
      <c r="N687" s="1">
        <v>308</v>
      </c>
      <c r="O687" s="1">
        <v>3</v>
      </c>
      <c r="P687" s="48">
        <v>45065</v>
      </c>
      <c r="Q687" s="48">
        <v>45056</v>
      </c>
      <c r="R687" s="48">
        <v>45017</v>
      </c>
      <c r="S687" s="1" t="s">
        <v>6802</v>
      </c>
      <c r="T687" s="1" t="s">
        <v>32</v>
      </c>
      <c r="U687" s="2">
        <v>0</v>
      </c>
      <c r="W687" s="1" t="b">
        <v>0</v>
      </c>
      <c r="X687" s="48">
        <v>45065</v>
      </c>
      <c r="Y687" s="1" t="b">
        <v>0</v>
      </c>
      <c r="AB687" s="48">
        <v>45047</v>
      </c>
      <c r="AC687" s="2">
        <v>0</v>
      </c>
    </row>
    <row r="688" spans="1:29" x14ac:dyDescent="0.25">
      <c r="A688" s="1">
        <v>20230589</v>
      </c>
      <c r="B688" s="1" t="s">
        <v>10865</v>
      </c>
      <c r="C688" s="1" t="s">
        <v>29</v>
      </c>
      <c r="D688" s="1" t="s">
        <v>6789</v>
      </c>
      <c r="E688" s="1" t="s">
        <v>6337</v>
      </c>
      <c r="F688" s="1" t="s">
        <v>6339</v>
      </c>
      <c r="J688" s="1" t="s">
        <v>6790</v>
      </c>
      <c r="K688" s="1" t="s">
        <v>4693</v>
      </c>
      <c r="L688" s="2">
        <v>6701.96</v>
      </c>
      <c r="M688" s="48">
        <v>45078</v>
      </c>
      <c r="N688" s="1">
        <v>308</v>
      </c>
      <c r="O688" s="1">
        <v>3</v>
      </c>
      <c r="P688" s="48">
        <v>45076</v>
      </c>
      <c r="Q688" s="48">
        <v>45055</v>
      </c>
      <c r="R688" s="48">
        <v>45017</v>
      </c>
      <c r="S688" s="1" t="s">
        <v>6791</v>
      </c>
      <c r="T688" s="1" t="s">
        <v>32</v>
      </c>
      <c r="U688" s="2">
        <v>0</v>
      </c>
      <c r="W688" s="1" t="b">
        <v>0</v>
      </c>
      <c r="X688" s="48">
        <v>45076</v>
      </c>
      <c r="Y688" s="1" t="b">
        <v>0</v>
      </c>
      <c r="AB688" s="48">
        <v>45047</v>
      </c>
      <c r="AC688" s="2">
        <v>0</v>
      </c>
    </row>
    <row r="689" spans="1:29" x14ac:dyDescent="0.25">
      <c r="A689" s="1">
        <v>20230590</v>
      </c>
      <c r="B689" s="1" t="s">
        <v>10866</v>
      </c>
      <c r="C689" s="1" t="s">
        <v>29</v>
      </c>
      <c r="D689" s="1" t="s">
        <v>41</v>
      </c>
      <c r="E689" s="1" t="s">
        <v>42</v>
      </c>
      <c r="F689" s="1" t="s">
        <v>43</v>
      </c>
      <c r="J689" s="1" t="s">
        <v>40</v>
      </c>
      <c r="K689" s="1" t="s">
        <v>44</v>
      </c>
      <c r="L689" s="2">
        <v>255.24</v>
      </c>
      <c r="M689" s="48">
        <v>45110</v>
      </c>
      <c r="N689" s="1">
        <v>308</v>
      </c>
      <c r="O689" s="1">
        <v>3</v>
      </c>
      <c r="P689" s="48">
        <v>45106</v>
      </c>
      <c r="Q689" s="48">
        <v>45056</v>
      </c>
      <c r="R689" s="48">
        <v>45017</v>
      </c>
      <c r="S689" s="1" t="s">
        <v>45</v>
      </c>
      <c r="T689" s="1" t="s">
        <v>32</v>
      </c>
      <c r="U689" s="2">
        <v>0</v>
      </c>
      <c r="W689" s="1" t="b">
        <v>0</v>
      </c>
      <c r="X689" s="48">
        <v>45106</v>
      </c>
      <c r="Y689" s="1" t="b">
        <v>0</v>
      </c>
      <c r="AB689" s="48">
        <v>45047</v>
      </c>
      <c r="AC689" s="2">
        <v>0</v>
      </c>
    </row>
    <row r="690" spans="1:29" x14ac:dyDescent="0.25">
      <c r="A690" s="1">
        <v>20230591</v>
      </c>
      <c r="B690" s="1" t="s">
        <v>10867</v>
      </c>
      <c r="C690" s="1" t="s">
        <v>29</v>
      </c>
      <c r="D690" s="1" t="s">
        <v>6754</v>
      </c>
      <c r="E690" s="1" t="s">
        <v>6568</v>
      </c>
      <c r="F690" s="1" t="s">
        <v>5922</v>
      </c>
      <c r="J690" s="1" t="s">
        <v>40</v>
      </c>
      <c r="K690" s="1" t="s">
        <v>6755</v>
      </c>
      <c r="L690" s="2">
        <v>168</v>
      </c>
      <c r="M690" s="48">
        <v>45060</v>
      </c>
      <c r="N690" s="1">
        <v>308</v>
      </c>
      <c r="O690" s="1">
        <v>3</v>
      </c>
      <c r="P690" s="48">
        <v>45065</v>
      </c>
      <c r="Q690" s="48">
        <v>45056</v>
      </c>
      <c r="R690" s="48">
        <v>45017</v>
      </c>
      <c r="S690" s="1" t="s">
        <v>5923</v>
      </c>
      <c r="T690" s="1" t="s">
        <v>32</v>
      </c>
      <c r="U690" s="2">
        <v>0</v>
      </c>
      <c r="W690" s="1" t="b">
        <v>0</v>
      </c>
      <c r="X690" s="48">
        <v>45065</v>
      </c>
      <c r="Y690" s="1" t="b">
        <v>0</v>
      </c>
      <c r="AB690" s="48">
        <v>45047</v>
      </c>
      <c r="AC690" s="2">
        <v>0</v>
      </c>
    </row>
    <row r="691" spans="1:29" x14ac:dyDescent="0.25">
      <c r="A691" s="1">
        <v>20230592</v>
      </c>
      <c r="B691" s="1" t="s">
        <v>10868</v>
      </c>
      <c r="C691" s="1" t="s">
        <v>29</v>
      </c>
      <c r="D691" s="1" t="s">
        <v>69</v>
      </c>
      <c r="E691" s="1" t="s">
        <v>70</v>
      </c>
      <c r="F691" s="1" t="s">
        <v>71</v>
      </c>
      <c r="J691" s="1" t="s">
        <v>40</v>
      </c>
      <c r="K691" s="1" t="s">
        <v>72</v>
      </c>
      <c r="L691" s="2">
        <v>1440.32</v>
      </c>
      <c r="M691" s="48">
        <v>45091</v>
      </c>
      <c r="N691" s="1">
        <v>308</v>
      </c>
      <c r="O691" s="1">
        <v>3</v>
      </c>
      <c r="P691" s="48">
        <v>45079</v>
      </c>
      <c r="Q691" s="48">
        <v>45056</v>
      </c>
      <c r="R691" s="48">
        <v>45017</v>
      </c>
      <c r="S691" s="1" t="s">
        <v>73</v>
      </c>
      <c r="T691" s="1" t="s">
        <v>32</v>
      </c>
      <c r="U691" s="2">
        <v>0</v>
      </c>
      <c r="W691" s="1" t="b">
        <v>0</v>
      </c>
      <c r="X691" s="48">
        <v>45083</v>
      </c>
      <c r="Y691" s="1" t="b">
        <v>0</v>
      </c>
      <c r="AB691" s="48">
        <v>45047</v>
      </c>
      <c r="AC691" s="2">
        <v>0</v>
      </c>
    </row>
    <row r="692" spans="1:29" x14ac:dyDescent="0.25">
      <c r="A692" s="1">
        <v>20230593</v>
      </c>
      <c r="B692" s="1" t="s">
        <v>10869</v>
      </c>
      <c r="C692" s="1" t="s">
        <v>29</v>
      </c>
      <c r="D692" s="1" t="s">
        <v>5856</v>
      </c>
      <c r="E692" s="1" t="s">
        <v>5857</v>
      </c>
      <c r="F692" s="1" t="s">
        <v>5418</v>
      </c>
      <c r="J692" s="1" t="s">
        <v>40</v>
      </c>
      <c r="K692" s="1" t="s">
        <v>5858</v>
      </c>
      <c r="L692" s="2">
        <v>200</v>
      </c>
      <c r="M692" s="48">
        <v>45060</v>
      </c>
      <c r="N692" s="1">
        <v>308</v>
      </c>
      <c r="O692" s="1">
        <v>3</v>
      </c>
      <c r="P692" s="48">
        <v>45065</v>
      </c>
      <c r="Q692" s="48">
        <v>45056</v>
      </c>
      <c r="R692" s="48">
        <v>45017</v>
      </c>
      <c r="T692" s="1" t="s">
        <v>32</v>
      </c>
      <c r="U692" s="2">
        <v>0</v>
      </c>
      <c r="W692" s="1" t="b">
        <v>0</v>
      </c>
      <c r="X692" s="48">
        <v>45065</v>
      </c>
      <c r="Y692" s="1" t="b">
        <v>0</v>
      </c>
      <c r="AB692" s="48">
        <v>45047</v>
      </c>
      <c r="AC692" s="2">
        <v>0</v>
      </c>
    </row>
    <row r="693" spans="1:29" x14ac:dyDescent="0.25">
      <c r="A693" s="1">
        <v>20230594</v>
      </c>
      <c r="B693" s="1" t="s">
        <v>10870</v>
      </c>
      <c r="C693" s="1" t="s">
        <v>29</v>
      </c>
      <c r="D693" s="1" t="s">
        <v>10871</v>
      </c>
      <c r="E693" s="1" t="s">
        <v>2712</v>
      </c>
      <c r="F693" s="1" t="s">
        <v>2714</v>
      </c>
      <c r="J693" s="1" t="s">
        <v>40</v>
      </c>
      <c r="K693" s="1" t="s">
        <v>10872</v>
      </c>
      <c r="L693" s="2">
        <v>72</v>
      </c>
      <c r="M693" s="48">
        <v>45056</v>
      </c>
      <c r="N693" s="1">
        <v>308</v>
      </c>
      <c r="O693" s="1">
        <v>3</v>
      </c>
      <c r="P693" s="48">
        <v>45051</v>
      </c>
      <c r="Q693" s="48">
        <v>45056</v>
      </c>
      <c r="R693" s="48">
        <v>45017</v>
      </c>
      <c r="S693" s="1" t="s">
        <v>10873</v>
      </c>
      <c r="T693" s="1" t="s">
        <v>32</v>
      </c>
      <c r="U693" s="2">
        <v>0</v>
      </c>
      <c r="W693" s="1" t="b">
        <v>0</v>
      </c>
      <c r="X693" s="48">
        <v>45042</v>
      </c>
      <c r="Y693" s="1" t="b">
        <v>0</v>
      </c>
      <c r="AB693" s="48">
        <v>45017</v>
      </c>
      <c r="AC693" s="2">
        <v>0</v>
      </c>
    </row>
    <row r="694" spans="1:29" x14ac:dyDescent="0.25">
      <c r="A694" s="1">
        <v>20230595</v>
      </c>
      <c r="B694" s="1" t="s">
        <v>10874</v>
      </c>
      <c r="C694" s="1" t="s">
        <v>29</v>
      </c>
      <c r="D694" s="1" t="s">
        <v>4736</v>
      </c>
      <c r="E694" s="1" t="s">
        <v>61</v>
      </c>
      <c r="F694" s="1" t="s">
        <v>62</v>
      </c>
      <c r="J694" s="1" t="s">
        <v>40</v>
      </c>
      <c r="K694" s="1" t="s">
        <v>4737</v>
      </c>
      <c r="L694" s="2">
        <v>51.19</v>
      </c>
      <c r="M694" s="48">
        <v>45081</v>
      </c>
      <c r="N694" s="1">
        <v>308</v>
      </c>
      <c r="O694" s="1">
        <v>3</v>
      </c>
      <c r="P694" s="48">
        <v>45076</v>
      </c>
      <c r="Q694" s="48">
        <v>45057</v>
      </c>
      <c r="R694" s="48">
        <v>45017</v>
      </c>
      <c r="T694" s="1" t="s">
        <v>32</v>
      </c>
      <c r="U694" s="2">
        <v>0</v>
      </c>
      <c r="W694" s="1" t="b">
        <v>0</v>
      </c>
      <c r="X694" s="48">
        <v>45076</v>
      </c>
      <c r="Y694" s="1" t="b">
        <v>0</v>
      </c>
      <c r="AB694" s="48">
        <v>45047</v>
      </c>
      <c r="AC694" s="2">
        <v>0</v>
      </c>
    </row>
    <row r="695" spans="1:29" x14ac:dyDescent="0.25">
      <c r="A695" s="1">
        <v>20230596</v>
      </c>
      <c r="B695" s="1" t="s">
        <v>10875</v>
      </c>
      <c r="C695" s="1" t="s">
        <v>29</v>
      </c>
      <c r="D695" s="1" t="s">
        <v>10876</v>
      </c>
      <c r="E695" s="1" t="s">
        <v>10877</v>
      </c>
      <c r="F695" s="1" t="s">
        <v>10878</v>
      </c>
      <c r="J695" s="1" t="s">
        <v>4673</v>
      </c>
      <c r="K695" s="1" t="s">
        <v>10879</v>
      </c>
      <c r="L695" s="2">
        <v>2449.92</v>
      </c>
      <c r="M695" s="48">
        <v>45047</v>
      </c>
      <c r="N695" s="1">
        <v>308</v>
      </c>
      <c r="O695" s="1">
        <v>3</v>
      </c>
      <c r="P695" s="48">
        <v>45065</v>
      </c>
      <c r="Q695" s="48">
        <v>45057</v>
      </c>
      <c r="R695" s="48">
        <v>45017</v>
      </c>
      <c r="S695" s="1" t="s">
        <v>10880</v>
      </c>
      <c r="T695" s="1" t="s">
        <v>32</v>
      </c>
      <c r="U695" s="2">
        <v>0</v>
      </c>
      <c r="W695" s="1" t="b">
        <v>0</v>
      </c>
      <c r="X695" s="48">
        <v>45065</v>
      </c>
      <c r="Y695" s="1" t="b">
        <v>0</v>
      </c>
      <c r="AB695" s="48">
        <v>45017</v>
      </c>
      <c r="AC695" s="2">
        <v>0</v>
      </c>
    </row>
    <row r="696" spans="1:29" x14ac:dyDescent="0.25">
      <c r="A696" s="1">
        <v>20230597</v>
      </c>
      <c r="B696" s="1" t="s">
        <v>10881</v>
      </c>
      <c r="C696" s="1" t="s">
        <v>29</v>
      </c>
      <c r="D696" s="1" t="s">
        <v>5910</v>
      </c>
      <c r="E696" s="1" t="s">
        <v>5911</v>
      </c>
      <c r="F696" s="1" t="s">
        <v>312</v>
      </c>
      <c r="J696" s="1" t="s">
        <v>58</v>
      </c>
      <c r="K696" s="1" t="s">
        <v>10744</v>
      </c>
      <c r="L696" s="2">
        <v>509.8</v>
      </c>
      <c r="M696" s="48">
        <v>45074</v>
      </c>
      <c r="N696" s="1">
        <v>308</v>
      </c>
      <c r="O696" s="1">
        <v>3</v>
      </c>
      <c r="P696" s="48">
        <v>45069</v>
      </c>
      <c r="Q696" s="48">
        <v>45063</v>
      </c>
      <c r="R696" s="48">
        <v>45017</v>
      </c>
      <c r="S696" s="1" t="s">
        <v>4675</v>
      </c>
      <c r="T696" s="1" t="s">
        <v>32</v>
      </c>
      <c r="U696" s="2">
        <v>0</v>
      </c>
      <c r="W696" s="1" t="b">
        <v>0</v>
      </c>
      <c r="X696" s="48">
        <v>45069</v>
      </c>
      <c r="Y696" s="1" t="b">
        <v>0</v>
      </c>
      <c r="AB696" s="48">
        <v>45047</v>
      </c>
      <c r="AC696" s="2">
        <v>0</v>
      </c>
    </row>
    <row r="697" spans="1:29" x14ac:dyDescent="0.25">
      <c r="A697" s="1">
        <v>20230598</v>
      </c>
      <c r="B697" s="1" t="s">
        <v>10882</v>
      </c>
      <c r="C697" s="1" t="s">
        <v>29</v>
      </c>
      <c r="D697" s="1" t="s">
        <v>4755</v>
      </c>
      <c r="E697" s="1" t="s">
        <v>134</v>
      </c>
      <c r="F697" s="1" t="s">
        <v>135</v>
      </c>
      <c r="J697" s="1" t="s">
        <v>58</v>
      </c>
      <c r="K697" s="1" t="s">
        <v>10883</v>
      </c>
      <c r="L697" s="2">
        <v>212.78</v>
      </c>
      <c r="M697" s="48">
        <v>45060</v>
      </c>
      <c r="N697" s="1">
        <v>308</v>
      </c>
      <c r="O697" s="1">
        <v>3</v>
      </c>
      <c r="P697" s="48">
        <v>45065</v>
      </c>
      <c r="Q697" s="48">
        <v>45050</v>
      </c>
      <c r="R697" s="48">
        <v>45017</v>
      </c>
      <c r="S697" s="1" t="s">
        <v>4757</v>
      </c>
      <c r="T697" s="1" t="s">
        <v>32</v>
      </c>
      <c r="U697" s="2">
        <v>0</v>
      </c>
      <c r="W697" s="1" t="b">
        <v>0</v>
      </c>
      <c r="X697" s="48">
        <v>45065</v>
      </c>
      <c r="Y697" s="1" t="b">
        <v>0</v>
      </c>
      <c r="AB697" s="48">
        <v>45047</v>
      </c>
      <c r="AC697" s="2">
        <v>0</v>
      </c>
    </row>
    <row r="698" spans="1:29" x14ac:dyDescent="0.25">
      <c r="A698" s="1">
        <v>20230599</v>
      </c>
      <c r="B698" s="1" t="s">
        <v>7279</v>
      </c>
      <c r="C698" s="1" t="s">
        <v>29</v>
      </c>
      <c r="D698" s="1" t="s">
        <v>4755</v>
      </c>
      <c r="E698" s="1" t="s">
        <v>134</v>
      </c>
      <c r="F698" s="1" t="s">
        <v>135</v>
      </c>
      <c r="J698" s="1" t="s">
        <v>58</v>
      </c>
      <c r="K698" s="1" t="s">
        <v>4756</v>
      </c>
      <c r="L698" s="2">
        <v>1194.69</v>
      </c>
      <c r="M698" s="48">
        <v>45060</v>
      </c>
      <c r="N698" s="1">
        <v>308</v>
      </c>
      <c r="O698" s="1">
        <v>3</v>
      </c>
      <c r="P698" s="48">
        <v>45065</v>
      </c>
      <c r="Q698" s="48">
        <v>45050</v>
      </c>
      <c r="R698" s="48">
        <v>45017</v>
      </c>
      <c r="S698" s="1" t="s">
        <v>4757</v>
      </c>
      <c r="T698" s="1" t="s">
        <v>32</v>
      </c>
      <c r="U698" s="2">
        <v>0</v>
      </c>
      <c r="W698" s="1" t="b">
        <v>0</v>
      </c>
      <c r="X698" s="48">
        <v>45065</v>
      </c>
      <c r="Y698" s="1" t="b">
        <v>0</v>
      </c>
      <c r="AB698" s="48">
        <v>45047</v>
      </c>
      <c r="AC698" s="2">
        <v>0</v>
      </c>
    </row>
    <row r="699" spans="1:29" x14ac:dyDescent="0.25">
      <c r="A699" s="1">
        <v>20230600</v>
      </c>
      <c r="B699" s="1" t="s">
        <v>10884</v>
      </c>
      <c r="C699" s="1" t="s">
        <v>29</v>
      </c>
      <c r="D699" s="1" t="s">
        <v>4696</v>
      </c>
      <c r="E699" s="1" t="s">
        <v>4697</v>
      </c>
      <c r="F699" s="1" t="s">
        <v>1224</v>
      </c>
      <c r="J699" s="1" t="s">
        <v>40</v>
      </c>
      <c r="K699" s="1" t="s">
        <v>4698</v>
      </c>
      <c r="L699" s="2">
        <v>787.4</v>
      </c>
      <c r="M699" s="48">
        <v>45095</v>
      </c>
      <c r="N699" s="1">
        <v>308</v>
      </c>
      <c r="O699" s="1">
        <v>3</v>
      </c>
      <c r="P699" s="48">
        <v>45089</v>
      </c>
      <c r="Q699" s="48">
        <v>45062</v>
      </c>
      <c r="R699" s="48">
        <v>45017</v>
      </c>
      <c r="S699" s="1" t="s">
        <v>4699</v>
      </c>
      <c r="T699" s="1" t="s">
        <v>32</v>
      </c>
      <c r="U699" s="2">
        <v>0</v>
      </c>
      <c r="W699" s="1" t="b">
        <v>0</v>
      </c>
      <c r="X699" s="48">
        <v>45085</v>
      </c>
      <c r="Y699" s="1" t="b">
        <v>0</v>
      </c>
      <c r="AB699" s="48">
        <v>45047</v>
      </c>
      <c r="AC699" s="2">
        <v>0</v>
      </c>
    </row>
    <row r="700" spans="1:29" x14ac:dyDescent="0.25">
      <c r="A700" s="1">
        <v>20230601</v>
      </c>
      <c r="B700" s="1" t="s">
        <v>10885</v>
      </c>
      <c r="C700" s="1" t="s">
        <v>29</v>
      </c>
      <c r="D700" s="1" t="s">
        <v>5433</v>
      </c>
      <c r="E700" s="1" t="s">
        <v>5434</v>
      </c>
      <c r="F700" s="1" t="s">
        <v>5435</v>
      </c>
      <c r="J700" s="1" t="s">
        <v>40</v>
      </c>
      <c r="K700" s="1" t="s">
        <v>6824</v>
      </c>
      <c r="L700" s="2">
        <v>2363.5</v>
      </c>
      <c r="M700" s="48">
        <v>45075</v>
      </c>
      <c r="N700" s="1">
        <v>308</v>
      </c>
      <c r="O700" s="1">
        <v>3</v>
      </c>
      <c r="P700" s="48">
        <v>45069</v>
      </c>
      <c r="Q700" s="48">
        <v>45062</v>
      </c>
      <c r="R700" s="48">
        <v>45017</v>
      </c>
      <c r="S700" s="1" t="s">
        <v>5436</v>
      </c>
      <c r="T700" s="1" t="s">
        <v>32</v>
      </c>
      <c r="U700" s="2">
        <v>0</v>
      </c>
      <c r="W700" s="1" t="b">
        <v>0</v>
      </c>
      <c r="X700" s="48">
        <v>45069</v>
      </c>
      <c r="Y700" s="1" t="b">
        <v>0</v>
      </c>
      <c r="AB700" s="48">
        <v>45047</v>
      </c>
      <c r="AC700" s="2">
        <v>0</v>
      </c>
    </row>
    <row r="701" spans="1:29" x14ac:dyDescent="0.25">
      <c r="A701" s="1">
        <v>20230602</v>
      </c>
      <c r="B701" s="1" t="s">
        <v>10886</v>
      </c>
      <c r="C701" s="1" t="s">
        <v>29</v>
      </c>
      <c r="D701" s="1" t="s">
        <v>197</v>
      </c>
      <c r="E701" s="1" t="s">
        <v>4135</v>
      </c>
      <c r="F701" s="1" t="s">
        <v>199</v>
      </c>
      <c r="J701" s="1" t="s">
        <v>65</v>
      </c>
      <c r="K701" s="1" t="s">
        <v>5652</v>
      </c>
      <c r="L701" s="2">
        <v>1</v>
      </c>
      <c r="M701" s="48">
        <v>45064</v>
      </c>
      <c r="N701" s="1">
        <v>308</v>
      </c>
      <c r="O701" s="1">
        <v>3</v>
      </c>
      <c r="P701" s="48">
        <v>45065</v>
      </c>
      <c r="Q701" s="48">
        <v>45058</v>
      </c>
      <c r="R701" s="48">
        <v>45017</v>
      </c>
      <c r="S701" s="1" t="s">
        <v>201</v>
      </c>
      <c r="T701" s="1" t="s">
        <v>32</v>
      </c>
      <c r="U701" s="2">
        <v>0</v>
      </c>
      <c r="W701" s="1" t="b">
        <v>0</v>
      </c>
      <c r="X701" s="48">
        <v>45065</v>
      </c>
      <c r="Y701" s="1" t="b">
        <v>0</v>
      </c>
      <c r="AB701" s="48">
        <v>45047</v>
      </c>
      <c r="AC701" s="2">
        <v>0</v>
      </c>
    </row>
    <row r="702" spans="1:29" x14ac:dyDescent="0.25">
      <c r="A702" s="1">
        <v>20230603</v>
      </c>
      <c r="B702" s="1" t="s">
        <v>10887</v>
      </c>
      <c r="C702" s="1" t="s">
        <v>29</v>
      </c>
      <c r="D702" s="1" t="s">
        <v>197</v>
      </c>
      <c r="E702" s="1" t="s">
        <v>4135</v>
      </c>
      <c r="F702" s="1" t="s">
        <v>199</v>
      </c>
      <c r="J702" s="1" t="s">
        <v>65</v>
      </c>
      <c r="K702" s="1" t="s">
        <v>200</v>
      </c>
      <c r="L702" s="2">
        <v>720.81</v>
      </c>
      <c r="M702" s="48">
        <v>45064</v>
      </c>
      <c r="N702" s="1">
        <v>308</v>
      </c>
      <c r="O702" s="1">
        <v>3</v>
      </c>
      <c r="P702" s="48">
        <v>45065</v>
      </c>
      <c r="Q702" s="48">
        <v>45058</v>
      </c>
      <c r="R702" s="48">
        <v>45017</v>
      </c>
      <c r="S702" s="1" t="s">
        <v>201</v>
      </c>
      <c r="T702" s="1" t="s">
        <v>32</v>
      </c>
      <c r="U702" s="2">
        <v>0</v>
      </c>
      <c r="W702" s="1" t="b">
        <v>0</v>
      </c>
      <c r="X702" s="48">
        <v>45065</v>
      </c>
      <c r="Y702" s="1" t="b">
        <v>0</v>
      </c>
      <c r="AB702" s="48">
        <v>45047</v>
      </c>
      <c r="AC702" s="2">
        <v>0</v>
      </c>
    </row>
    <row r="703" spans="1:29" x14ac:dyDescent="0.25">
      <c r="A703" s="1">
        <v>20230604</v>
      </c>
      <c r="B703" s="1" t="s">
        <v>9010</v>
      </c>
      <c r="C703" s="1" t="s">
        <v>29</v>
      </c>
      <c r="D703" s="1" t="s">
        <v>4669</v>
      </c>
      <c r="E703" s="1" t="s">
        <v>5000</v>
      </c>
      <c r="F703" s="1" t="s">
        <v>4670</v>
      </c>
      <c r="J703" s="1" t="s">
        <v>40</v>
      </c>
      <c r="K703" s="1" t="s">
        <v>4671</v>
      </c>
      <c r="L703" s="2">
        <v>960</v>
      </c>
      <c r="M703" s="48">
        <v>45078</v>
      </c>
      <c r="N703" s="1">
        <v>308</v>
      </c>
      <c r="O703" s="1">
        <v>3</v>
      </c>
      <c r="P703" s="48">
        <v>45076</v>
      </c>
      <c r="Q703" s="48">
        <v>45070</v>
      </c>
      <c r="R703" s="48">
        <v>45017</v>
      </c>
      <c r="S703" s="1" t="s">
        <v>4672</v>
      </c>
      <c r="T703" s="1" t="s">
        <v>32</v>
      </c>
      <c r="U703" s="2">
        <v>0</v>
      </c>
      <c r="W703" s="1" t="b">
        <v>0</v>
      </c>
      <c r="X703" s="48">
        <v>45076</v>
      </c>
      <c r="Y703" s="1" t="b">
        <v>0</v>
      </c>
      <c r="AB703" s="48">
        <v>45017</v>
      </c>
      <c r="AC703" s="2">
        <v>0</v>
      </c>
    </row>
    <row r="704" spans="1:29" x14ac:dyDescent="0.25">
      <c r="A704" s="1">
        <v>20230605</v>
      </c>
      <c r="B704" s="1" t="s">
        <v>10888</v>
      </c>
      <c r="C704" s="1" t="s">
        <v>29</v>
      </c>
      <c r="D704" s="1" t="s">
        <v>6814</v>
      </c>
      <c r="E704" s="1" t="s">
        <v>6600</v>
      </c>
      <c r="F704" s="1" t="s">
        <v>6601</v>
      </c>
      <c r="J704" s="1" t="s">
        <v>40</v>
      </c>
      <c r="K704" s="1" t="s">
        <v>6815</v>
      </c>
      <c r="L704" s="2">
        <v>258.72000000000003</v>
      </c>
      <c r="M704" s="48">
        <v>45088</v>
      </c>
      <c r="N704" s="1">
        <v>308</v>
      </c>
      <c r="O704" s="1">
        <v>3</v>
      </c>
      <c r="P704" s="48">
        <v>45079</v>
      </c>
      <c r="Q704" s="48">
        <v>45062</v>
      </c>
      <c r="R704" s="48">
        <v>45017</v>
      </c>
      <c r="S704" s="1" t="s">
        <v>6816</v>
      </c>
      <c r="T704" s="1" t="s">
        <v>32</v>
      </c>
      <c r="U704" s="2">
        <v>0</v>
      </c>
      <c r="W704" s="1" t="b">
        <v>0</v>
      </c>
      <c r="X704" s="48">
        <v>45083</v>
      </c>
      <c r="Y704" s="1" t="b">
        <v>0</v>
      </c>
      <c r="AB704" s="48">
        <v>45017</v>
      </c>
      <c r="AC704" s="2">
        <v>0</v>
      </c>
    </row>
    <row r="705" spans="1:29" x14ac:dyDescent="0.25">
      <c r="A705" s="1">
        <v>20230606</v>
      </c>
      <c r="B705" s="1" t="s">
        <v>10889</v>
      </c>
      <c r="C705" s="1" t="s">
        <v>29</v>
      </c>
      <c r="D705" s="1" t="s">
        <v>66</v>
      </c>
      <c r="E705" s="1" t="s">
        <v>67</v>
      </c>
      <c r="F705" s="1" t="s">
        <v>68</v>
      </c>
      <c r="J705" s="1" t="s">
        <v>76</v>
      </c>
      <c r="K705" s="1" t="s">
        <v>4725</v>
      </c>
      <c r="L705" s="2">
        <v>18970.78</v>
      </c>
      <c r="M705" s="48">
        <v>45061</v>
      </c>
      <c r="N705" s="1">
        <v>308</v>
      </c>
      <c r="O705" s="1">
        <v>3</v>
      </c>
      <c r="P705" s="48">
        <v>45055</v>
      </c>
      <c r="Q705" s="48">
        <v>45047</v>
      </c>
      <c r="R705" s="48">
        <v>45047</v>
      </c>
      <c r="T705" s="1" t="s">
        <v>32</v>
      </c>
      <c r="U705" s="2">
        <v>0</v>
      </c>
      <c r="W705" s="1" t="b">
        <v>0</v>
      </c>
      <c r="X705" s="48">
        <v>45056</v>
      </c>
      <c r="Y705" s="1" t="b">
        <v>0</v>
      </c>
      <c r="AB705" s="48">
        <v>45047</v>
      </c>
      <c r="AC705" s="2">
        <v>0</v>
      </c>
    </row>
    <row r="706" spans="1:29" x14ac:dyDescent="0.25">
      <c r="A706" s="1">
        <v>20230607</v>
      </c>
      <c r="B706" s="1" t="s">
        <v>10890</v>
      </c>
      <c r="C706" s="1" t="s">
        <v>29</v>
      </c>
      <c r="D706" s="1" t="s">
        <v>5814</v>
      </c>
      <c r="E706" s="1" t="s">
        <v>6279</v>
      </c>
      <c r="F706" s="1" t="s">
        <v>64</v>
      </c>
      <c r="J706" s="1" t="s">
        <v>40</v>
      </c>
      <c r="K706" s="1" t="s">
        <v>4746</v>
      </c>
      <c r="L706" s="2">
        <v>678</v>
      </c>
      <c r="M706" s="48">
        <v>45064</v>
      </c>
      <c r="N706" s="1">
        <v>308</v>
      </c>
      <c r="O706" s="1">
        <v>3</v>
      </c>
      <c r="P706" s="48">
        <v>45069</v>
      </c>
      <c r="Q706" s="48">
        <v>45051</v>
      </c>
      <c r="R706" s="48">
        <v>45047</v>
      </c>
      <c r="S706" s="1" t="s">
        <v>6694</v>
      </c>
      <c r="T706" s="1" t="s">
        <v>32</v>
      </c>
      <c r="U706" s="2">
        <v>0</v>
      </c>
      <c r="W706" s="1" t="b">
        <v>0</v>
      </c>
      <c r="X706" s="48">
        <v>45056</v>
      </c>
      <c r="Y706" s="1" t="b">
        <v>0</v>
      </c>
      <c r="AB706" s="48">
        <v>45047</v>
      </c>
      <c r="AC706" s="2">
        <v>0</v>
      </c>
    </row>
    <row r="707" spans="1:29" x14ac:dyDescent="0.25">
      <c r="A707" s="1">
        <v>20230608</v>
      </c>
      <c r="B707" s="1" t="s">
        <v>10891</v>
      </c>
      <c r="C707" s="1" t="s">
        <v>29</v>
      </c>
      <c r="D707" s="1" t="s">
        <v>6846</v>
      </c>
      <c r="E707" s="1" t="s">
        <v>5441</v>
      </c>
      <c r="F707" s="1" t="s">
        <v>5442</v>
      </c>
      <c r="J707" s="1" t="s">
        <v>40</v>
      </c>
      <c r="K707" s="1" t="s">
        <v>6847</v>
      </c>
      <c r="L707" s="2">
        <v>127.02</v>
      </c>
      <c r="M707" s="48">
        <v>45077</v>
      </c>
      <c r="N707" s="1">
        <v>308</v>
      </c>
      <c r="O707" s="1">
        <v>3</v>
      </c>
      <c r="P707" s="48">
        <v>45069</v>
      </c>
      <c r="Q707" s="48">
        <v>45049</v>
      </c>
      <c r="R707" s="48">
        <v>45047</v>
      </c>
      <c r="S707" s="1" t="s">
        <v>6848</v>
      </c>
      <c r="T707" s="1" t="s">
        <v>32</v>
      </c>
      <c r="U707" s="2">
        <v>0</v>
      </c>
      <c r="W707" s="1" t="b">
        <v>0</v>
      </c>
      <c r="X707" s="48">
        <v>45049</v>
      </c>
      <c r="Y707" s="1" t="b">
        <v>0</v>
      </c>
      <c r="AB707" s="48">
        <v>45047</v>
      </c>
      <c r="AC707" s="2">
        <v>0</v>
      </c>
    </row>
    <row r="708" spans="1:29" x14ac:dyDescent="0.25">
      <c r="A708" s="1">
        <v>20230609</v>
      </c>
      <c r="B708" s="1" t="s">
        <v>10892</v>
      </c>
      <c r="C708" s="1" t="s">
        <v>29</v>
      </c>
      <c r="D708" s="1" t="s">
        <v>4679</v>
      </c>
      <c r="E708" s="1" t="s">
        <v>444</v>
      </c>
      <c r="F708" s="1" t="s">
        <v>445</v>
      </c>
      <c r="J708" s="1" t="s">
        <v>58</v>
      </c>
      <c r="K708" s="1" t="s">
        <v>10893</v>
      </c>
      <c r="L708" s="2">
        <v>78.8</v>
      </c>
      <c r="M708" s="48">
        <v>45062</v>
      </c>
      <c r="N708" s="1">
        <v>308</v>
      </c>
      <c r="O708" s="1">
        <v>3</v>
      </c>
      <c r="P708" s="48">
        <v>45055</v>
      </c>
      <c r="Q708" s="48">
        <v>45056</v>
      </c>
      <c r="R708" s="48">
        <v>45047</v>
      </c>
      <c r="S708" s="1" t="s">
        <v>4680</v>
      </c>
      <c r="T708" s="1" t="s">
        <v>32</v>
      </c>
      <c r="U708" s="2">
        <v>0</v>
      </c>
      <c r="W708" s="1" t="b">
        <v>0</v>
      </c>
      <c r="X708" s="48">
        <v>45056</v>
      </c>
      <c r="Y708" s="1" t="b">
        <v>0</v>
      </c>
      <c r="AB708" s="48">
        <v>45047</v>
      </c>
      <c r="AC708" s="2">
        <v>0</v>
      </c>
    </row>
    <row r="709" spans="1:29" x14ac:dyDescent="0.25">
      <c r="A709" s="1">
        <v>20230610</v>
      </c>
      <c r="B709" s="1" t="s">
        <v>10894</v>
      </c>
      <c r="C709" s="1" t="s">
        <v>29</v>
      </c>
      <c r="D709" s="1" t="s">
        <v>209</v>
      </c>
      <c r="E709" s="1" t="s">
        <v>210</v>
      </c>
      <c r="F709" s="1" t="s">
        <v>211</v>
      </c>
      <c r="J709" s="1" t="s">
        <v>50</v>
      </c>
      <c r="K709" s="1" t="s">
        <v>212</v>
      </c>
      <c r="L709" s="2">
        <v>1492.16</v>
      </c>
      <c r="M709" s="48">
        <v>45062</v>
      </c>
      <c r="N709" s="1">
        <v>308</v>
      </c>
      <c r="O709" s="1">
        <v>3</v>
      </c>
      <c r="P709" s="48">
        <v>45075</v>
      </c>
      <c r="Q709" s="48">
        <v>45048</v>
      </c>
      <c r="R709" s="48">
        <v>45047</v>
      </c>
      <c r="S709" s="1" t="s">
        <v>213</v>
      </c>
      <c r="T709" s="1" t="s">
        <v>32</v>
      </c>
      <c r="U709" s="2">
        <v>0</v>
      </c>
      <c r="W709" s="1" t="b">
        <v>0</v>
      </c>
      <c r="X709" s="48">
        <v>45056</v>
      </c>
      <c r="Y709" s="1" t="b">
        <v>0</v>
      </c>
      <c r="AB709" s="48">
        <v>45047</v>
      </c>
      <c r="AC709" s="2">
        <v>0</v>
      </c>
    </row>
    <row r="710" spans="1:29" x14ac:dyDescent="0.25">
      <c r="A710" s="1">
        <v>20230611</v>
      </c>
      <c r="B710" s="1" t="s">
        <v>10895</v>
      </c>
      <c r="C710" s="1" t="s">
        <v>29</v>
      </c>
      <c r="D710" s="1" t="s">
        <v>5701</v>
      </c>
      <c r="E710" s="1" t="s">
        <v>1354</v>
      </c>
      <c r="F710" s="1" t="s">
        <v>1356</v>
      </c>
      <c r="J710" s="1" t="s">
        <v>35</v>
      </c>
      <c r="K710" s="1" t="s">
        <v>10629</v>
      </c>
      <c r="L710" s="2">
        <v>207.61</v>
      </c>
      <c r="M710" s="48">
        <v>45078</v>
      </c>
      <c r="N710" s="1">
        <v>308</v>
      </c>
      <c r="O710" s="1">
        <v>3</v>
      </c>
      <c r="P710" s="48">
        <v>45068</v>
      </c>
      <c r="Q710" s="48">
        <v>45048</v>
      </c>
      <c r="R710" s="48">
        <v>45047</v>
      </c>
      <c r="S710" s="1" t="s">
        <v>5702</v>
      </c>
      <c r="T710" s="1" t="s">
        <v>32</v>
      </c>
      <c r="U710" s="2">
        <v>0</v>
      </c>
      <c r="W710" s="1" t="b">
        <v>0</v>
      </c>
      <c r="X710" s="48">
        <v>45048</v>
      </c>
      <c r="Y710" s="1" t="b">
        <v>0</v>
      </c>
      <c r="AB710" s="48">
        <v>45047</v>
      </c>
      <c r="AC710" s="2">
        <v>0</v>
      </c>
    </row>
    <row r="711" spans="1:29" x14ac:dyDescent="0.25">
      <c r="A711" s="1">
        <v>20230612</v>
      </c>
      <c r="B711" s="1" t="s">
        <v>10896</v>
      </c>
      <c r="C711" s="1" t="s">
        <v>29</v>
      </c>
      <c r="D711" s="1" t="s">
        <v>6913</v>
      </c>
      <c r="E711" s="1" t="s">
        <v>10897</v>
      </c>
      <c r="F711" s="1" t="s">
        <v>6613</v>
      </c>
      <c r="J711" s="1" t="s">
        <v>58</v>
      </c>
      <c r="K711" s="1" t="s">
        <v>5984</v>
      </c>
      <c r="L711" s="2">
        <v>330</v>
      </c>
      <c r="M711" s="48">
        <v>45078</v>
      </c>
      <c r="N711" s="1">
        <v>308</v>
      </c>
      <c r="O711" s="1">
        <v>3</v>
      </c>
      <c r="P711" s="48">
        <v>45093</v>
      </c>
      <c r="Q711" s="48">
        <v>45063</v>
      </c>
      <c r="R711" s="48">
        <v>45047</v>
      </c>
      <c r="S711" s="1" t="s">
        <v>6915</v>
      </c>
      <c r="T711" s="1" t="s">
        <v>32</v>
      </c>
      <c r="U711" s="2">
        <v>0</v>
      </c>
      <c r="W711" s="1" t="b">
        <v>0</v>
      </c>
      <c r="X711" s="48">
        <v>45063</v>
      </c>
      <c r="Y711" s="1" t="b">
        <v>0</v>
      </c>
      <c r="AB711" s="48">
        <v>45047</v>
      </c>
      <c r="AC711" s="2">
        <v>0</v>
      </c>
    </row>
    <row r="712" spans="1:29" x14ac:dyDescent="0.25">
      <c r="A712" s="1">
        <v>20230613</v>
      </c>
      <c r="B712" s="1" t="s">
        <v>10898</v>
      </c>
      <c r="C712" s="1" t="s">
        <v>29</v>
      </c>
      <c r="E712" s="1" t="s">
        <v>6661</v>
      </c>
      <c r="F712" s="1" t="s">
        <v>6663</v>
      </c>
      <c r="J712" s="1" t="s">
        <v>58</v>
      </c>
      <c r="K712" s="1" t="s">
        <v>7272</v>
      </c>
      <c r="L712" s="2">
        <v>92.6</v>
      </c>
      <c r="M712" s="48">
        <v>45055</v>
      </c>
      <c r="N712" s="1">
        <v>308</v>
      </c>
      <c r="O712" s="1">
        <v>3</v>
      </c>
      <c r="P712" s="48">
        <v>45055</v>
      </c>
      <c r="Q712" s="48">
        <v>45056</v>
      </c>
      <c r="R712" s="48">
        <v>45047</v>
      </c>
      <c r="S712" s="1" t="s">
        <v>7273</v>
      </c>
      <c r="T712" s="1" t="s">
        <v>32</v>
      </c>
      <c r="U712" s="2">
        <v>0</v>
      </c>
      <c r="W712" s="1" t="b">
        <v>0</v>
      </c>
      <c r="X712" s="48">
        <v>45056</v>
      </c>
      <c r="Y712" s="1" t="b">
        <v>0</v>
      </c>
      <c r="AB712" s="48">
        <v>45047</v>
      </c>
      <c r="AC712" s="2">
        <v>0</v>
      </c>
    </row>
    <row r="713" spans="1:29" x14ac:dyDescent="0.25">
      <c r="A713" s="1">
        <v>20230614</v>
      </c>
      <c r="B713" s="1" t="s">
        <v>10899</v>
      </c>
      <c r="C713" s="1" t="s">
        <v>29</v>
      </c>
      <c r="E713" s="1" t="s">
        <v>10900</v>
      </c>
      <c r="F713" s="1" t="s">
        <v>10901</v>
      </c>
      <c r="J713" s="1" t="s">
        <v>58</v>
      </c>
      <c r="K713" s="1" t="s">
        <v>10902</v>
      </c>
      <c r="L713" s="2">
        <v>365</v>
      </c>
      <c r="M713" s="48">
        <v>45063</v>
      </c>
      <c r="N713" s="1">
        <v>308</v>
      </c>
      <c r="O713" s="1">
        <v>3</v>
      </c>
      <c r="P713" s="48">
        <v>45065</v>
      </c>
      <c r="Q713" s="48">
        <v>45056</v>
      </c>
      <c r="R713" s="48">
        <v>45047</v>
      </c>
      <c r="T713" s="1" t="s">
        <v>32</v>
      </c>
      <c r="U713" s="2">
        <v>0</v>
      </c>
      <c r="W713" s="1" t="b">
        <v>0</v>
      </c>
      <c r="X713" s="48">
        <v>45056</v>
      </c>
      <c r="Y713" s="1" t="b">
        <v>0</v>
      </c>
      <c r="AB713" s="48">
        <v>45047</v>
      </c>
      <c r="AC713" s="2">
        <v>0</v>
      </c>
    </row>
    <row r="714" spans="1:29" x14ac:dyDescent="0.25">
      <c r="A714" s="1">
        <v>20230615</v>
      </c>
      <c r="B714" s="1" t="s">
        <v>9170</v>
      </c>
      <c r="C714" s="1" t="s">
        <v>29</v>
      </c>
      <c r="D714" s="1" t="s">
        <v>5333</v>
      </c>
      <c r="E714" s="1" t="s">
        <v>124</v>
      </c>
      <c r="F714" s="1" t="s">
        <v>125</v>
      </c>
      <c r="J714" s="1" t="s">
        <v>58</v>
      </c>
      <c r="K714" s="1" t="s">
        <v>10903</v>
      </c>
      <c r="L714" s="2">
        <v>7.2</v>
      </c>
      <c r="M714" s="48">
        <v>45063</v>
      </c>
      <c r="N714" s="1">
        <v>308</v>
      </c>
      <c r="O714" s="1">
        <v>3</v>
      </c>
      <c r="P714" s="48">
        <v>45070</v>
      </c>
      <c r="Q714" s="48">
        <v>45063</v>
      </c>
      <c r="R714" s="48">
        <v>45047</v>
      </c>
      <c r="S714" s="1" t="s">
        <v>5334</v>
      </c>
      <c r="T714" s="1" t="s">
        <v>32</v>
      </c>
      <c r="U714" s="2">
        <v>0</v>
      </c>
      <c r="W714" s="1" t="b">
        <v>0</v>
      </c>
      <c r="X714" s="48">
        <v>45063</v>
      </c>
      <c r="Y714" s="1" t="b">
        <v>0</v>
      </c>
      <c r="AB714" s="48">
        <v>45047</v>
      </c>
      <c r="AC714" s="2">
        <v>0</v>
      </c>
    </row>
    <row r="715" spans="1:29" x14ac:dyDescent="0.25">
      <c r="A715" s="1">
        <v>20230616</v>
      </c>
      <c r="B715" s="1" t="s">
        <v>10904</v>
      </c>
      <c r="C715" s="1" t="s">
        <v>29</v>
      </c>
      <c r="E715" s="1" t="s">
        <v>5893</v>
      </c>
      <c r="F715" s="1" t="s">
        <v>5894</v>
      </c>
      <c r="J715" s="1" t="s">
        <v>58</v>
      </c>
      <c r="K715" s="1" t="s">
        <v>10099</v>
      </c>
      <c r="L715" s="2">
        <v>39.22</v>
      </c>
      <c r="M715" s="48">
        <v>45057</v>
      </c>
      <c r="N715" s="1">
        <v>308</v>
      </c>
      <c r="O715" s="1">
        <v>3</v>
      </c>
      <c r="P715" s="48">
        <v>45055</v>
      </c>
      <c r="Q715" s="48">
        <v>45057</v>
      </c>
      <c r="R715" s="48">
        <v>45047</v>
      </c>
      <c r="S715" s="1" t="s">
        <v>10100</v>
      </c>
      <c r="T715" s="1" t="s">
        <v>32</v>
      </c>
      <c r="U715" s="2">
        <v>0</v>
      </c>
      <c r="W715" s="1" t="b">
        <v>0</v>
      </c>
      <c r="X715" s="48">
        <v>45057</v>
      </c>
      <c r="Y715" s="1" t="b">
        <v>0</v>
      </c>
      <c r="AB715" s="48">
        <v>45047</v>
      </c>
      <c r="AC715" s="2">
        <v>0</v>
      </c>
    </row>
    <row r="716" spans="1:29" x14ac:dyDescent="0.25">
      <c r="A716" s="1">
        <v>20230617</v>
      </c>
      <c r="B716" s="1" t="s">
        <v>10905</v>
      </c>
      <c r="C716" s="1" t="s">
        <v>29</v>
      </c>
      <c r="D716" s="1" t="s">
        <v>5355</v>
      </c>
      <c r="E716" s="1" t="s">
        <v>3690</v>
      </c>
      <c r="F716" s="1" t="s">
        <v>3692</v>
      </c>
      <c r="J716" s="1" t="s">
        <v>58</v>
      </c>
      <c r="K716" s="1" t="s">
        <v>10906</v>
      </c>
      <c r="L716" s="2">
        <v>1380</v>
      </c>
      <c r="M716" s="48">
        <v>45064</v>
      </c>
      <c r="N716" s="1">
        <v>308</v>
      </c>
      <c r="O716" s="1">
        <v>3</v>
      </c>
      <c r="P716" s="48">
        <v>45070</v>
      </c>
      <c r="Q716" s="48">
        <v>45063</v>
      </c>
      <c r="R716" s="48">
        <v>45047</v>
      </c>
      <c r="S716" s="1" t="s">
        <v>5356</v>
      </c>
      <c r="T716" s="1" t="s">
        <v>32</v>
      </c>
      <c r="U716" s="2">
        <v>0</v>
      </c>
      <c r="W716" s="1" t="b">
        <v>0</v>
      </c>
      <c r="X716" s="48">
        <v>45064</v>
      </c>
      <c r="Y716" s="1" t="b">
        <v>0</v>
      </c>
      <c r="AB716" s="48">
        <v>45047</v>
      </c>
      <c r="AC716" s="2">
        <v>0</v>
      </c>
    </row>
    <row r="717" spans="1:29" x14ac:dyDescent="0.25">
      <c r="A717" s="1">
        <v>20230618</v>
      </c>
      <c r="B717" s="1" t="s">
        <v>10907</v>
      </c>
      <c r="C717" s="1" t="s">
        <v>29</v>
      </c>
      <c r="D717" s="1" t="s">
        <v>222</v>
      </c>
      <c r="E717" s="1" t="s">
        <v>223</v>
      </c>
      <c r="F717" s="1" t="s">
        <v>224</v>
      </c>
      <c r="J717" s="1" t="s">
        <v>40</v>
      </c>
      <c r="K717" s="1" t="s">
        <v>4665</v>
      </c>
      <c r="L717" s="2">
        <v>536.19000000000005</v>
      </c>
      <c r="M717" s="48">
        <v>45077</v>
      </c>
      <c r="N717" s="1">
        <v>308</v>
      </c>
      <c r="O717" s="1">
        <v>3</v>
      </c>
      <c r="P717" s="48">
        <v>45069</v>
      </c>
      <c r="Q717" s="48">
        <v>45056</v>
      </c>
      <c r="R717" s="48">
        <v>45047</v>
      </c>
      <c r="S717" s="1" t="s">
        <v>225</v>
      </c>
      <c r="T717" s="1" t="s">
        <v>32</v>
      </c>
      <c r="U717" s="2">
        <v>0</v>
      </c>
      <c r="W717" s="1" t="b">
        <v>0</v>
      </c>
      <c r="X717" s="48">
        <v>45056</v>
      </c>
      <c r="Y717" s="1" t="b">
        <v>0</v>
      </c>
      <c r="AB717" s="48">
        <v>45047</v>
      </c>
      <c r="AC717" s="2">
        <v>0</v>
      </c>
    </row>
    <row r="718" spans="1:29" x14ac:dyDescent="0.25">
      <c r="A718" s="1">
        <v>20230619</v>
      </c>
      <c r="B718" s="1" t="s">
        <v>10908</v>
      </c>
      <c r="C718" s="1" t="s">
        <v>29</v>
      </c>
      <c r="D718" s="1" t="s">
        <v>222</v>
      </c>
      <c r="E718" s="1" t="s">
        <v>223</v>
      </c>
      <c r="F718" s="1" t="s">
        <v>224</v>
      </c>
      <c r="J718" s="1" t="s">
        <v>40</v>
      </c>
      <c r="K718" s="1" t="s">
        <v>4665</v>
      </c>
      <c r="L718" s="2">
        <v>536.41</v>
      </c>
      <c r="M718" s="48">
        <v>45077</v>
      </c>
      <c r="N718" s="1">
        <v>308</v>
      </c>
      <c r="O718" s="1">
        <v>3</v>
      </c>
      <c r="P718" s="48">
        <v>45069</v>
      </c>
      <c r="Q718" s="48">
        <v>45056</v>
      </c>
      <c r="R718" s="48">
        <v>45047</v>
      </c>
      <c r="S718" s="1" t="s">
        <v>225</v>
      </c>
      <c r="T718" s="1" t="s">
        <v>32</v>
      </c>
      <c r="U718" s="2">
        <v>0</v>
      </c>
      <c r="W718" s="1" t="b">
        <v>0</v>
      </c>
      <c r="X718" s="48">
        <v>45056</v>
      </c>
      <c r="Y718" s="1" t="b">
        <v>0</v>
      </c>
      <c r="AB718" s="48">
        <v>45047</v>
      </c>
      <c r="AC718" s="2">
        <v>0</v>
      </c>
    </row>
    <row r="719" spans="1:29" x14ac:dyDescent="0.25">
      <c r="A719" s="1">
        <v>20230620</v>
      </c>
      <c r="B719" s="1" t="s">
        <v>10909</v>
      </c>
      <c r="C719" s="1" t="s">
        <v>29</v>
      </c>
      <c r="D719" s="1" t="s">
        <v>128</v>
      </c>
      <c r="E719" s="1" t="s">
        <v>129</v>
      </c>
      <c r="F719" s="1" t="s">
        <v>130</v>
      </c>
      <c r="J719" s="1" t="s">
        <v>35</v>
      </c>
      <c r="K719" s="1" t="s">
        <v>5745</v>
      </c>
      <c r="L719" s="2">
        <v>5922.24</v>
      </c>
      <c r="M719" s="48">
        <v>45065</v>
      </c>
      <c r="N719" s="1">
        <v>308</v>
      </c>
      <c r="O719" s="1">
        <v>3</v>
      </c>
      <c r="P719" s="48">
        <v>45068</v>
      </c>
      <c r="Q719" s="48">
        <v>45051</v>
      </c>
      <c r="R719" s="48">
        <v>45047</v>
      </c>
      <c r="S719" s="1" t="s">
        <v>131</v>
      </c>
      <c r="T719" s="1" t="s">
        <v>32</v>
      </c>
      <c r="U719" s="2">
        <v>0</v>
      </c>
      <c r="W719" s="1" t="b">
        <v>0</v>
      </c>
      <c r="X719" s="48">
        <v>45056</v>
      </c>
      <c r="Y719" s="1" t="b">
        <v>0</v>
      </c>
      <c r="AB719" s="48">
        <v>45047</v>
      </c>
      <c r="AC719" s="2">
        <v>0</v>
      </c>
    </row>
    <row r="720" spans="1:29" x14ac:dyDescent="0.25">
      <c r="A720" s="1">
        <v>20230621</v>
      </c>
      <c r="B720" s="1" t="s">
        <v>10910</v>
      </c>
      <c r="C720" s="1" t="s">
        <v>29</v>
      </c>
      <c r="D720" s="1" t="s">
        <v>5827</v>
      </c>
      <c r="E720" s="1" t="s">
        <v>5828</v>
      </c>
      <c r="F720" s="1" t="s">
        <v>153</v>
      </c>
      <c r="J720" s="1" t="s">
        <v>58</v>
      </c>
      <c r="K720" s="1" t="s">
        <v>6893</v>
      </c>
      <c r="L720" s="2">
        <v>715</v>
      </c>
      <c r="M720" s="48">
        <v>45065</v>
      </c>
      <c r="N720" s="1">
        <v>308</v>
      </c>
      <c r="O720" s="1">
        <v>3</v>
      </c>
      <c r="P720" s="48">
        <v>45070</v>
      </c>
      <c r="Q720" s="48">
        <v>45058</v>
      </c>
      <c r="R720" s="48">
        <v>45047</v>
      </c>
      <c r="S720" s="1" t="s">
        <v>4676</v>
      </c>
      <c r="T720" s="1" t="s">
        <v>32</v>
      </c>
      <c r="U720" s="2">
        <v>0</v>
      </c>
      <c r="W720" s="1" t="b">
        <v>0</v>
      </c>
      <c r="X720" s="48">
        <v>45058</v>
      </c>
      <c r="Y720" s="1" t="b">
        <v>0</v>
      </c>
      <c r="AB720" s="48">
        <v>45047</v>
      </c>
      <c r="AC720" s="2">
        <v>0</v>
      </c>
    </row>
    <row r="721" spans="1:29" x14ac:dyDescent="0.25">
      <c r="A721" s="1">
        <v>20230622</v>
      </c>
      <c r="B721" s="1" t="s">
        <v>10911</v>
      </c>
      <c r="C721" s="1" t="s">
        <v>29</v>
      </c>
      <c r="D721" s="1" t="s">
        <v>5827</v>
      </c>
      <c r="E721" s="1" t="s">
        <v>5828</v>
      </c>
      <c r="F721" s="1" t="s">
        <v>153</v>
      </c>
      <c r="J721" s="1" t="s">
        <v>58</v>
      </c>
      <c r="K721" s="1" t="s">
        <v>6893</v>
      </c>
      <c r="L721" s="2">
        <v>582.99</v>
      </c>
      <c r="M721" s="48">
        <v>45065</v>
      </c>
      <c r="N721" s="1">
        <v>308</v>
      </c>
      <c r="O721" s="1">
        <v>3</v>
      </c>
      <c r="P721" s="48">
        <v>45070</v>
      </c>
      <c r="Q721" s="48">
        <v>45058</v>
      </c>
      <c r="R721" s="48">
        <v>45047</v>
      </c>
      <c r="S721" s="1" t="s">
        <v>4676</v>
      </c>
      <c r="T721" s="1" t="s">
        <v>32</v>
      </c>
      <c r="U721" s="2">
        <v>0</v>
      </c>
      <c r="W721" s="1" t="b">
        <v>0</v>
      </c>
      <c r="X721" s="48">
        <v>45075</v>
      </c>
      <c r="Y721" s="1" t="b">
        <v>0</v>
      </c>
      <c r="AB721" s="48">
        <v>45047</v>
      </c>
      <c r="AC721" s="2">
        <v>0</v>
      </c>
    </row>
    <row r="722" spans="1:29" x14ac:dyDescent="0.25">
      <c r="A722" s="1">
        <v>20230623</v>
      </c>
      <c r="B722" s="1" t="s">
        <v>10035</v>
      </c>
      <c r="C722" s="1" t="s">
        <v>29</v>
      </c>
      <c r="D722" s="1" t="s">
        <v>10912</v>
      </c>
      <c r="E722" s="1" t="s">
        <v>3810</v>
      </c>
      <c r="F722" s="1" t="s">
        <v>3812</v>
      </c>
      <c r="J722" s="1" t="s">
        <v>92</v>
      </c>
      <c r="K722" s="1" t="s">
        <v>10913</v>
      </c>
      <c r="L722" s="2">
        <v>149.6</v>
      </c>
      <c r="M722" s="48">
        <v>45069</v>
      </c>
      <c r="N722" s="1">
        <v>308</v>
      </c>
      <c r="O722" s="1">
        <v>3</v>
      </c>
      <c r="P722" s="48">
        <v>45068</v>
      </c>
      <c r="Q722" s="48">
        <v>45062</v>
      </c>
      <c r="R722" s="48">
        <v>45047</v>
      </c>
      <c r="T722" s="1" t="s">
        <v>32</v>
      </c>
      <c r="U722" s="2">
        <v>0</v>
      </c>
      <c r="W722" s="1" t="b">
        <v>0</v>
      </c>
      <c r="X722" s="48">
        <v>45062</v>
      </c>
      <c r="Y722" s="1" t="b">
        <v>0</v>
      </c>
      <c r="AB722" s="48">
        <v>45047</v>
      </c>
      <c r="AC722" s="2">
        <v>0</v>
      </c>
    </row>
    <row r="723" spans="1:29" x14ac:dyDescent="0.25">
      <c r="A723" s="1">
        <v>20230624</v>
      </c>
      <c r="B723" s="1" t="s">
        <v>10914</v>
      </c>
      <c r="C723" s="1" t="s">
        <v>29</v>
      </c>
      <c r="D723" s="1" t="s">
        <v>7321</v>
      </c>
      <c r="E723" s="1" t="s">
        <v>6461</v>
      </c>
      <c r="F723" s="1" t="s">
        <v>6463</v>
      </c>
      <c r="J723" s="1" t="s">
        <v>58</v>
      </c>
      <c r="K723" s="1" t="s">
        <v>7322</v>
      </c>
      <c r="L723" s="2">
        <v>332.5</v>
      </c>
      <c r="M723" s="48">
        <v>45070</v>
      </c>
      <c r="N723" s="1">
        <v>308</v>
      </c>
      <c r="O723" s="1">
        <v>3</v>
      </c>
      <c r="P723" s="48">
        <v>45070</v>
      </c>
      <c r="Q723" s="48">
        <v>45063</v>
      </c>
      <c r="R723" s="48">
        <v>45047</v>
      </c>
      <c r="T723" s="1" t="s">
        <v>32</v>
      </c>
      <c r="U723" s="2">
        <v>0</v>
      </c>
      <c r="W723" s="1" t="b">
        <v>0</v>
      </c>
      <c r="X723" s="48">
        <v>45063</v>
      </c>
      <c r="Y723" s="1" t="b">
        <v>0</v>
      </c>
      <c r="AB723" s="48">
        <v>45047</v>
      </c>
      <c r="AC723" s="2">
        <v>0</v>
      </c>
    </row>
    <row r="724" spans="1:29" x14ac:dyDescent="0.25">
      <c r="A724" s="1">
        <v>20230625</v>
      </c>
      <c r="B724" s="1" t="s">
        <v>10915</v>
      </c>
      <c r="C724" s="1" t="s">
        <v>29</v>
      </c>
      <c r="D724" s="1" t="s">
        <v>10916</v>
      </c>
      <c r="E724" s="1" t="s">
        <v>10917</v>
      </c>
      <c r="F724" s="1" t="s">
        <v>10918</v>
      </c>
      <c r="J724" s="1" t="s">
        <v>40</v>
      </c>
      <c r="K724" s="1" t="s">
        <v>10919</v>
      </c>
      <c r="L724" s="2">
        <v>500</v>
      </c>
      <c r="M724" s="48">
        <v>45062</v>
      </c>
      <c r="N724" s="1">
        <v>308</v>
      </c>
      <c r="O724" s="1">
        <v>3</v>
      </c>
      <c r="P724" s="48">
        <v>45069</v>
      </c>
      <c r="Q724" s="48">
        <v>45056</v>
      </c>
      <c r="R724" s="48">
        <v>45047</v>
      </c>
      <c r="T724" s="1" t="s">
        <v>32</v>
      </c>
      <c r="U724" s="2">
        <v>0</v>
      </c>
      <c r="W724" s="1" t="b">
        <v>0</v>
      </c>
      <c r="X724" s="48">
        <v>45057</v>
      </c>
      <c r="Y724" s="1" t="b">
        <v>0</v>
      </c>
      <c r="AB724" s="48">
        <v>45047</v>
      </c>
      <c r="AC724" s="2">
        <v>0</v>
      </c>
    </row>
    <row r="725" spans="1:29" x14ac:dyDescent="0.25">
      <c r="A725" s="1">
        <v>20230626</v>
      </c>
      <c r="B725" s="1" t="s">
        <v>6942</v>
      </c>
      <c r="C725" s="1" t="s">
        <v>29</v>
      </c>
      <c r="D725" s="1" t="s">
        <v>10920</v>
      </c>
      <c r="E725" s="1" t="s">
        <v>10921</v>
      </c>
      <c r="F725" s="1" t="s">
        <v>4733</v>
      </c>
      <c r="J725" s="1" t="s">
        <v>58</v>
      </c>
      <c r="K725" s="1" t="s">
        <v>10922</v>
      </c>
      <c r="L725" s="2">
        <v>1017.6</v>
      </c>
      <c r="M725" s="48">
        <v>45078</v>
      </c>
      <c r="N725" s="1">
        <v>308</v>
      </c>
      <c r="O725" s="1">
        <v>3</v>
      </c>
      <c r="P725" s="48">
        <v>45093</v>
      </c>
      <c r="Q725" s="48">
        <v>45063</v>
      </c>
      <c r="R725" s="48">
        <v>45047</v>
      </c>
      <c r="S725" s="1" t="s">
        <v>10923</v>
      </c>
      <c r="T725" s="1" t="s">
        <v>32</v>
      </c>
      <c r="U725" s="2">
        <v>0</v>
      </c>
      <c r="W725" s="1" t="b">
        <v>0</v>
      </c>
      <c r="X725" s="48">
        <v>45063</v>
      </c>
      <c r="Y725" s="1" t="b">
        <v>0</v>
      </c>
      <c r="AB725" s="48">
        <v>45047</v>
      </c>
      <c r="AC725" s="2">
        <v>0</v>
      </c>
    </row>
    <row r="726" spans="1:29" x14ac:dyDescent="0.25">
      <c r="A726" s="1">
        <v>20230627</v>
      </c>
      <c r="B726" s="1" t="s">
        <v>10924</v>
      </c>
      <c r="C726" s="1" t="s">
        <v>29</v>
      </c>
      <c r="D726" s="1" t="s">
        <v>4718</v>
      </c>
      <c r="E726" s="1" t="s">
        <v>228</v>
      </c>
      <c r="F726" s="1" t="s">
        <v>229</v>
      </c>
      <c r="J726" s="1" t="s">
        <v>92</v>
      </c>
      <c r="K726" s="1" t="s">
        <v>4719</v>
      </c>
      <c r="L726" s="2">
        <v>190.8</v>
      </c>
      <c r="M726" s="48">
        <v>45067</v>
      </c>
      <c r="N726" s="1">
        <v>308</v>
      </c>
      <c r="O726" s="1">
        <v>3</v>
      </c>
      <c r="P726" s="48">
        <v>45070</v>
      </c>
      <c r="Q726" s="48">
        <v>45062</v>
      </c>
      <c r="R726" s="48">
        <v>45047</v>
      </c>
      <c r="S726" s="1" t="s">
        <v>4720</v>
      </c>
      <c r="T726" s="1" t="s">
        <v>32</v>
      </c>
      <c r="U726" s="2">
        <v>0</v>
      </c>
      <c r="W726" s="1" t="b">
        <v>0</v>
      </c>
      <c r="X726" s="48">
        <v>45062</v>
      </c>
      <c r="Y726" s="1" t="b">
        <v>0</v>
      </c>
      <c r="AB726" s="48">
        <v>45047</v>
      </c>
      <c r="AC726" s="2">
        <v>0</v>
      </c>
    </row>
    <row r="727" spans="1:29" x14ac:dyDescent="0.25">
      <c r="A727" s="1">
        <v>20230628</v>
      </c>
      <c r="B727" s="1" t="s">
        <v>10688</v>
      </c>
      <c r="C727" s="1" t="s">
        <v>29</v>
      </c>
      <c r="D727" s="1" t="s">
        <v>5477</v>
      </c>
      <c r="E727" s="1" t="s">
        <v>241</v>
      </c>
      <c r="F727" s="1" t="s">
        <v>242</v>
      </c>
      <c r="J727" s="1" t="s">
        <v>58</v>
      </c>
      <c r="K727" s="1" t="s">
        <v>10925</v>
      </c>
      <c r="L727" s="2">
        <v>1349.22</v>
      </c>
      <c r="M727" s="48">
        <v>45071</v>
      </c>
      <c r="N727" s="1">
        <v>308</v>
      </c>
      <c r="O727" s="1">
        <v>3</v>
      </c>
      <c r="P727" s="48">
        <v>45068</v>
      </c>
      <c r="Q727" s="48">
        <v>45063</v>
      </c>
      <c r="R727" s="48">
        <v>45047</v>
      </c>
      <c r="S727" s="1" t="s">
        <v>5327</v>
      </c>
      <c r="T727" s="1" t="s">
        <v>32</v>
      </c>
      <c r="U727" s="2">
        <v>0</v>
      </c>
      <c r="W727" s="1" t="b">
        <v>0</v>
      </c>
      <c r="X727" s="48">
        <v>45063</v>
      </c>
      <c r="Y727" s="1" t="b">
        <v>0</v>
      </c>
      <c r="AB727" s="48">
        <v>45047</v>
      </c>
      <c r="AC727" s="2">
        <v>0</v>
      </c>
    </row>
    <row r="728" spans="1:29" x14ac:dyDescent="0.25">
      <c r="A728" s="1">
        <v>20230629</v>
      </c>
      <c r="B728" s="1" t="s">
        <v>10926</v>
      </c>
      <c r="C728" s="1" t="s">
        <v>29</v>
      </c>
      <c r="D728" s="1" t="s">
        <v>128</v>
      </c>
      <c r="E728" s="1" t="s">
        <v>129</v>
      </c>
      <c r="F728" s="1" t="s">
        <v>130</v>
      </c>
      <c r="J728" s="1" t="s">
        <v>35</v>
      </c>
      <c r="K728" s="1" t="s">
        <v>4724</v>
      </c>
      <c r="L728" s="2">
        <v>5382.94</v>
      </c>
      <c r="M728" s="48">
        <v>45072</v>
      </c>
      <c r="N728" s="1">
        <v>308</v>
      </c>
      <c r="O728" s="1">
        <v>3</v>
      </c>
      <c r="P728" s="48">
        <v>45068</v>
      </c>
      <c r="Q728" s="48">
        <v>45058</v>
      </c>
      <c r="R728" s="48">
        <v>45047</v>
      </c>
      <c r="S728" s="1" t="s">
        <v>131</v>
      </c>
      <c r="T728" s="1" t="s">
        <v>32</v>
      </c>
      <c r="U728" s="2">
        <v>0</v>
      </c>
      <c r="W728" s="1" t="b">
        <v>0</v>
      </c>
      <c r="X728" s="48">
        <v>45058</v>
      </c>
      <c r="Y728" s="1" t="b">
        <v>0</v>
      </c>
      <c r="AB728" s="48">
        <v>45047</v>
      </c>
      <c r="AC728" s="2">
        <v>0</v>
      </c>
    </row>
    <row r="729" spans="1:29" x14ac:dyDescent="0.25">
      <c r="A729" s="1">
        <v>20230630</v>
      </c>
      <c r="B729" s="1" t="s">
        <v>10927</v>
      </c>
      <c r="C729" s="1" t="s">
        <v>29</v>
      </c>
      <c r="E729" s="1" t="s">
        <v>10928</v>
      </c>
      <c r="F729" s="1" t="s">
        <v>10929</v>
      </c>
      <c r="J729" s="1" t="s">
        <v>58</v>
      </c>
      <c r="K729" s="1" t="s">
        <v>10930</v>
      </c>
      <c r="L729" s="2">
        <v>136</v>
      </c>
      <c r="M729" s="48">
        <v>45058</v>
      </c>
      <c r="N729" s="1">
        <v>308</v>
      </c>
      <c r="O729" s="1">
        <v>3</v>
      </c>
      <c r="P729" s="48">
        <v>45063</v>
      </c>
      <c r="Q729" s="48">
        <v>45058</v>
      </c>
      <c r="R729" s="48">
        <v>45047</v>
      </c>
      <c r="S729" s="1" t="s">
        <v>10931</v>
      </c>
      <c r="T729" s="1" t="s">
        <v>32</v>
      </c>
      <c r="U729" s="2">
        <v>0</v>
      </c>
      <c r="W729" s="1" t="b">
        <v>0</v>
      </c>
      <c r="X729" s="48">
        <v>45058</v>
      </c>
      <c r="Y729" s="1" t="b">
        <v>0</v>
      </c>
      <c r="AB729" s="48">
        <v>45047</v>
      </c>
      <c r="AC729" s="2">
        <v>0</v>
      </c>
    </row>
    <row r="730" spans="1:29" x14ac:dyDescent="0.25">
      <c r="A730" s="1">
        <v>20230631</v>
      </c>
      <c r="B730" s="1" t="s">
        <v>10932</v>
      </c>
      <c r="C730" s="1" t="s">
        <v>29</v>
      </c>
      <c r="D730" s="1" t="s">
        <v>6810</v>
      </c>
      <c r="E730" s="1" t="s">
        <v>3012</v>
      </c>
      <c r="F730" s="1" t="s">
        <v>3014</v>
      </c>
      <c r="J730" s="1" t="s">
        <v>40</v>
      </c>
      <c r="K730" s="1" t="s">
        <v>10933</v>
      </c>
      <c r="L730" s="2">
        <v>20</v>
      </c>
      <c r="M730" s="48">
        <v>45075</v>
      </c>
      <c r="N730" s="1">
        <v>308</v>
      </c>
      <c r="O730" s="1">
        <v>3</v>
      </c>
      <c r="P730" s="48">
        <v>45070</v>
      </c>
      <c r="Q730" s="48">
        <v>45063</v>
      </c>
      <c r="R730" s="48">
        <v>45047</v>
      </c>
      <c r="S730" s="1" t="s">
        <v>6812</v>
      </c>
      <c r="T730" s="1" t="s">
        <v>32</v>
      </c>
      <c r="U730" s="2">
        <v>0</v>
      </c>
      <c r="W730" s="1" t="b">
        <v>0</v>
      </c>
      <c r="X730" s="48">
        <v>45063</v>
      </c>
      <c r="Y730" s="1" t="b">
        <v>0</v>
      </c>
      <c r="AB730" s="48">
        <v>45047</v>
      </c>
      <c r="AC730" s="2">
        <v>0</v>
      </c>
    </row>
    <row r="731" spans="1:29" x14ac:dyDescent="0.25">
      <c r="A731" s="1">
        <v>20230632</v>
      </c>
      <c r="B731" s="1" t="s">
        <v>10934</v>
      </c>
      <c r="C731" s="1" t="s">
        <v>29</v>
      </c>
      <c r="D731" s="1" t="s">
        <v>10129</v>
      </c>
      <c r="E731" s="1" t="s">
        <v>5823</v>
      </c>
      <c r="F731" s="1" t="s">
        <v>5824</v>
      </c>
      <c r="J731" s="1" t="s">
        <v>40</v>
      </c>
      <c r="K731" s="1" t="s">
        <v>10935</v>
      </c>
      <c r="L731" s="2">
        <v>2364</v>
      </c>
      <c r="M731" s="48">
        <v>45075</v>
      </c>
      <c r="N731" s="1">
        <v>308</v>
      </c>
      <c r="O731" s="1">
        <v>3</v>
      </c>
      <c r="P731" s="48">
        <v>45071</v>
      </c>
      <c r="Q731" s="48">
        <v>45062</v>
      </c>
      <c r="R731" s="48">
        <v>45047</v>
      </c>
      <c r="S731" s="1" t="s">
        <v>10131</v>
      </c>
      <c r="T731" s="1" t="s">
        <v>32</v>
      </c>
      <c r="U731" s="2">
        <v>0</v>
      </c>
      <c r="W731" s="1" t="b">
        <v>0</v>
      </c>
      <c r="X731" s="48">
        <v>45062</v>
      </c>
      <c r="Y731" s="1" t="b">
        <v>0</v>
      </c>
      <c r="AB731" s="48">
        <v>45047</v>
      </c>
      <c r="AC731" s="2">
        <v>0</v>
      </c>
    </row>
    <row r="732" spans="1:29" x14ac:dyDescent="0.25">
      <c r="A732" s="1">
        <v>20230633</v>
      </c>
      <c r="B732" s="1" t="s">
        <v>10936</v>
      </c>
      <c r="C732" s="1" t="s">
        <v>29</v>
      </c>
      <c r="D732" s="1" t="s">
        <v>10129</v>
      </c>
      <c r="E732" s="1" t="s">
        <v>5823</v>
      </c>
      <c r="F732" s="1" t="s">
        <v>5824</v>
      </c>
      <c r="J732" s="1" t="s">
        <v>40</v>
      </c>
      <c r="K732" s="1" t="s">
        <v>10937</v>
      </c>
      <c r="L732" s="2">
        <v>8462.39</v>
      </c>
      <c r="M732" s="48">
        <v>45075</v>
      </c>
      <c r="N732" s="1">
        <v>308</v>
      </c>
      <c r="O732" s="1">
        <v>3</v>
      </c>
      <c r="P732" s="48">
        <v>45071</v>
      </c>
      <c r="Q732" s="48">
        <v>45062</v>
      </c>
      <c r="R732" s="48">
        <v>45047</v>
      </c>
      <c r="S732" s="1" t="s">
        <v>10131</v>
      </c>
      <c r="T732" s="1" t="s">
        <v>32</v>
      </c>
      <c r="U732" s="2">
        <v>0</v>
      </c>
      <c r="W732" s="1" t="b">
        <v>0</v>
      </c>
      <c r="X732" s="48">
        <v>45062</v>
      </c>
      <c r="Y732" s="1" t="b">
        <v>0</v>
      </c>
      <c r="AB732" s="48">
        <v>45047</v>
      </c>
      <c r="AC732" s="2">
        <v>0</v>
      </c>
    </row>
    <row r="733" spans="1:29" x14ac:dyDescent="0.25">
      <c r="A733" s="1">
        <v>20230634</v>
      </c>
      <c r="B733" s="1" t="s">
        <v>10911</v>
      </c>
      <c r="C733" s="1" t="s">
        <v>29</v>
      </c>
      <c r="D733" s="1" t="s">
        <v>7338</v>
      </c>
      <c r="E733" s="1" t="s">
        <v>3504</v>
      </c>
      <c r="F733" s="1" t="s">
        <v>3506</v>
      </c>
      <c r="J733" s="1" t="s">
        <v>92</v>
      </c>
      <c r="K733" s="1" t="s">
        <v>10938</v>
      </c>
      <c r="L733" s="2">
        <v>339.6</v>
      </c>
      <c r="M733" s="48">
        <v>45075</v>
      </c>
      <c r="N733" s="1">
        <v>308</v>
      </c>
      <c r="O733" s="1">
        <v>3</v>
      </c>
      <c r="P733" s="48">
        <v>45070</v>
      </c>
      <c r="Q733" s="48">
        <v>45062</v>
      </c>
      <c r="R733" s="48">
        <v>45047</v>
      </c>
      <c r="S733" s="1" t="s">
        <v>5799</v>
      </c>
      <c r="T733" s="1" t="s">
        <v>32</v>
      </c>
      <c r="U733" s="2">
        <v>0</v>
      </c>
      <c r="W733" s="1" t="b">
        <v>0</v>
      </c>
      <c r="X733" s="48">
        <v>45062</v>
      </c>
      <c r="Y733" s="1" t="b">
        <v>0</v>
      </c>
      <c r="AB733" s="48">
        <v>45047</v>
      </c>
      <c r="AC733" s="2">
        <v>0</v>
      </c>
    </row>
    <row r="734" spans="1:29" x14ac:dyDescent="0.25">
      <c r="A734" s="1">
        <v>20230635</v>
      </c>
      <c r="B734" s="1" t="s">
        <v>10939</v>
      </c>
      <c r="C734" s="1" t="s">
        <v>29</v>
      </c>
      <c r="D734" s="1" t="s">
        <v>10940</v>
      </c>
      <c r="E734" s="1" t="s">
        <v>352</v>
      </c>
      <c r="F734" s="1" t="s">
        <v>353</v>
      </c>
      <c r="J734" s="1" t="s">
        <v>58</v>
      </c>
      <c r="K734" s="1" t="s">
        <v>10941</v>
      </c>
      <c r="L734" s="2">
        <v>222</v>
      </c>
      <c r="M734" s="48">
        <v>45077</v>
      </c>
      <c r="N734" s="1">
        <v>308</v>
      </c>
      <c r="O734" s="1">
        <v>3</v>
      </c>
      <c r="P734" s="48">
        <v>45070</v>
      </c>
      <c r="Q734" s="48">
        <v>45063</v>
      </c>
      <c r="R734" s="48">
        <v>45047</v>
      </c>
      <c r="S734" s="1" t="s">
        <v>10942</v>
      </c>
      <c r="T734" s="1" t="s">
        <v>32</v>
      </c>
      <c r="U734" s="2">
        <v>0</v>
      </c>
      <c r="W734" s="1" t="b">
        <v>0</v>
      </c>
      <c r="X734" s="48">
        <v>45063</v>
      </c>
      <c r="Y734" s="1" t="b">
        <v>0</v>
      </c>
      <c r="AB734" s="48">
        <v>45047</v>
      </c>
      <c r="AC734" s="2">
        <v>0</v>
      </c>
    </row>
    <row r="735" spans="1:29" x14ac:dyDescent="0.25">
      <c r="A735" s="1">
        <v>20230636</v>
      </c>
      <c r="B735" s="1" t="s">
        <v>11060</v>
      </c>
      <c r="C735" s="1" t="s">
        <v>29</v>
      </c>
      <c r="D735" s="1" t="s">
        <v>77</v>
      </c>
      <c r="E735" s="1" t="s">
        <v>78</v>
      </c>
      <c r="F735" s="1" t="s">
        <v>79</v>
      </c>
      <c r="J735" s="1" t="s">
        <v>50</v>
      </c>
      <c r="K735" s="1" t="s">
        <v>212</v>
      </c>
      <c r="L735" s="2">
        <v>94.46</v>
      </c>
      <c r="M735" s="48">
        <v>45078</v>
      </c>
      <c r="N735" s="1">
        <v>308</v>
      </c>
      <c r="O735" s="1">
        <v>3</v>
      </c>
      <c r="P735" s="48">
        <v>45077</v>
      </c>
      <c r="Q735" s="48">
        <v>45048</v>
      </c>
      <c r="R735" s="48">
        <v>45047</v>
      </c>
      <c r="S735" s="1" t="s">
        <v>81</v>
      </c>
      <c r="T735" s="1" t="s">
        <v>32</v>
      </c>
      <c r="U735" s="2">
        <v>0</v>
      </c>
      <c r="W735" s="1" t="b">
        <v>0</v>
      </c>
      <c r="X735" s="48">
        <v>45077</v>
      </c>
      <c r="Y735" s="1" t="b">
        <v>0</v>
      </c>
      <c r="AB735" s="48">
        <v>45047</v>
      </c>
      <c r="AC735" s="2">
        <v>0</v>
      </c>
    </row>
    <row r="736" spans="1:29" x14ac:dyDescent="0.25">
      <c r="A736" s="1">
        <v>20230637</v>
      </c>
      <c r="B736" s="1" t="s">
        <v>11061</v>
      </c>
      <c r="C736" s="1" t="s">
        <v>29</v>
      </c>
      <c r="E736" s="1" t="s">
        <v>48</v>
      </c>
      <c r="F736" s="1" t="s">
        <v>49</v>
      </c>
      <c r="J736" s="1" t="s">
        <v>50</v>
      </c>
      <c r="K736" s="1" t="s">
        <v>51</v>
      </c>
      <c r="L736" s="2">
        <v>33.6</v>
      </c>
      <c r="M736" s="48">
        <v>45078</v>
      </c>
      <c r="N736" s="1">
        <v>308</v>
      </c>
      <c r="O736" s="1">
        <v>3</v>
      </c>
      <c r="P736" s="48">
        <v>45077</v>
      </c>
      <c r="Q736" s="48">
        <v>45048</v>
      </c>
      <c r="R736" s="48">
        <v>45047</v>
      </c>
      <c r="S736" s="1" t="s">
        <v>4727</v>
      </c>
      <c r="T736" s="1" t="s">
        <v>32</v>
      </c>
      <c r="U736" s="2">
        <v>0</v>
      </c>
      <c r="W736" s="1" t="b">
        <v>0</v>
      </c>
      <c r="X736" s="48">
        <v>45077</v>
      </c>
      <c r="Y736" s="1" t="b">
        <v>0</v>
      </c>
      <c r="AB736" s="48">
        <v>45047</v>
      </c>
      <c r="AC736" s="2">
        <v>0</v>
      </c>
    </row>
    <row r="737" spans="1:29" x14ac:dyDescent="0.25">
      <c r="A737" s="1">
        <v>20230638</v>
      </c>
      <c r="B737" s="1" t="s">
        <v>11062</v>
      </c>
      <c r="C737" s="1" t="s">
        <v>29</v>
      </c>
      <c r="D737" s="1" t="s">
        <v>77</v>
      </c>
      <c r="E737" s="1" t="s">
        <v>78</v>
      </c>
      <c r="F737" s="1" t="s">
        <v>79</v>
      </c>
      <c r="J737" s="1" t="s">
        <v>50</v>
      </c>
      <c r="K737" s="1" t="s">
        <v>51</v>
      </c>
      <c r="L737" s="2">
        <v>96</v>
      </c>
      <c r="M737" s="48">
        <v>45080</v>
      </c>
      <c r="N737" s="1">
        <v>308</v>
      </c>
      <c r="O737" s="1">
        <v>3</v>
      </c>
      <c r="P737" s="48">
        <v>45077</v>
      </c>
      <c r="Q737" s="48">
        <v>45050</v>
      </c>
      <c r="R737" s="48">
        <v>45047</v>
      </c>
      <c r="S737" s="1" t="s">
        <v>81</v>
      </c>
      <c r="T737" s="1" t="s">
        <v>32</v>
      </c>
      <c r="U737" s="2">
        <v>0</v>
      </c>
      <c r="W737" s="1" t="b">
        <v>0</v>
      </c>
      <c r="X737" s="48">
        <v>45077</v>
      </c>
      <c r="Y737" s="1" t="b">
        <v>0</v>
      </c>
      <c r="AB737" s="48">
        <v>45047</v>
      </c>
      <c r="AC737" s="2">
        <v>0</v>
      </c>
    </row>
    <row r="738" spans="1:29" x14ac:dyDescent="0.25">
      <c r="A738" s="1">
        <v>20230639</v>
      </c>
      <c r="B738" s="1" t="s">
        <v>11063</v>
      </c>
      <c r="C738" s="1" t="s">
        <v>29</v>
      </c>
      <c r="D738" s="1" t="s">
        <v>11064</v>
      </c>
      <c r="E738" s="1" t="s">
        <v>6257</v>
      </c>
      <c r="F738" s="1" t="s">
        <v>6259</v>
      </c>
      <c r="J738" s="1" t="s">
        <v>58</v>
      </c>
      <c r="K738" s="1" t="s">
        <v>11065</v>
      </c>
      <c r="L738" s="2">
        <v>54</v>
      </c>
      <c r="M738" s="48">
        <v>45082</v>
      </c>
      <c r="N738" s="1">
        <v>308</v>
      </c>
      <c r="O738" s="1">
        <v>3</v>
      </c>
      <c r="P738" s="48">
        <v>45077</v>
      </c>
      <c r="Q738" s="48">
        <v>45050</v>
      </c>
      <c r="R738" s="48">
        <v>45047</v>
      </c>
      <c r="S738" s="1" t="s">
        <v>11066</v>
      </c>
      <c r="T738" s="1" t="s">
        <v>32</v>
      </c>
      <c r="U738" s="2">
        <v>0</v>
      </c>
      <c r="W738" s="1" t="b">
        <v>0</v>
      </c>
      <c r="X738" s="48">
        <v>45077</v>
      </c>
      <c r="Y738" s="1" t="b">
        <v>0</v>
      </c>
      <c r="AB738" s="48">
        <v>45047</v>
      </c>
      <c r="AC738" s="2">
        <v>0</v>
      </c>
    </row>
    <row r="739" spans="1:29" x14ac:dyDescent="0.25">
      <c r="A739" s="1">
        <v>20230640</v>
      </c>
      <c r="B739" s="1" t="s">
        <v>11067</v>
      </c>
      <c r="C739" s="1" t="s">
        <v>29</v>
      </c>
      <c r="D739" s="1" t="s">
        <v>4753</v>
      </c>
      <c r="E739" s="1" t="s">
        <v>116</v>
      </c>
      <c r="F739" s="1" t="s">
        <v>117</v>
      </c>
      <c r="J739" s="1" t="s">
        <v>58</v>
      </c>
      <c r="K739" s="1" t="s">
        <v>11068</v>
      </c>
      <c r="L739" s="2">
        <v>249.91</v>
      </c>
      <c r="M739" s="48">
        <v>45080</v>
      </c>
      <c r="N739" s="1">
        <v>308</v>
      </c>
      <c r="O739" s="1">
        <v>3</v>
      </c>
      <c r="P739" s="48">
        <v>45077</v>
      </c>
      <c r="Q739" s="48">
        <v>45063</v>
      </c>
      <c r="R739" s="48">
        <v>45047</v>
      </c>
      <c r="S739" s="1" t="s">
        <v>4754</v>
      </c>
      <c r="T739" s="1" t="s">
        <v>32</v>
      </c>
      <c r="U739" s="2">
        <v>0</v>
      </c>
      <c r="W739" s="1" t="b">
        <v>0</v>
      </c>
      <c r="X739" s="48">
        <v>45077</v>
      </c>
      <c r="Y739" s="1" t="b">
        <v>0</v>
      </c>
      <c r="AB739" s="48">
        <v>45047</v>
      </c>
      <c r="AC739" s="2">
        <v>0</v>
      </c>
    </row>
    <row r="740" spans="1:29" x14ac:dyDescent="0.25">
      <c r="A740" s="1">
        <v>20230641</v>
      </c>
      <c r="B740" s="1" t="s">
        <v>11069</v>
      </c>
      <c r="C740" s="1" t="s">
        <v>29</v>
      </c>
      <c r="D740" s="1" t="s">
        <v>4769</v>
      </c>
      <c r="E740" s="1" t="s">
        <v>259</v>
      </c>
      <c r="F740" s="1" t="s">
        <v>260</v>
      </c>
      <c r="J740" s="1" t="s">
        <v>58</v>
      </c>
      <c r="K740" s="1" t="s">
        <v>4694</v>
      </c>
      <c r="L740" s="2">
        <v>74.33</v>
      </c>
      <c r="M740" s="48">
        <v>45085</v>
      </c>
      <c r="N740" s="1">
        <v>308</v>
      </c>
      <c r="O740" s="1">
        <v>3</v>
      </c>
      <c r="P740" s="48">
        <v>45077</v>
      </c>
      <c r="Q740" s="48">
        <v>45063</v>
      </c>
      <c r="R740" s="48">
        <v>45047</v>
      </c>
      <c r="S740" s="1" t="s">
        <v>4770</v>
      </c>
      <c r="T740" s="1" t="s">
        <v>32</v>
      </c>
      <c r="U740" s="2">
        <v>0</v>
      </c>
      <c r="W740" s="1" t="b">
        <v>0</v>
      </c>
      <c r="X740" s="48">
        <v>45077</v>
      </c>
      <c r="Y740" s="1" t="b">
        <v>0</v>
      </c>
      <c r="AB740" s="48">
        <v>45047</v>
      </c>
      <c r="AC740" s="2">
        <v>0</v>
      </c>
    </row>
    <row r="741" spans="1:29" x14ac:dyDescent="0.25">
      <c r="A741" s="1">
        <v>20230642</v>
      </c>
      <c r="B741" s="1" t="s">
        <v>11070</v>
      </c>
      <c r="C741" s="1" t="s">
        <v>29</v>
      </c>
      <c r="D741" s="1" t="s">
        <v>5910</v>
      </c>
      <c r="E741" s="1" t="s">
        <v>5911</v>
      </c>
      <c r="F741" s="1" t="s">
        <v>312</v>
      </c>
      <c r="J741" s="1" t="s">
        <v>58</v>
      </c>
      <c r="K741" s="1" t="s">
        <v>10744</v>
      </c>
      <c r="L741" s="2">
        <v>1055.7</v>
      </c>
      <c r="M741" s="48">
        <v>45081</v>
      </c>
      <c r="N741" s="1">
        <v>308</v>
      </c>
      <c r="O741" s="1">
        <v>3</v>
      </c>
      <c r="P741" s="48">
        <v>45079</v>
      </c>
      <c r="Q741" s="48">
        <v>45075</v>
      </c>
      <c r="R741" s="48">
        <v>45047</v>
      </c>
      <c r="S741" s="1" t="s">
        <v>4675</v>
      </c>
      <c r="T741" s="1" t="s">
        <v>32</v>
      </c>
      <c r="U741" s="2">
        <v>0</v>
      </c>
      <c r="W741" s="1" t="b">
        <v>0</v>
      </c>
      <c r="X741" s="48">
        <v>45083</v>
      </c>
      <c r="Y741" s="1" t="b">
        <v>0</v>
      </c>
      <c r="AB741" s="48">
        <v>45047</v>
      </c>
      <c r="AC741" s="2">
        <v>0</v>
      </c>
    </row>
    <row r="742" spans="1:29" x14ac:dyDescent="0.25">
      <c r="A742" s="1">
        <v>20230643</v>
      </c>
      <c r="B742" s="1" t="s">
        <v>11071</v>
      </c>
      <c r="C742" s="1" t="s">
        <v>29</v>
      </c>
      <c r="D742" s="1" t="s">
        <v>128</v>
      </c>
      <c r="E742" s="1" t="s">
        <v>129</v>
      </c>
      <c r="F742" s="1" t="s">
        <v>130</v>
      </c>
      <c r="J742" s="1" t="s">
        <v>35</v>
      </c>
      <c r="K742" s="1" t="s">
        <v>36</v>
      </c>
      <c r="L742" s="2">
        <v>20.57</v>
      </c>
      <c r="M742" s="48">
        <v>45071</v>
      </c>
      <c r="N742" s="1">
        <v>308</v>
      </c>
      <c r="O742" s="1">
        <v>3</v>
      </c>
      <c r="P742" s="48">
        <v>45068</v>
      </c>
      <c r="Q742" s="48">
        <v>45057</v>
      </c>
      <c r="R742" s="48">
        <v>45047</v>
      </c>
      <c r="S742" s="1" t="s">
        <v>131</v>
      </c>
      <c r="T742" s="1" t="s">
        <v>32</v>
      </c>
      <c r="U742" s="2">
        <v>0</v>
      </c>
      <c r="W742" s="1" t="b">
        <v>0</v>
      </c>
      <c r="X742" s="48">
        <v>45076</v>
      </c>
      <c r="Y742" s="1" t="b">
        <v>0</v>
      </c>
      <c r="AB742" s="48">
        <v>45047</v>
      </c>
      <c r="AC742" s="2">
        <v>0</v>
      </c>
    </row>
    <row r="743" spans="1:29" x14ac:dyDescent="0.25">
      <c r="A743" s="1">
        <v>20230644</v>
      </c>
      <c r="B743" s="1" t="s">
        <v>11072</v>
      </c>
      <c r="C743" s="1" t="s">
        <v>29</v>
      </c>
      <c r="D743" s="1" t="s">
        <v>11073</v>
      </c>
      <c r="E743" s="1" t="s">
        <v>90</v>
      </c>
      <c r="F743" s="1" t="s">
        <v>91</v>
      </c>
      <c r="J743" s="1" t="s">
        <v>92</v>
      </c>
      <c r="K743" s="1" t="s">
        <v>11074</v>
      </c>
      <c r="L743" s="2">
        <v>350</v>
      </c>
      <c r="M743" s="48">
        <v>45076</v>
      </c>
      <c r="N743" s="1">
        <v>308</v>
      </c>
      <c r="O743" s="1">
        <v>3</v>
      </c>
      <c r="P743" s="48">
        <v>45077</v>
      </c>
      <c r="Q743" s="48">
        <v>45069</v>
      </c>
      <c r="R743" s="48">
        <v>45047</v>
      </c>
      <c r="T743" s="1" t="s">
        <v>32</v>
      </c>
      <c r="U743" s="2">
        <v>0</v>
      </c>
      <c r="W743" s="1" t="b">
        <v>0</v>
      </c>
      <c r="X743" s="48">
        <v>45077</v>
      </c>
      <c r="Y743" s="1" t="b">
        <v>0</v>
      </c>
      <c r="AB743" s="48">
        <v>45047</v>
      </c>
      <c r="AC743" s="2">
        <v>0</v>
      </c>
    </row>
    <row r="744" spans="1:29" x14ac:dyDescent="0.25">
      <c r="A744" s="1">
        <v>20230645</v>
      </c>
      <c r="B744" s="1" t="s">
        <v>11075</v>
      </c>
      <c r="C744" s="1" t="s">
        <v>29</v>
      </c>
      <c r="D744" s="1" t="s">
        <v>4715</v>
      </c>
      <c r="E744" s="1" t="s">
        <v>255</v>
      </c>
      <c r="F744" s="1" t="s">
        <v>256</v>
      </c>
      <c r="J744" s="1" t="s">
        <v>50</v>
      </c>
      <c r="K744" s="1" t="s">
        <v>51</v>
      </c>
      <c r="L744" s="2">
        <v>134.16</v>
      </c>
      <c r="M744" s="48">
        <v>45082</v>
      </c>
      <c r="N744" s="1">
        <v>308</v>
      </c>
      <c r="O744" s="1">
        <v>3</v>
      </c>
      <c r="P744" s="48">
        <v>45077</v>
      </c>
      <c r="Q744" s="48">
        <v>45068</v>
      </c>
      <c r="R744" s="48">
        <v>45047</v>
      </c>
      <c r="S744" s="1" t="s">
        <v>4716</v>
      </c>
      <c r="T744" s="1" t="s">
        <v>32</v>
      </c>
      <c r="U744" s="2">
        <v>0</v>
      </c>
      <c r="W744" s="1" t="b">
        <v>0</v>
      </c>
      <c r="X744" s="48">
        <v>45077</v>
      </c>
      <c r="Y744" s="1" t="b">
        <v>0</v>
      </c>
      <c r="AB744" s="48">
        <v>45047</v>
      </c>
      <c r="AC744" s="2">
        <v>0</v>
      </c>
    </row>
    <row r="745" spans="1:29" x14ac:dyDescent="0.25">
      <c r="A745" s="1">
        <v>20230646</v>
      </c>
      <c r="B745" s="1" t="s">
        <v>11076</v>
      </c>
      <c r="C745" s="1" t="s">
        <v>29</v>
      </c>
      <c r="D745" s="1" t="s">
        <v>4718</v>
      </c>
      <c r="E745" s="1" t="s">
        <v>228</v>
      </c>
      <c r="F745" s="1" t="s">
        <v>229</v>
      </c>
      <c r="J745" s="1" t="s">
        <v>92</v>
      </c>
      <c r="K745" s="1" t="s">
        <v>4719</v>
      </c>
      <c r="L745" s="2">
        <v>286.68</v>
      </c>
      <c r="M745" s="48">
        <v>45074</v>
      </c>
      <c r="N745" s="1">
        <v>308</v>
      </c>
      <c r="O745" s="1">
        <v>3</v>
      </c>
      <c r="P745" s="48">
        <v>45077</v>
      </c>
      <c r="Q745" s="48">
        <v>45069</v>
      </c>
      <c r="R745" s="48">
        <v>45047</v>
      </c>
      <c r="S745" s="1" t="s">
        <v>4720</v>
      </c>
      <c r="T745" s="1" t="s">
        <v>32</v>
      </c>
      <c r="U745" s="2">
        <v>0</v>
      </c>
      <c r="W745" s="1" t="b">
        <v>0</v>
      </c>
      <c r="X745" s="48">
        <v>45077</v>
      </c>
      <c r="Y745" s="1" t="b">
        <v>0</v>
      </c>
      <c r="AB745" s="48">
        <v>45047</v>
      </c>
      <c r="AC745" s="2">
        <v>0</v>
      </c>
    </row>
    <row r="746" spans="1:29" x14ac:dyDescent="0.25">
      <c r="A746" s="1">
        <v>20230647</v>
      </c>
      <c r="B746" s="1" t="s">
        <v>11077</v>
      </c>
      <c r="C746" s="1" t="s">
        <v>29</v>
      </c>
      <c r="D746" s="1" t="s">
        <v>5827</v>
      </c>
      <c r="E746" s="1" t="s">
        <v>5828</v>
      </c>
      <c r="F746" s="1" t="s">
        <v>153</v>
      </c>
      <c r="J746" s="1" t="s">
        <v>58</v>
      </c>
      <c r="K746" s="1" t="s">
        <v>4678</v>
      </c>
      <c r="L746" s="2">
        <v>699.17</v>
      </c>
      <c r="M746" s="48">
        <v>45078</v>
      </c>
      <c r="N746" s="1">
        <v>308</v>
      </c>
      <c r="O746" s="1">
        <v>3</v>
      </c>
      <c r="P746" s="48">
        <v>45077</v>
      </c>
      <c r="Q746" s="48">
        <v>45069</v>
      </c>
      <c r="R746" s="48">
        <v>45047</v>
      </c>
      <c r="S746" s="1" t="s">
        <v>4676</v>
      </c>
      <c r="T746" s="1" t="s">
        <v>32</v>
      </c>
      <c r="U746" s="2">
        <v>0</v>
      </c>
      <c r="W746" s="1" t="b">
        <v>0</v>
      </c>
      <c r="X746" s="48">
        <v>45077</v>
      </c>
      <c r="Y746" s="1" t="b">
        <v>0</v>
      </c>
      <c r="AB746" s="48">
        <v>45047</v>
      </c>
      <c r="AC746" s="2">
        <v>0</v>
      </c>
    </row>
    <row r="747" spans="1:29" x14ac:dyDescent="0.25">
      <c r="A747" s="1">
        <v>20230648</v>
      </c>
      <c r="B747" s="1" t="s">
        <v>11078</v>
      </c>
      <c r="C747" s="1" t="s">
        <v>29</v>
      </c>
      <c r="D747" s="1" t="s">
        <v>128</v>
      </c>
      <c r="E747" s="1" t="s">
        <v>129</v>
      </c>
      <c r="F747" s="1" t="s">
        <v>130</v>
      </c>
      <c r="J747" s="1" t="s">
        <v>35</v>
      </c>
      <c r="K747" s="1" t="s">
        <v>36</v>
      </c>
      <c r="L747" s="2">
        <v>8.36</v>
      </c>
      <c r="M747" s="48">
        <v>45078</v>
      </c>
      <c r="N747" s="1">
        <v>308</v>
      </c>
      <c r="O747" s="1">
        <v>3</v>
      </c>
      <c r="P747" s="48">
        <v>45077</v>
      </c>
      <c r="Q747" s="48">
        <v>45064</v>
      </c>
      <c r="R747" s="48">
        <v>45047</v>
      </c>
      <c r="S747" s="1" t="s">
        <v>131</v>
      </c>
      <c r="T747" s="1" t="s">
        <v>32</v>
      </c>
      <c r="U747" s="2">
        <v>0</v>
      </c>
      <c r="W747" s="1" t="b">
        <v>0</v>
      </c>
      <c r="X747" s="48">
        <v>45077</v>
      </c>
      <c r="Y747" s="1" t="b">
        <v>0</v>
      </c>
      <c r="AB747" s="48">
        <v>45047</v>
      </c>
      <c r="AC747" s="2">
        <v>0</v>
      </c>
    </row>
    <row r="748" spans="1:29" x14ac:dyDescent="0.25">
      <c r="A748" s="1">
        <v>20230649</v>
      </c>
      <c r="B748" s="1" t="s">
        <v>11079</v>
      </c>
      <c r="C748" s="1" t="s">
        <v>29</v>
      </c>
      <c r="D748" s="1" t="s">
        <v>128</v>
      </c>
      <c r="E748" s="1" t="s">
        <v>129</v>
      </c>
      <c r="F748" s="1" t="s">
        <v>130</v>
      </c>
      <c r="J748" s="1" t="s">
        <v>35</v>
      </c>
      <c r="K748" s="1" t="s">
        <v>5745</v>
      </c>
      <c r="L748" s="2">
        <v>4708.04</v>
      </c>
      <c r="M748" s="48">
        <v>45079</v>
      </c>
      <c r="N748" s="1">
        <v>308</v>
      </c>
      <c r="O748" s="1">
        <v>3</v>
      </c>
      <c r="P748" s="48">
        <v>45077</v>
      </c>
      <c r="Q748" s="48">
        <v>45065</v>
      </c>
      <c r="R748" s="48">
        <v>45047</v>
      </c>
      <c r="S748" s="1" t="s">
        <v>131</v>
      </c>
      <c r="T748" s="1" t="s">
        <v>32</v>
      </c>
      <c r="U748" s="2">
        <v>0</v>
      </c>
      <c r="W748" s="1" t="b">
        <v>0</v>
      </c>
      <c r="X748" s="48">
        <v>45077</v>
      </c>
      <c r="Y748" s="1" t="b">
        <v>0</v>
      </c>
      <c r="AB748" s="48">
        <v>45047</v>
      </c>
      <c r="AC748" s="2">
        <v>0</v>
      </c>
    </row>
    <row r="749" spans="1:29" x14ac:dyDescent="0.25">
      <c r="A749" s="1">
        <v>20230650</v>
      </c>
      <c r="B749" s="1" t="s">
        <v>11080</v>
      </c>
      <c r="C749" s="1" t="s">
        <v>29</v>
      </c>
      <c r="D749" s="1" t="s">
        <v>5590</v>
      </c>
      <c r="E749" s="1" t="s">
        <v>5591</v>
      </c>
      <c r="F749" s="1" t="s">
        <v>5592</v>
      </c>
      <c r="J749" s="1" t="s">
        <v>58</v>
      </c>
      <c r="K749" s="1" t="s">
        <v>11081</v>
      </c>
      <c r="L749" s="2">
        <v>-152.47</v>
      </c>
      <c r="M749" s="48">
        <v>45080</v>
      </c>
      <c r="N749" s="1">
        <v>308</v>
      </c>
      <c r="O749" s="1">
        <v>3</v>
      </c>
      <c r="P749" s="48">
        <v>45093</v>
      </c>
      <c r="Q749" s="48">
        <v>45071</v>
      </c>
      <c r="R749" s="48">
        <v>45047</v>
      </c>
      <c r="S749" s="1" t="s">
        <v>5593</v>
      </c>
      <c r="T749" s="1" t="s">
        <v>32</v>
      </c>
      <c r="U749" s="2">
        <v>0</v>
      </c>
      <c r="W749" s="1" t="b">
        <v>0</v>
      </c>
      <c r="X749" s="48">
        <v>45077</v>
      </c>
      <c r="Y749" s="1" t="b">
        <v>0</v>
      </c>
      <c r="AB749" s="48">
        <v>45047</v>
      </c>
      <c r="AC749" s="2">
        <v>0</v>
      </c>
    </row>
    <row r="750" spans="1:29" x14ac:dyDescent="0.25">
      <c r="A750" s="1">
        <v>20230651</v>
      </c>
      <c r="B750" s="1" t="s">
        <v>11082</v>
      </c>
      <c r="C750" s="1" t="s">
        <v>29</v>
      </c>
      <c r="D750" s="1" t="s">
        <v>128</v>
      </c>
      <c r="E750" s="1" t="s">
        <v>129</v>
      </c>
      <c r="F750" s="1" t="s">
        <v>130</v>
      </c>
      <c r="J750" s="1" t="s">
        <v>35</v>
      </c>
      <c r="K750" s="1" t="s">
        <v>36</v>
      </c>
      <c r="L750" s="2">
        <v>815.22</v>
      </c>
      <c r="M750" s="48">
        <v>45086</v>
      </c>
      <c r="N750" s="1">
        <v>308</v>
      </c>
      <c r="O750" s="1">
        <v>3</v>
      </c>
      <c r="P750" s="48">
        <v>45084</v>
      </c>
      <c r="Q750" s="48">
        <v>45072</v>
      </c>
      <c r="R750" s="48">
        <v>45047</v>
      </c>
      <c r="S750" s="1" t="s">
        <v>131</v>
      </c>
      <c r="T750" s="1" t="s">
        <v>32</v>
      </c>
      <c r="U750" s="2">
        <v>0</v>
      </c>
      <c r="W750" s="1" t="b">
        <v>0</v>
      </c>
      <c r="X750" s="48">
        <v>45084</v>
      </c>
      <c r="Y750" s="1" t="b">
        <v>0</v>
      </c>
      <c r="AB750" s="48">
        <v>45047</v>
      </c>
      <c r="AC750" s="2">
        <v>0</v>
      </c>
    </row>
    <row r="751" spans="1:29" x14ac:dyDescent="0.25">
      <c r="A751" s="1">
        <v>20230652</v>
      </c>
      <c r="B751" s="1" t="s">
        <v>11083</v>
      </c>
      <c r="C751" s="1" t="s">
        <v>29</v>
      </c>
      <c r="D751" s="1" t="s">
        <v>128</v>
      </c>
      <c r="E751" s="1" t="s">
        <v>129</v>
      </c>
      <c r="F751" s="1" t="s">
        <v>130</v>
      </c>
      <c r="J751" s="1" t="s">
        <v>35</v>
      </c>
      <c r="K751" s="1" t="s">
        <v>36</v>
      </c>
      <c r="L751" s="2">
        <v>3099.85</v>
      </c>
      <c r="M751" s="48">
        <v>45086</v>
      </c>
      <c r="N751" s="1">
        <v>308</v>
      </c>
      <c r="O751" s="1">
        <v>3</v>
      </c>
      <c r="P751" s="48">
        <v>45084</v>
      </c>
      <c r="Q751" s="48">
        <v>45072</v>
      </c>
      <c r="R751" s="48">
        <v>45047</v>
      </c>
      <c r="S751" s="1" t="s">
        <v>131</v>
      </c>
      <c r="T751" s="1" t="s">
        <v>32</v>
      </c>
      <c r="U751" s="2">
        <v>0</v>
      </c>
      <c r="W751" s="1" t="b">
        <v>0</v>
      </c>
      <c r="X751" s="48">
        <v>45084</v>
      </c>
      <c r="Y751" s="1" t="b">
        <v>0</v>
      </c>
      <c r="AB751" s="48">
        <v>45047</v>
      </c>
      <c r="AC751" s="2">
        <v>0</v>
      </c>
    </row>
    <row r="752" spans="1:29" x14ac:dyDescent="0.25">
      <c r="A752" s="1">
        <v>20230653</v>
      </c>
      <c r="B752" s="1" t="s">
        <v>11084</v>
      </c>
      <c r="C752" s="1" t="s">
        <v>29</v>
      </c>
      <c r="D752" s="1" t="s">
        <v>6709</v>
      </c>
      <c r="E752" s="1" t="s">
        <v>6211</v>
      </c>
      <c r="F752" s="1" t="s">
        <v>55</v>
      </c>
      <c r="J752" s="1" t="s">
        <v>50</v>
      </c>
      <c r="K752" s="1" t="s">
        <v>51</v>
      </c>
      <c r="L752" s="2">
        <v>660.82</v>
      </c>
      <c r="M752" s="48">
        <v>45110</v>
      </c>
      <c r="N752" s="1">
        <v>308</v>
      </c>
      <c r="O752" s="1">
        <v>3</v>
      </c>
      <c r="P752" s="48">
        <v>45106</v>
      </c>
      <c r="Q752" s="48">
        <v>45050</v>
      </c>
      <c r="R752" s="48">
        <v>45047</v>
      </c>
      <c r="S752" s="1" t="s">
        <v>4726</v>
      </c>
      <c r="T752" s="1" t="s">
        <v>32</v>
      </c>
      <c r="U752" s="2">
        <v>0</v>
      </c>
      <c r="W752" s="1" t="b">
        <v>0</v>
      </c>
      <c r="X752" s="48">
        <v>45106</v>
      </c>
      <c r="Y752" s="1" t="b">
        <v>0</v>
      </c>
      <c r="AB752" s="48">
        <v>45047</v>
      </c>
      <c r="AC752" s="2">
        <v>0</v>
      </c>
    </row>
    <row r="753" spans="1:29" x14ac:dyDescent="0.25">
      <c r="A753" s="1">
        <v>20230654</v>
      </c>
      <c r="B753" s="1" t="s">
        <v>11085</v>
      </c>
      <c r="C753" s="1" t="s">
        <v>29</v>
      </c>
      <c r="D753" s="1" t="s">
        <v>128</v>
      </c>
      <c r="E753" s="1" t="s">
        <v>129</v>
      </c>
      <c r="F753" s="1" t="s">
        <v>130</v>
      </c>
      <c r="J753" s="1" t="s">
        <v>35</v>
      </c>
      <c r="K753" s="1" t="s">
        <v>37</v>
      </c>
      <c r="L753" s="2">
        <v>-0.44</v>
      </c>
      <c r="M753" s="48">
        <v>45065</v>
      </c>
      <c r="N753" s="1">
        <v>308</v>
      </c>
      <c r="O753" s="1">
        <v>3</v>
      </c>
      <c r="P753" s="48">
        <v>45065</v>
      </c>
      <c r="Q753" s="48">
        <v>45051</v>
      </c>
      <c r="R753" s="48">
        <v>45047</v>
      </c>
      <c r="S753" s="1" t="s">
        <v>131</v>
      </c>
      <c r="T753" s="1" t="s">
        <v>32</v>
      </c>
      <c r="U753" s="2">
        <v>0</v>
      </c>
      <c r="W753" s="1" t="b">
        <v>0</v>
      </c>
      <c r="X753"/>
      <c r="Y753" s="1" t="b">
        <v>0</v>
      </c>
      <c r="AB753" s="48">
        <v>45047</v>
      </c>
      <c r="AC753" s="2">
        <v>0</v>
      </c>
    </row>
    <row r="754" spans="1:29" x14ac:dyDescent="0.25">
      <c r="A754" s="1">
        <v>20230655</v>
      </c>
      <c r="B754" s="1" t="s">
        <v>11086</v>
      </c>
      <c r="C754" s="1" t="s">
        <v>29</v>
      </c>
      <c r="E754" s="1" t="s">
        <v>11087</v>
      </c>
      <c r="F754" s="1" t="s">
        <v>5364</v>
      </c>
      <c r="J754" s="1" t="s">
        <v>58</v>
      </c>
      <c r="K754" s="1" t="s">
        <v>6929</v>
      </c>
      <c r="L754" s="2">
        <v>29.65</v>
      </c>
      <c r="M754" s="48">
        <v>45077</v>
      </c>
      <c r="N754" s="1">
        <v>308</v>
      </c>
      <c r="O754" s="1">
        <v>3</v>
      </c>
      <c r="P754" s="48">
        <v>45093</v>
      </c>
      <c r="Q754" s="48">
        <v>45065</v>
      </c>
      <c r="R754" s="48">
        <v>45047</v>
      </c>
      <c r="S754" s="1" t="s">
        <v>5365</v>
      </c>
      <c r="T754" s="1" t="s">
        <v>32</v>
      </c>
      <c r="U754" s="2">
        <v>0</v>
      </c>
      <c r="W754" s="1" t="b">
        <v>0</v>
      </c>
      <c r="X754" s="48">
        <v>45078</v>
      </c>
      <c r="Y754" s="1" t="b">
        <v>0</v>
      </c>
      <c r="AB754" s="48">
        <v>45047</v>
      </c>
      <c r="AC754" s="2">
        <v>0</v>
      </c>
    </row>
    <row r="755" spans="1:29" x14ac:dyDescent="0.25">
      <c r="A755" s="1">
        <v>20230656</v>
      </c>
      <c r="B755" s="1" t="s">
        <v>11088</v>
      </c>
      <c r="C755" s="1" t="s">
        <v>29</v>
      </c>
      <c r="D755" s="1" t="s">
        <v>427</v>
      </c>
      <c r="E755" s="1" t="s">
        <v>428</v>
      </c>
      <c r="F755" s="1" t="s">
        <v>429</v>
      </c>
      <c r="J755" s="1" t="s">
        <v>35</v>
      </c>
      <c r="K755" s="1" t="s">
        <v>11089</v>
      </c>
      <c r="L755" s="2">
        <v>1289.98</v>
      </c>
      <c r="M755" s="48">
        <v>45114</v>
      </c>
      <c r="N755" s="1">
        <v>308</v>
      </c>
      <c r="O755" s="1">
        <v>3</v>
      </c>
      <c r="P755" s="48">
        <v>45107</v>
      </c>
      <c r="Q755" s="48">
        <v>45054</v>
      </c>
      <c r="R755" s="48">
        <v>45047</v>
      </c>
      <c r="S755" s="1" t="s">
        <v>430</v>
      </c>
      <c r="T755" s="1" t="s">
        <v>32</v>
      </c>
      <c r="U755" s="2">
        <v>0</v>
      </c>
      <c r="W755" s="1" t="b">
        <v>0</v>
      </c>
      <c r="X755" s="48">
        <v>45107</v>
      </c>
      <c r="Y755" s="1" t="b">
        <v>0</v>
      </c>
      <c r="AB755" s="48">
        <v>45047</v>
      </c>
      <c r="AC755" s="2">
        <v>0</v>
      </c>
    </row>
    <row r="756" spans="1:29" x14ac:dyDescent="0.25">
      <c r="A756" s="1">
        <v>20230657</v>
      </c>
      <c r="B756" s="1" t="s">
        <v>11090</v>
      </c>
      <c r="C756" s="1" t="s">
        <v>29</v>
      </c>
      <c r="D756" s="1" t="s">
        <v>427</v>
      </c>
      <c r="E756" s="1" t="s">
        <v>428</v>
      </c>
      <c r="F756" s="1" t="s">
        <v>429</v>
      </c>
      <c r="J756" s="1" t="s">
        <v>35</v>
      </c>
      <c r="K756" s="1" t="s">
        <v>4724</v>
      </c>
      <c r="L756" s="2">
        <v>842.66</v>
      </c>
      <c r="M756" s="48">
        <v>45121</v>
      </c>
      <c r="N756" s="1">
        <v>308</v>
      </c>
      <c r="O756" s="1">
        <v>3</v>
      </c>
      <c r="P756" s="48">
        <v>45107</v>
      </c>
      <c r="Q756" s="48">
        <v>45061</v>
      </c>
      <c r="R756" s="48">
        <v>45047</v>
      </c>
      <c r="S756" s="1" t="s">
        <v>430</v>
      </c>
      <c r="T756" s="1" t="s">
        <v>32</v>
      </c>
      <c r="U756" s="2">
        <v>0</v>
      </c>
      <c r="W756" s="1" t="b">
        <v>0</v>
      </c>
      <c r="X756" s="48">
        <v>45107</v>
      </c>
      <c r="Y756" s="1" t="b">
        <v>0</v>
      </c>
      <c r="AB756" s="48">
        <v>45047</v>
      </c>
      <c r="AC756" s="2">
        <v>0</v>
      </c>
    </row>
    <row r="757" spans="1:29" x14ac:dyDescent="0.25">
      <c r="A757" s="1">
        <v>20230658</v>
      </c>
      <c r="B757" s="1" t="s">
        <v>11091</v>
      </c>
      <c r="C757" s="1" t="s">
        <v>29</v>
      </c>
      <c r="D757" s="1" t="s">
        <v>11092</v>
      </c>
      <c r="E757" s="1" t="s">
        <v>4471</v>
      </c>
      <c r="F757" s="1" t="s">
        <v>1006</v>
      </c>
      <c r="J757" s="1" t="s">
        <v>11093</v>
      </c>
      <c r="K757" s="1" t="s">
        <v>51</v>
      </c>
      <c r="L757" s="2">
        <v>102</v>
      </c>
      <c r="M757" s="48">
        <v>45088</v>
      </c>
      <c r="N757" s="1">
        <v>308</v>
      </c>
      <c r="O757" s="1">
        <v>3</v>
      </c>
      <c r="P757" s="48">
        <v>45079</v>
      </c>
      <c r="Q757" s="48">
        <v>45058</v>
      </c>
      <c r="R757" s="48">
        <v>45047</v>
      </c>
      <c r="S757" s="1" t="s">
        <v>11094</v>
      </c>
      <c r="T757" s="1" t="s">
        <v>32</v>
      </c>
      <c r="U757" s="2">
        <v>0</v>
      </c>
      <c r="W757" s="1" t="b">
        <v>0</v>
      </c>
      <c r="X757" s="48">
        <v>45083</v>
      </c>
      <c r="Y757" s="1" t="b">
        <v>0</v>
      </c>
      <c r="AB757" s="48">
        <v>45047</v>
      </c>
      <c r="AC757" s="2">
        <v>0</v>
      </c>
    </row>
    <row r="758" spans="1:29" x14ac:dyDescent="0.25">
      <c r="A758" s="1">
        <v>20230659</v>
      </c>
      <c r="B758" s="1" t="s">
        <v>11095</v>
      </c>
      <c r="C758" s="1" t="s">
        <v>29</v>
      </c>
      <c r="D758" s="1" t="s">
        <v>5660</v>
      </c>
      <c r="E758" s="1" t="s">
        <v>5661</v>
      </c>
      <c r="F758" s="1" t="s">
        <v>5199</v>
      </c>
      <c r="J758" s="1" t="s">
        <v>85</v>
      </c>
      <c r="K758" s="1" t="s">
        <v>86</v>
      </c>
      <c r="L758" s="2">
        <v>1293.74</v>
      </c>
      <c r="M758" s="48">
        <v>45091</v>
      </c>
      <c r="N758" s="1">
        <v>308</v>
      </c>
      <c r="O758" s="1">
        <v>3</v>
      </c>
      <c r="P758" s="48">
        <v>45089</v>
      </c>
      <c r="Q758" s="48">
        <v>45063</v>
      </c>
      <c r="R758" s="48">
        <v>45047</v>
      </c>
      <c r="S758" s="1" t="s">
        <v>5662</v>
      </c>
      <c r="T758" s="1" t="s">
        <v>32</v>
      </c>
      <c r="U758" s="2">
        <v>0</v>
      </c>
      <c r="W758" s="1" t="b">
        <v>0</v>
      </c>
      <c r="X758" s="48">
        <v>45085</v>
      </c>
      <c r="Y758" s="1" t="b">
        <v>0</v>
      </c>
      <c r="AB758" s="48">
        <v>45047</v>
      </c>
      <c r="AC758" s="2">
        <v>0</v>
      </c>
    </row>
    <row r="759" spans="1:29" x14ac:dyDescent="0.25">
      <c r="A759" s="1">
        <v>20230660</v>
      </c>
      <c r="B759" s="1" t="s">
        <v>11096</v>
      </c>
      <c r="C759" s="1" t="s">
        <v>29</v>
      </c>
      <c r="D759" s="1" t="s">
        <v>5660</v>
      </c>
      <c r="E759" s="1" t="s">
        <v>5661</v>
      </c>
      <c r="F759" s="1" t="s">
        <v>5199</v>
      </c>
      <c r="J759" s="1" t="s">
        <v>85</v>
      </c>
      <c r="K759" s="1" t="s">
        <v>86</v>
      </c>
      <c r="L759" s="2">
        <v>2925.6</v>
      </c>
      <c r="M759" s="48">
        <v>45091</v>
      </c>
      <c r="N759" s="1">
        <v>308</v>
      </c>
      <c r="O759" s="1">
        <v>3</v>
      </c>
      <c r="P759" s="48">
        <v>45089</v>
      </c>
      <c r="Q759" s="48">
        <v>45063</v>
      </c>
      <c r="R759" s="48">
        <v>45047</v>
      </c>
      <c r="S759" s="1" t="s">
        <v>5662</v>
      </c>
      <c r="T759" s="1" t="s">
        <v>32</v>
      </c>
      <c r="U759" s="2">
        <v>0</v>
      </c>
      <c r="W759" s="1" t="b">
        <v>0</v>
      </c>
      <c r="X759" s="48">
        <v>45085</v>
      </c>
      <c r="Y759" s="1" t="b">
        <v>0</v>
      </c>
      <c r="AB759" s="48">
        <v>45047</v>
      </c>
      <c r="AC759" s="2">
        <v>0</v>
      </c>
    </row>
    <row r="760" spans="1:29" x14ac:dyDescent="0.25">
      <c r="A760" s="1">
        <v>20230661</v>
      </c>
      <c r="B760" s="1" t="s">
        <v>11097</v>
      </c>
      <c r="C760" s="1" t="s">
        <v>29</v>
      </c>
      <c r="D760" s="1" t="s">
        <v>5910</v>
      </c>
      <c r="E760" s="1" t="s">
        <v>5911</v>
      </c>
      <c r="F760" s="1" t="s">
        <v>312</v>
      </c>
      <c r="J760" s="1" t="s">
        <v>58</v>
      </c>
      <c r="K760" s="1" t="s">
        <v>6996</v>
      </c>
      <c r="L760" s="2">
        <v>39.799999999999997</v>
      </c>
      <c r="M760" s="48">
        <v>45093</v>
      </c>
      <c r="N760" s="1">
        <v>308</v>
      </c>
      <c r="O760" s="1">
        <v>3</v>
      </c>
      <c r="P760" s="48">
        <v>45089</v>
      </c>
      <c r="Q760" s="48">
        <v>45069</v>
      </c>
      <c r="R760" s="48">
        <v>45047</v>
      </c>
      <c r="S760" s="1" t="s">
        <v>4675</v>
      </c>
      <c r="T760" s="1" t="s">
        <v>32</v>
      </c>
      <c r="U760" s="2">
        <v>0</v>
      </c>
      <c r="W760" s="1" t="b">
        <v>0</v>
      </c>
      <c r="X760" s="48">
        <v>45085</v>
      </c>
      <c r="Y760" s="1" t="b">
        <v>0</v>
      </c>
      <c r="AB760" s="48">
        <v>45047</v>
      </c>
      <c r="AC760" s="2">
        <v>0</v>
      </c>
    </row>
    <row r="761" spans="1:29" x14ac:dyDescent="0.25">
      <c r="A761" s="1">
        <v>20230662</v>
      </c>
      <c r="B761" s="1" t="s">
        <v>11098</v>
      </c>
      <c r="C761" s="1" t="s">
        <v>29</v>
      </c>
      <c r="D761" s="1" t="s">
        <v>41</v>
      </c>
      <c r="E761" s="1" t="s">
        <v>42</v>
      </c>
      <c r="F761" s="1" t="s">
        <v>43</v>
      </c>
      <c r="J761" s="1" t="s">
        <v>40</v>
      </c>
      <c r="K761" s="1" t="s">
        <v>44</v>
      </c>
      <c r="L761" s="2">
        <v>127.62</v>
      </c>
      <c r="M761" s="48">
        <v>45123</v>
      </c>
      <c r="N761" s="1">
        <v>308</v>
      </c>
      <c r="O761" s="1">
        <v>3</v>
      </c>
      <c r="P761" s="48">
        <v>45106</v>
      </c>
      <c r="Q761" s="48">
        <v>45063</v>
      </c>
      <c r="R761" s="48">
        <v>45047</v>
      </c>
      <c r="S761" s="1" t="s">
        <v>45</v>
      </c>
      <c r="T761" s="1" t="s">
        <v>32</v>
      </c>
      <c r="U761" s="2">
        <v>0</v>
      </c>
      <c r="W761" s="1" t="b">
        <v>0</v>
      </c>
      <c r="X761" s="48">
        <v>45106</v>
      </c>
      <c r="Y761" s="1" t="b">
        <v>0</v>
      </c>
      <c r="AB761" s="48">
        <v>45047</v>
      </c>
      <c r="AC761" s="2">
        <v>0</v>
      </c>
    </row>
    <row r="762" spans="1:29" x14ac:dyDescent="0.25">
      <c r="A762" s="1">
        <v>20230663</v>
      </c>
      <c r="B762" s="1" t="s">
        <v>11099</v>
      </c>
      <c r="C762" s="1" t="s">
        <v>29</v>
      </c>
      <c r="D762" s="1" t="s">
        <v>4769</v>
      </c>
      <c r="E762" s="1" t="s">
        <v>259</v>
      </c>
      <c r="F762" s="1" t="s">
        <v>260</v>
      </c>
      <c r="J762" s="1" t="s">
        <v>58</v>
      </c>
      <c r="K762" s="1" t="s">
        <v>4694</v>
      </c>
      <c r="L762" s="2">
        <v>314.23</v>
      </c>
      <c r="M762" s="48">
        <v>45095</v>
      </c>
      <c r="N762" s="1">
        <v>308</v>
      </c>
      <c r="O762" s="1">
        <v>3</v>
      </c>
      <c r="P762" s="48">
        <v>45089</v>
      </c>
      <c r="Q762" s="48">
        <v>45075</v>
      </c>
      <c r="R762" s="48">
        <v>45047</v>
      </c>
      <c r="S762" s="1" t="s">
        <v>4770</v>
      </c>
      <c r="T762" s="1" t="s">
        <v>32</v>
      </c>
      <c r="U762" s="2">
        <v>0</v>
      </c>
      <c r="W762" s="1" t="b">
        <v>0</v>
      </c>
      <c r="X762" s="48">
        <v>45085</v>
      </c>
      <c r="Y762" s="1" t="b">
        <v>0</v>
      </c>
      <c r="AB762" s="48">
        <v>45047</v>
      </c>
      <c r="AC762" s="2">
        <v>0</v>
      </c>
    </row>
    <row r="763" spans="1:29" x14ac:dyDescent="0.25">
      <c r="A763" s="1">
        <v>20230664</v>
      </c>
      <c r="B763" s="1" t="s">
        <v>11100</v>
      </c>
      <c r="C763" s="1" t="s">
        <v>29</v>
      </c>
      <c r="D763" s="1" t="s">
        <v>5786</v>
      </c>
      <c r="E763" s="1" t="s">
        <v>220</v>
      </c>
      <c r="F763" s="1" t="s">
        <v>221</v>
      </c>
      <c r="J763" s="1" t="s">
        <v>35</v>
      </c>
      <c r="K763" s="1" t="s">
        <v>5787</v>
      </c>
      <c r="L763" s="2">
        <v>48.06</v>
      </c>
      <c r="M763" s="48">
        <v>45094</v>
      </c>
      <c r="N763" s="1">
        <v>308</v>
      </c>
      <c r="O763" s="1">
        <v>3</v>
      </c>
      <c r="P763" s="48">
        <v>45084</v>
      </c>
      <c r="Q763" s="48">
        <v>45064</v>
      </c>
      <c r="R763" s="48">
        <v>45047</v>
      </c>
      <c r="S763" s="1" t="s">
        <v>5788</v>
      </c>
      <c r="T763" s="1" t="s">
        <v>32</v>
      </c>
      <c r="U763" s="2">
        <v>0</v>
      </c>
      <c r="W763" s="1" t="b">
        <v>0</v>
      </c>
      <c r="X763" s="48">
        <v>45084</v>
      </c>
      <c r="Y763" s="1" t="b">
        <v>0</v>
      </c>
      <c r="AB763" s="48">
        <v>45047</v>
      </c>
      <c r="AC763" s="2">
        <v>0</v>
      </c>
    </row>
    <row r="764" spans="1:29" x14ac:dyDescent="0.25">
      <c r="A764" s="1">
        <v>20230665</v>
      </c>
      <c r="B764" s="1" t="s">
        <v>11101</v>
      </c>
      <c r="C764" s="1" t="s">
        <v>29</v>
      </c>
      <c r="D764" s="1" t="s">
        <v>136</v>
      </c>
      <c r="E764" s="1" t="s">
        <v>137</v>
      </c>
      <c r="F764" s="1" t="s">
        <v>138</v>
      </c>
      <c r="J764" s="1" t="s">
        <v>139</v>
      </c>
      <c r="K764" s="1" t="s">
        <v>4766</v>
      </c>
      <c r="L764" s="2">
        <v>34.799999999999997</v>
      </c>
      <c r="M764" s="48">
        <v>45092</v>
      </c>
      <c r="N764" s="1">
        <v>308</v>
      </c>
      <c r="O764" s="1">
        <v>3</v>
      </c>
      <c r="P764" s="48">
        <v>45089</v>
      </c>
      <c r="Q764" s="48">
        <v>45065</v>
      </c>
      <c r="R764" s="48">
        <v>45047</v>
      </c>
      <c r="T764" s="1" t="s">
        <v>32</v>
      </c>
      <c r="U764" s="2">
        <v>0</v>
      </c>
      <c r="W764" s="1" t="b">
        <v>0</v>
      </c>
      <c r="X764" s="48">
        <v>45085</v>
      </c>
      <c r="Y764" s="1" t="b">
        <v>0</v>
      </c>
      <c r="AB764" s="48">
        <v>45047</v>
      </c>
      <c r="AC764" s="2">
        <v>0</v>
      </c>
    </row>
    <row r="765" spans="1:29" x14ac:dyDescent="0.25">
      <c r="A765" s="1">
        <v>20230666</v>
      </c>
      <c r="B765" s="1" t="s">
        <v>11102</v>
      </c>
      <c r="C765" s="1" t="s">
        <v>29</v>
      </c>
      <c r="D765" s="1" t="s">
        <v>427</v>
      </c>
      <c r="E765" s="1" t="s">
        <v>428</v>
      </c>
      <c r="F765" s="1" t="s">
        <v>429</v>
      </c>
      <c r="J765" s="1" t="s">
        <v>35</v>
      </c>
      <c r="K765" s="1" t="s">
        <v>10629</v>
      </c>
      <c r="L765" s="2">
        <v>970.06</v>
      </c>
      <c r="M765" s="48">
        <v>45128</v>
      </c>
      <c r="N765" s="1">
        <v>308</v>
      </c>
      <c r="O765" s="1">
        <v>3</v>
      </c>
      <c r="P765" s="48">
        <v>45111</v>
      </c>
      <c r="Q765" s="48">
        <v>45068</v>
      </c>
      <c r="R765" s="48">
        <v>45047</v>
      </c>
      <c r="S765" s="1" t="s">
        <v>430</v>
      </c>
      <c r="T765" s="1" t="s">
        <v>32</v>
      </c>
      <c r="U765" s="2">
        <v>0</v>
      </c>
      <c r="W765" s="1" t="b">
        <v>0</v>
      </c>
      <c r="X765" s="48">
        <v>45111</v>
      </c>
      <c r="Y765" s="1" t="b">
        <v>0</v>
      </c>
      <c r="AB765" s="48">
        <v>45047</v>
      </c>
      <c r="AC765" s="2">
        <v>0</v>
      </c>
    </row>
    <row r="766" spans="1:29" x14ac:dyDescent="0.25">
      <c r="A766" s="1">
        <v>20230667</v>
      </c>
      <c r="B766" s="1" t="s">
        <v>11103</v>
      </c>
      <c r="C766" s="1" t="s">
        <v>29</v>
      </c>
      <c r="E766" s="1" t="s">
        <v>11104</v>
      </c>
      <c r="F766" s="1" t="s">
        <v>11103</v>
      </c>
      <c r="J766" s="1" t="s">
        <v>58</v>
      </c>
      <c r="K766" s="1" t="s">
        <v>11105</v>
      </c>
      <c r="L766" s="2">
        <v>58</v>
      </c>
      <c r="M766" s="48">
        <v>45099</v>
      </c>
      <c r="N766" s="1">
        <v>308</v>
      </c>
      <c r="O766" s="1">
        <v>3</v>
      </c>
      <c r="P766" s="48">
        <v>45093</v>
      </c>
      <c r="Q766" s="48">
        <v>45078</v>
      </c>
      <c r="R766" s="48">
        <v>45047</v>
      </c>
      <c r="S766" s="1" t="s">
        <v>11106</v>
      </c>
      <c r="T766" s="1" t="s">
        <v>32</v>
      </c>
      <c r="U766" s="2">
        <v>0</v>
      </c>
      <c r="W766" s="1" t="b">
        <v>0</v>
      </c>
      <c r="X766" s="48">
        <v>45070</v>
      </c>
      <c r="Y766" s="1" t="b">
        <v>0</v>
      </c>
      <c r="AB766" s="48">
        <v>45047</v>
      </c>
      <c r="AC766" s="2">
        <v>0</v>
      </c>
    </row>
    <row r="767" spans="1:29" x14ac:dyDescent="0.25">
      <c r="A767" s="1">
        <v>20230668</v>
      </c>
      <c r="B767" s="1" t="s">
        <v>11107</v>
      </c>
      <c r="C767" s="1" t="s">
        <v>29</v>
      </c>
      <c r="D767" s="1" t="s">
        <v>5330</v>
      </c>
      <c r="E767" s="1" t="s">
        <v>5068</v>
      </c>
      <c r="F767" s="1" t="s">
        <v>5288</v>
      </c>
      <c r="J767" s="1" t="s">
        <v>58</v>
      </c>
      <c r="K767" s="1" t="s">
        <v>11108</v>
      </c>
      <c r="L767" s="2">
        <v>128.09</v>
      </c>
      <c r="M767" s="48">
        <v>45082</v>
      </c>
      <c r="N767" s="1">
        <v>308</v>
      </c>
      <c r="O767" s="1">
        <v>3</v>
      </c>
      <c r="P767" s="48">
        <v>45085</v>
      </c>
      <c r="Q767" s="48">
        <v>45078</v>
      </c>
      <c r="R767" s="48">
        <v>45047</v>
      </c>
      <c r="S767" s="1" t="s">
        <v>5331</v>
      </c>
      <c r="T767" s="1" t="s">
        <v>32</v>
      </c>
      <c r="U767" s="2">
        <v>0</v>
      </c>
      <c r="W767" s="1" t="b">
        <v>0</v>
      </c>
      <c r="X767" s="48">
        <v>45085</v>
      </c>
      <c r="Y767" s="1" t="b">
        <v>0</v>
      </c>
      <c r="AB767" s="48">
        <v>45078</v>
      </c>
      <c r="AC767" s="2">
        <v>0</v>
      </c>
    </row>
    <row r="768" spans="1:29" x14ac:dyDescent="0.25">
      <c r="A768" s="1">
        <v>20230669</v>
      </c>
      <c r="B768" s="1" t="s">
        <v>11109</v>
      </c>
      <c r="C768" s="1" t="s">
        <v>29</v>
      </c>
      <c r="D768" s="1" t="s">
        <v>41</v>
      </c>
      <c r="E768" s="1" t="s">
        <v>42</v>
      </c>
      <c r="F768" s="1" t="s">
        <v>43</v>
      </c>
      <c r="J768" s="1" t="s">
        <v>40</v>
      </c>
      <c r="K768" s="1" t="s">
        <v>44</v>
      </c>
      <c r="L768" s="2">
        <v>23.64</v>
      </c>
      <c r="M768" s="48">
        <v>45128</v>
      </c>
      <c r="N768" s="1">
        <v>308</v>
      </c>
      <c r="O768" s="1">
        <v>3</v>
      </c>
      <c r="P768" s="48">
        <v>45110</v>
      </c>
      <c r="Q768" s="48">
        <v>45070</v>
      </c>
      <c r="R768" s="48">
        <v>45047</v>
      </c>
      <c r="S768" s="1" t="s">
        <v>45</v>
      </c>
      <c r="T768" s="1" t="s">
        <v>32</v>
      </c>
      <c r="U768" s="2">
        <v>0</v>
      </c>
      <c r="W768" s="1" t="b">
        <v>0</v>
      </c>
      <c r="X768" s="48">
        <v>45110</v>
      </c>
      <c r="Y768" s="1" t="b">
        <v>0</v>
      </c>
      <c r="AB768" s="48">
        <v>45047</v>
      </c>
      <c r="AC768" s="2">
        <v>0</v>
      </c>
    </row>
    <row r="769" spans="1:29" x14ac:dyDescent="0.25">
      <c r="A769" s="1">
        <v>20230670</v>
      </c>
      <c r="B769" s="1" t="s">
        <v>11110</v>
      </c>
      <c r="C769" s="1" t="s">
        <v>29</v>
      </c>
      <c r="D769" s="1" t="s">
        <v>4773</v>
      </c>
      <c r="E769" s="1" t="s">
        <v>148</v>
      </c>
      <c r="F769" s="1" t="s">
        <v>149</v>
      </c>
      <c r="J769" s="1" t="s">
        <v>40</v>
      </c>
      <c r="K769" s="1" t="s">
        <v>4774</v>
      </c>
      <c r="L769" s="2">
        <v>13.6</v>
      </c>
      <c r="M769" s="48">
        <v>45087</v>
      </c>
      <c r="N769" s="1">
        <v>308</v>
      </c>
      <c r="O769" s="1">
        <v>3</v>
      </c>
      <c r="P769" s="48">
        <v>45085</v>
      </c>
      <c r="Q769" s="48">
        <v>45071</v>
      </c>
      <c r="R769" s="48">
        <v>45047</v>
      </c>
      <c r="S769" s="1" t="s">
        <v>4775</v>
      </c>
      <c r="T769" s="1" t="s">
        <v>32</v>
      </c>
      <c r="U769" s="2">
        <v>0</v>
      </c>
      <c r="W769" s="1" t="b">
        <v>0</v>
      </c>
      <c r="X769" s="48">
        <v>45085</v>
      </c>
      <c r="Y769" s="1" t="b">
        <v>0</v>
      </c>
      <c r="AB769" s="48">
        <v>45047</v>
      </c>
      <c r="AC769" s="2">
        <v>0</v>
      </c>
    </row>
    <row r="770" spans="1:29" x14ac:dyDescent="0.25">
      <c r="A770" s="1">
        <v>20230671</v>
      </c>
      <c r="B770" s="1" t="s">
        <v>11111</v>
      </c>
      <c r="C770" s="1" t="s">
        <v>29</v>
      </c>
      <c r="E770" s="1" t="s">
        <v>11112</v>
      </c>
      <c r="F770" s="1" t="s">
        <v>11113</v>
      </c>
      <c r="J770" s="1" t="s">
        <v>58</v>
      </c>
      <c r="K770" s="1" t="s">
        <v>11114</v>
      </c>
      <c r="L770" s="2">
        <v>15.24</v>
      </c>
      <c r="M770" s="48">
        <v>45078</v>
      </c>
      <c r="N770" s="1">
        <v>308</v>
      </c>
      <c r="O770" s="1">
        <v>3</v>
      </c>
      <c r="P770" s="48">
        <v>45093</v>
      </c>
      <c r="Q770" s="48">
        <v>45078</v>
      </c>
      <c r="R770" s="48">
        <v>45047</v>
      </c>
      <c r="S770" s="1" t="s">
        <v>11115</v>
      </c>
      <c r="T770" s="1" t="s">
        <v>32</v>
      </c>
      <c r="U770" s="2">
        <v>0</v>
      </c>
      <c r="W770" s="1" t="b">
        <v>0</v>
      </c>
      <c r="X770" s="48">
        <v>45070</v>
      </c>
      <c r="Y770" s="1" t="b">
        <v>0</v>
      </c>
      <c r="AB770" s="48">
        <v>45047</v>
      </c>
      <c r="AC770" s="2">
        <v>0</v>
      </c>
    </row>
    <row r="771" spans="1:29" x14ac:dyDescent="0.25">
      <c r="A771" s="1">
        <v>20230672</v>
      </c>
      <c r="B771" s="1" t="s">
        <v>11116</v>
      </c>
      <c r="C771" s="1" t="s">
        <v>29</v>
      </c>
      <c r="D771" s="1" t="s">
        <v>4753</v>
      </c>
      <c r="E771" s="1" t="s">
        <v>116</v>
      </c>
      <c r="F771" s="1" t="s">
        <v>117</v>
      </c>
      <c r="J771" s="1" t="s">
        <v>58</v>
      </c>
      <c r="K771" s="1" t="s">
        <v>11117</v>
      </c>
      <c r="L771" s="2">
        <v>284.04000000000002</v>
      </c>
      <c r="M771" s="48">
        <v>45099</v>
      </c>
      <c r="N771" s="1">
        <v>308</v>
      </c>
      <c r="O771" s="1">
        <v>3</v>
      </c>
      <c r="P771" s="48">
        <v>45085</v>
      </c>
      <c r="Q771" s="48">
        <v>45078</v>
      </c>
      <c r="R771" s="48">
        <v>45047</v>
      </c>
      <c r="S771" s="1" t="s">
        <v>4754</v>
      </c>
      <c r="T771" s="1" t="s">
        <v>32</v>
      </c>
      <c r="U771" s="2">
        <v>0</v>
      </c>
      <c r="W771" s="1" t="b">
        <v>0</v>
      </c>
      <c r="X771" s="48">
        <v>45085</v>
      </c>
      <c r="Y771" s="1" t="b">
        <v>0</v>
      </c>
      <c r="AB771" s="48">
        <v>45078</v>
      </c>
      <c r="AC771" s="2">
        <v>0</v>
      </c>
    </row>
    <row r="772" spans="1:29" x14ac:dyDescent="0.25">
      <c r="A772" s="1">
        <v>20230673</v>
      </c>
      <c r="B772" s="1" t="s">
        <v>11118</v>
      </c>
      <c r="C772" s="1" t="s">
        <v>29</v>
      </c>
      <c r="D772" s="1" t="s">
        <v>4749</v>
      </c>
      <c r="E772" s="1" t="s">
        <v>146</v>
      </c>
      <c r="F772" s="1" t="s">
        <v>147</v>
      </c>
      <c r="J772" s="1" t="s">
        <v>92</v>
      </c>
      <c r="K772" s="1" t="s">
        <v>5336</v>
      </c>
      <c r="L772" s="2">
        <v>120</v>
      </c>
      <c r="M772" s="48">
        <v>45080</v>
      </c>
      <c r="N772" s="1">
        <v>308</v>
      </c>
      <c r="O772" s="1">
        <v>3</v>
      </c>
      <c r="P772" s="48">
        <v>45085</v>
      </c>
      <c r="Q772" s="48">
        <v>45069</v>
      </c>
      <c r="R772" s="48">
        <v>45047</v>
      </c>
      <c r="S772" s="1" t="s">
        <v>4750</v>
      </c>
      <c r="T772" s="1" t="s">
        <v>32</v>
      </c>
      <c r="U772" s="2">
        <v>0</v>
      </c>
      <c r="W772" s="1" t="b">
        <v>0</v>
      </c>
      <c r="X772" s="48">
        <v>45085</v>
      </c>
      <c r="Y772" s="1" t="b">
        <v>0</v>
      </c>
      <c r="AB772" s="48">
        <v>45047</v>
      </c>
      <c r="AC772" s="2">
        <v>0</v>
      </c>
    </row>
    <row r="773" spans="1:29" x14ac:dyDescent="0.25">
      <c r="A773" s="1">
        <v>20230674</v>
      </c>
      <c r="B773" s="1" t="s">
        <v>10839</v>
      </c>
      <c r="C773" s="1" t="s">
        <v>29</v>
      </c>
      <c r="D773" s="1" t="s">
        <v>5477</v>
      </c>
      <c r="E773" s="1" t="s">
        <v>241</v>
      </c>
      <c r="F773" s="1" t="s">
        <v>242</v>
      </c>
      <c r="J773" s="1" t="s">
        <v>58</v>
      </c>
      <c r="K773" s="1" t="s">
        <v>5335</v>
      </c>
      <c r="L773" s="2">
        <v>1044.1199999999999</v>
      </c>
      <c r="M773" s="48">
        <v>45083</v>
      </c>
      <c r="N773" s="1">
        <v>308</v>
      </c>
      <c r="O773" s="1">
        <v>3</v>
      </c>
      <c r="P773" s="48">
        <v>45085</v>
      </c>
      <c r="Q773" s="48">
        <v>45078</v>
      </c>
      <c r="R773" s="48">
        <v>45047</v>
      </c>
      <c r="S773" s="1" t="s">
        <v>5327</v>
      </c>
      <c r="T773" s="1" t="s">
        <v>32</v>
      </c>
      <c r="U773" s="2">
        <v>0</v>
      </c>
      <c r="W773" s="1" t="b">
        <v>0</v>
      </c>
      <c r="X773" s="48">
        <v>45085</v>
      </c>
      <c r="Y773" s="1" t="b">
        <v>0</v>
      </c>
      <c r="AB773" s="48">
        <v>45078</v>
      </c>
      <c r="AC773" s="2">
        <v>0</v>
      </c>
    </row>
    <row r="774" spans="1:29" x14ac:dyDescent="0.25">
      <c r="A774" s="1">
        <v>20230675</v>
      </c>
      <c r="B774" s="1" t="s">
        <v>11119</v>
      </c>
      <c r="C774" s="1" t="s">
        <v>29</v>
      </c>
      <c r="D774" s="1" t="s">
        <v>4718</v>
      </c>
      <c r="E774" s="1" t="s">
        <v>228</v>
      </c>
      <c r="F774" s="1" t="s">
        <v>229</v>
      </c>
      <c r="J774" s="1" t="s">
        <v>92</v>
      </c>
      <c r="K774" s="1" t="s">
        <v>11120</v>
      </c>
      <c r="L774" s="2">
        <v>190.8</v>
      </c>
      <c r="M774" s="48">
        <v>45081</v>
      </c>
      <c r="N774" s="1">
        <v>308</v>
      </c>
      <c r="O774" s="1">
        <v>3</v>
      </c>
      <c r="P774" s="48">
        <v>45085</v>
      </c>
      <c r="Q774" s="48">
        <v>45078</v>
      </c>
      <c r="R774" s="48">
        <v>45047</v>
      </c>
      <c r="S774" s="1" t="s">
        <v>4720</v>
      </c>
      <c r="T774" s="1" t="s">
        <v>32</v>
      </c>
      <c r="U774" s="2">
        <v>0</v>
      </c>
      <c r="W774" s="1" t="b">
        <v>0</v>
      </c>
      <c r="X774" s="48">
        <v>45085</v>
      </c>
      <c r="Y774" s="1" t="b">
        <v>0</v>
      </c>
      <c r="AB774" s="48">
        <v>45078</v>
      </c>
      <c r="AC774" s="2">
        <v>0</v>
      </c>
    </row>
    <row r="775" spans="1:29" x14ac:dyDescent="0.25">
      <c r="A775" s="1">
        <v>20230676</v>
      </c>
      <c r="B775" s="1" t="s">
        <v>11121</v>
      </c>
      <c r="C775" s="1" t="s">
        <v>29</v>
      </c>
      <c r="D775" s="1" t="s">
        <v>7338</v>
      </c>
      <c r="E775" s="1" t="s">
        <v>3504</v>
      </c>
      <c r="F775" s="1" t="s">
        <v>3506</v>
      </c>
      <c r="J775" s="1" t="s">
        <v>92</v>
      </c>
      <c r="K775" s="1" t="s">
        <v>11122</v>
      </c>
      <c r="L775" s="2">
        <v>861.6</v>
      </c>
      <c r="M775" s="48">
        <v>45089</v>
      </c>
      <c r="N775" s="1">
        <v>308</v>
      </c>
      <c r="O775" s="1">
        <v>3</v>
      </c>
      <c r="P775" s="48">
        <v>45085</v>
      </c>
      <c r="Q775" s="48">
        <v>45079</v>
      </c>
      <c r="R775" s="48">
        <v>45047</v>
      </c>
      <c r="S775" s="1" t="s">
        <v>5799</v>
      </c>
      <c r="T775" s="1" t="s">
        <v>32</v>
      </c>
      <c r="U775" s="2">
        <v>0</v>
      </c>
      <c r="W775" s="1" t="b">
        <v>0</v>
      </c>
      <c r="X775" s="48">
        <v>45085</v>
      </c>
      <c r="Y775" s="1" t="b">
        <v>0</v>
      </c>
      <c r="AB775" s="48">
        <v>45078</v>
      </c>
      <c r="AC775" s="2">
        <v>0</v>
      </c>
    </row>
    <row r="776" spans="1:29" x14ac:dyDescent="0.25">
      <c r="A776" s="1">
        <v>20230677</v>
      </c>
      <c r="B776" s="1" t="s">
        <v>11123</v>
      </c>
      <c r="C776" s="1" t="s">
        <v>29</v>
      </c>
      <c r="D776" s="1" t="s">
        <v>5568</v>
      </c>
      <c r="E776" s="1" t="s">
        <v>11124</v>
      </c>
      <c r="F776" s="1" t="s">
        <v>5570</v>
      </c>
      <c r="J776" s="1" t="s">
        <v>92</v>
      </c>
      <c r="K776" s="1" t="s">
        <v>11125</v>
      </c>
      <c r="L776" s="2">
        <v>38580</v>
      </c>
      <c r="M776" s="48">
        <v>45090</v>
      </c>
      <c r="N776" s="1">
        <v>308</v>
      </c>
      <c r="O776" s="1">
        <v>3</v>
      </c>
      <c r="P776" s="48">
        <v>45085</v>
      </c>
      <c r="Q776" s="48">
        <v>45078</v>
      </c>
      <c r="R776" s="48">
        <v>45047</v>
      </c>
      <c r="S776" s="1" t="s">
        <v>5571</v>
      </c>
      <c r="T776" s="1" t="s">
        <v>32</v>
      </c>
      <c r="U776" s="2">
        <v>0</v>
      </c>
      <c r="W776" s="1" t="b">
        <v>0</v>
      </c>
      <c r="X776" s="48">
        <v>45085</v>
      </c>
      <c r="Y776" s="1" t="b">
        <v>0</v>
      </c>
      <c r="AB776" s="48">
        <v>45078</v>
      </c>
      <c r="AC776" s="2">
        <v>0</v>
      </c>
    </row>
    <row r="777" spans="1:29" x14ac:dyDescent="0.25">
      <c r="A777" s="1">
        <v>20230678</v>
      </c>
      <c r="B777" s="1" t="s">
        <v>7057</v>
      </c>
      <c r="C777" s="1" t="s">
        <v>29</v>
      </c>
      <c r="D777" s="1" t="s">
        <v>7063</v>
      </c>
      <c r="E777" s="1" t="s">
        <v>6631</v>
      </c>
      <c r="F777" s="1" t="s">
        <v>6633</v>
      </c>
      <c r="J777" s="1" t="s">
        <v>40</v>
      </c>
      <c r="K777" s="1" t="s">
        <v>11126</v>
      </c>
      <c r="L777" s="2">
        <v>120</v>
      </c>
      <c r="M777" s="48">
        <v>45083</v>
      </c>
      <c r="N777" s="1">
        <v>308</v>
      </c>
      <c r="O777" s="1">
        <v>3</v>
      </c>
      <c r="P777" s="48">
        <v>45085</v>
      </c>
      <c r="Q777" s="48">
        <v>45079</v>
      </c>
      <c r="R777" s="48">
        <v>45047</v>
      </c>
      <c r="S777" s="1" t="s">
        <v>7065</v>
      </c>
      <c r="T777" s="1" t="s">
        <v>32</v>
      </c>
      <c r="U777" s="2">
        <v>0</v>
      </c>
      <c r="W777" s="1" t="b">
        <v>0</v>
      </c>
      <c r="X777" s="48">
        <v>45085</v>
      </c>
      <c r="Y777" s="1" t="b">
        <v>0</v>
      </c>
      <c r="AB777" s="48">
        <v>45078</v>
      </c>
      <c r="AC777" s="2">
        <v>0</v>
      </c>
    </row>
    <row r="778" spans="1:29" x14ac:dyDescent="0.25">
      <c r="A778" s="1">
        <v>20230679</v>
      </c>
      <c r="B778" s="1" t="s">
        <v>11127</v>
      </c>
      <c r="C778" s="1" t="s">
        <v>29</v>
      </c>
      <c r="D778" s="1" t="s">
        <v>5860</v>
      </c>
      <c r="E778" s="1" t="s">
        <v>142</v>
      </c>
      <c r="F778" s="1" t="s">
        <v>143</v>
      </c>
      <c r="J778" s="1" t="s">
        <v>58</v>
      </c>
      <c r="K778" s="1" t="s">
        <v>7303</v>
      </c>
      <c r="L778" s="2">
        <v>569.20000000000005</v>
      </c>
      <c r="M778" s="48">
        <v>45090</v>
      </c>
      <c r="N778" s="1">
        <v>308</v>
      </c>
      <c r="O778" s="1">
        <v>3</v>
      </c>
      <c r="P778" s="48">
        <v>45085</v>
      </c>
      <c r="Q778" s="48">
        <v>45079</v>
      </c>
      <c r="R778" s="48">
        <v>45047</v>
      </c>
      <c r="S778" s="1" t="s">
        <v>5861</v>
      </c>
      <c r="T778" s="1" t="s">
        <v>32</v>
      </c>
      <c r="U778" s="2">
        <v>0</v>
      </c>
      <c r="W778" s="1" t="b">
        <v>0</v>
      </c>
      <c r="X778" s="48">
        <v>45085</v>
      </c>
      <c r="Y778" s="1" t="b">
        <v>0</v>
      </c>
      <c r="AB778" s="48">
        <v>45078</v>
      </c>
      <c r="AC778" s="2">
        <v>0</v>
      </c>
    </row>
    <row r="779" spans="1:29" x14ac:dyDescent="0.25">
      <c r="A779" s="1">
        <v>20230680</v>
      </c>
      <c r="B779" s="1" t="s">
        <v>11128</v>
      </c>
      <c r="C779" s="1" t="s">
        <v>29</v>
      </c>
      <c r="D779" s="1" t="s">
        <v>6786</v>
      </c>
      <c r="E779" s="1" t="s">
        <v>6229</v>
      </c>
      <c r="F779" s="1" t="s">
        <v>6231</v>
      </c>
      <c r="J779" s="1" t="s">
        <v>92</v>
      </c>
      <c r="K779" s="1" t="s">
        <v>6755</v>
      </c>
      <c r="L779" s="2">
        <v>136.80000000000001</v>
      </c>
      <c r="M779" s="48">
        <v>45092</v>
      </c>
      <c r="N779" s="1">
        <v>308</v>
      </c>
      <c r="O779" s="1">
        <v>3</v>
      </c>
      <c r="P779" s="48">
        <v>45085</v>
      </c>
      <c r="Q779" s="48">
        <v>45079</v>
      </c>
      <c r="R779" s="48">
        <v>45047</v>
      </c>
      <c r="S779" s="1" t="s">
        <v>6787</v>
      </c>
      <c r="T779" s="1" t="s">
        <v>32</v>
      </c>
      <c r="U779" s="2">
        <v>0</v>
      </c>
      <c r="W779" s="1" t="b">
        <v>0</v>
      </c>
      <c r="X779" s="48">
        <v>45085</v>
      </c>
      <c r="Y779" s="1" t="b">
        <v>0</v>
      </c>
      <c r="AB779" s="48">
        <v>45078</v>
      </c>
      <c r="AC779" s="2">
        <v>0</v>
      </c>
    </row>
    <row r="780" spans="1:29" x14ac:dyDescent="0.25">
      <c r="A780" s="1">
        <v>20230681</v>
      </c>
      <c r="B780" s="1" t="s">
        <v>7121</v>
      </c>
      <c r="C780" s="1" t="s">
        <v>29</v>
      </c>
      <c r="D780" s="1" t="s">
        <v>7199</v>
      </c>
      <c r="E780" s="1" t="s">
        <v>6646</v>
      </c>
      <c r="F780" s="1" t="s">
        <v>5991</v>
      </c>
      <c r="J780" s="1" t="s">
        <v>139</v>
      </c>
      <c r="K780" s="1" t="s">
        <v>5992</v>
      </c>
      <c r="L780" s="2">
        <v>4510.5</v>
      </c>
      <c r="M780" s="48">
        <v>45087</v>
      </c>
      <c r="N780" s="1">
        <v>308</v>
      </c>
      <c r="O780" s="1">
        <v>3</v>
      </c>
      <c r="P780" s="48">
        <v>45085</v>
      </c>
      <c r="Q780" s="48">
        <v>45078</v>
      </c>
      <c r="R780" s="48">
        <v>45047</v>
      </c>
      <c r="S780" s="1" t="s">
        <v>5993</v>
      </c>
      <c r="T780" s="1" t="s">
        <v>32</v>
      </c>
      <c r="U780" s="2">
        <v>0</v>
      </c>
      <c r="W780" s="1" t="b">
        <v>0</v>
      </c>
      <c r="X780" s="48">
        <v>45085</v>
      </c>
      <c r="Y780" s="1" t="b">
        <v>0</v>
      </c>
      <c r="AB780" s="48">
        <v>45078</v>
      </c>
      <c r="AC780" s="2">
        <v>0</v>
      </c>
    </row>
    <row r="781" spans="1:29" x14ac:dyDescent="0.25">
      <c r="A781" s="1">
        <v>20230682</v>
      </c>
      <c r="B781" s="1" t="s">
        <v>11129</v>
      </c>
      <c r="C781" s="1" t="s">
        <v>29</v>
      </c>
      <c r="D781" s="1" t="s">
        <v>128</v>
      </c>
      <c r="E781" s="1" t="s">
        <v>129</v>
      </c>
      <c r="F781" s="1" t="s">
        <v>130</v>
      </c>
      <c r="J781" s="1" t="s">
        <v>35</v>
      </c>
      <c r="K781" s="1" t="s">
        <v>4724</v>
      </c>
      <c r="L781" s="2">
        <v>2469.7800000000002</v>
      </c>
      <c r="M781" s="48">
        <v>45091</v>
      </c>
      <c r="N781" s="1">
        <v>308</v>
      </c>
      <c r="O781" s="1">
        <v>3</v>
      </c>
      <c r="P781" s="48">
        <v>45085</v>
      </c>
      <c r="Q781" s="48">
        <v>45077</v>
      </c>
      <c r="R781" s="48">
        <v>45047</v>
      </c>
      <c r="S781" s="1" t="s">
        <v>131</v>
      </c>
      <c r="T781" s="1" t="s">
        <v>32</v>
      </c>
      <c r="U781" s="2">
        <v>0</v>
      </c>
      <c r="W781" s="1" t="b">
        <v>0</v>
      </c>
      <c r="X781" s="48">
        <v>45085</v>
      </c>
      <c r="Y781" s="1" t="b">
        <v>0</v>
      </c>
      <c r="AB781" s="48">
        <v>45047</v>
      </c>
      <c r="AC781" s="2">
        <v>0</v>
      </c>
    </row>
    <row r="782" spans="1:29" x14ac:dyDescent="0.25">
      <c r="A782" s="1">
        <v>20230683</v>
      </c>
      <c r="B782" s="1" t="s">
        <v>11130</v>
      </c>
      <c r="C782" s="1" t="s">
        <v>29</v>
      </c>
      <c r="D782" s="1" t="s">
        <v>4769</v>
      </c>
      <c r="E782" s="1" t="s">
        <v>259</v>
      </c>
      <c r="F782" s="1" t="s">
        <v>260</v>
      </c>
      <c r="J782" s="1" t="s">
        <v>58</v>
      </c>
      <c r="K782" s="1" t="s">
        <v>4694</v>
      </c>
      <c r="L782" s="2">
        <v>69.91</v>
      </c>
      <c r="M782" s="48">
        <v>45099</v>
      </c>
      <c r="N782" s="1">
        <v>308</v>
      </c>
      <c r="O782" s="1">
        <v>3</v>
      </c>
      <c r="P782" s="48">
        <v>45092</v>
      </c>
      <c r="Q782" s="48">
        <v>45078</v>
      </c>
      <c r="R782" s="48">
        <v>45047</v>
      </c>
      <c r="S782" s="1" t="s">
        <v>4770</v>
      </c>
      <c r="T782" s="1" t="s">
        <v>32</v>
      </c>
      <c r="U782" s="2">
        <v>0</v>
      </c>
      <c r="W782" s="1" t="b">
        <v>0</v>
      </c>
      <c r="X782" s="48">
        <v>45092</v>
      </c>
      <c r="Y782" s="1" t="b">
        <v>0</v>
      </c>
      <c r="AB782" s="48">
        <v>45078</v>
      </c>
      <c r="AC782" s="2">
        <v>0</v>
      </c>
    </row>
    <row r="783" spans="1:29" x14ac:dyDescent="0.25">
      <c r="A783" s="1">
        <v>20230684</v>
      </c>
      <c r="B783" s="1" t="s">
        <v>11131</v>
      </c>
      <c r="C783" s="1" t="s">
        <v>29</v>
      </c>
      <c r="D783" s="1" t="s">
        <v>4776</v>
      </c>
      <c r="E783" s="1" t="s">
        <v>244</v>
      </c>
      <c r="F783" s="1" t="s">
        <v>243</v>
      </c>
      <c r="J783" s="1" t="s">
        <v>40</v>
      </c>
      <c r="K783" s="1" t="s">
        <v>11132</v>
      </c>
      <c r="L783" s="2">
        <v>313.22000000000003</v>
      </c>
      <c r="M783" s="48">
        <v>45159</v>
      </c>
      <c r="N783" s="1">
        <v>308</v>
      </c>
      <c r="O783" s="1">
        <v>3</v>
      </c>
      <c r="P783" s="48">
        <v>45140</v>
      </c>
      <c r="Q783" s="48">
        <v>45078</v>
      </c>
      <c r="R783" s="48">
        <v>45047</v>
      </c>
      <c r="S783" s="1" t="s">
        <v>4777</v>
      </c>
      <c r="T783" s="1" t="s">
        <v>32</v>
      </c>
      <c r="U783" s="2">
        <v>0</v>
      </c>
      <c r="W783" s="1" t="b">
        <v>0</v>
      </c>
      <c r="X783" s="48">
        <v>45140</v>
      </c>
      <c r="Y783" s="1" t="b">
        <v>0</v>
      </c>
      <c r="AB783" s="48">
        <v>45078</v>
      </c>
      <c r="AC783" s="2">
        <v>0</v>
      </c>
    </row>
    <row r="784" spans="1:29" x14ac:dyDescent="0.25">
      <c r="A784" s="1">
        <v>20230685</v>
      </c>
      <c r="B784" s="1" t="s">
        <v>11133</v>
      </c>
      <c r="C784" s="1" t="s">
        <v>29</v>
      </c>
      <c r="D784" s="1" t="s">
        <v>77</v>
      </c>
      <c r="E784" s="1" t="s">
        <v>78</v>
      </c>
      <c r="F784" s="1" t="s">
        <v>79</v>
      </c>
      <c r="J784" s="1" t="s">
        <v>50</v>
      </c>
      <c r="K784" s="1" t="s">
        <v>51</v>
      </c>
      <c r="L784" s="2">
        <v>7.78</v>
      </c>
      <c r="M784" s="48">
        <v>45100</v>
      </c>
      <c r="N784" s="1">
        <v>308</v>
      </c>
      <c r="O784" s="1">
        <v>3</v>
      </c>
      <c r="P784" s="48">
        <v>45092</v>
      </c>
      <c r="Q784" s="48">
        <v>45070</v>
      </c>
      <c r="R784" s="48">
        <v>45047</v>
      </c>
      <c r="S784" s="1" t="s">
        <v>81</v>
      </c>
      <c r="T784" s="1" t="s">
        <v>32</v>
      </c>
      <c r="U784" s="2">
        <v>0</v>
      </c>
      <c r="W784" s="1" t="b">
        <v>0</v>
      </c>
      <c r="X784" s="48">
        <v>45092</v>
      </c>
      <c r="Y784" s="1" t="b">
        <v>0</v>
      </c>
      <c r="AB784" s="48">
        <v>45047</v>
      </c>
      <c r="AC784" s="2">
        <v>0</v>
      </c>
    </row>
    <row r="785" spans="1:29" x14ac:dyDescent="0.25">
      <c r="A785" s="1">
        <v>20230686</v>
      </c>
      <c r="B785" s="1" t="s">
        <v>11134</v>
      </c>
      <c r="C785" s="1" t="s">
        <v>29</v>
      </c>
      <c r="D785" s="1" t="s">
        <v>128</v>
      </c>
      <c r="E785" s="1" t="s">
        <v>129</v>
      </c>
      <c r="F785" s="1" t="s">
        <v>130</v>
      </c>
      <c r="J785" s="1" t="s">
        <v>35</v>
      </c>
      <c r="K785" s="1" t="s">
        <v>37</v>
      </c>
      <c r="L785" s="2">
        <v>-4.6900000000000004</v>
      </c>
      <c r="M785" s="48">
        <v>45086</v>
      </c>
      <c r="N785" s="1">
        <v>308</v>
      </c>
      <c r="O785" s="1">
        <v>3</v>
      </c>
      <c r="P785" s="48">
        <v>45079</v>
      </c>
      <c r="Q785" s="48">
        <v>45072</v>
      </c>
      <c r="R785" s="48">
        <v>45047</v>
      </c>
      <c r="S785" s="1" t="s">
        <v>131</v>
      </c>
      <c r="T785" s="1" t="s">
        <v>32</v>
      </c>
      <c r="U785" s="2">
        <v>0</v>
      </c>
      <c r="W785" s="1" t="b">
        <v>0</v>
      </c>
      <c r="X785"/>
      <c r="Y785" s="1" t="b">
        <v>0</v>
      </c>
      <c r="AB785" s="48">
        <v>45047</v>
      </c>
      <c r="AC785" s="2">
        <v>0</v>
      </c>
    </row>
    <row r="786" spans="1:29" x14ac:dyDescent="0.25">
      <c r="A786" s="1">
        <v>20230687</v>
      </c>
      <c r="B786" s="1" t="s">
        <v>11135</v>
      </c>
      <c r="C786" s="1" t="s">
        <v>29</v>
      </c>
      <c r="D786" s="1" t="s">
        <v>427</v>
      </c>
      <c r="E786" s="1" t="s">
        <v>428</v>
      </c>
      <c r="F786" s="1" t="s">
        <v>429</v>
      </c>
      <c r="J786" s="1" t="s">
        <v>35</v>
      </c>
      <c r="K786" s="1" t="s">
        <v>10629</v>
      </c>
      <c r="L786" s="2">
        <v>956.79</v>
      </c>
      <c r="M786" s="48">
        <v>45135</v>
      </c>
      <c r="N786" s="1">
        <v>308</v>
      </c>
      <c r="O786" s="1">
        <v>3</v>
      </c>
      <c r="P786" s="48">
        <v>45120</v>
      </c>
      <c r="Q786" s="48">
        <v>45075</v>
      </c>
      <c r="R786" s="48">
        <v>45047</v>
      </c>
      <c r="S786" s="1" t="s">
        <v>430</v>
      </c>
      <c r="T786" s="1" t="s">
        <v>32</v>
      </c>
      <c r="U786" s="2">
        <v>0</v>
      </c>
      <c r="W786" s="1" t="b">
        <v>0</v>
      </c>
      <c r="X786" s="48">
        <v>45120</v>
      </c>
      <c r="Y786" s="1" t="b">
        <v>0</v>
      </c>
      <c r="AB786" s="48">
        <v>45047</v>
      </c>
      <c r="AC786" s="2">
        <v>0</v>
      </c>
    </row>
    <row r="787" spans="1:29" x14ac:dyDescent="0.25">
      <c r="A787" s="1">
        <v>20230688</v>
      </c>
      <c r="B787" s="1" t="s">
        <v>11136</v>
      </c>
      <c r="C787" s="1" t="s">
        <v>29</v>
      </c>
      <c r="D787" s="1" t="s">
        <v>427</v>
      </c>
      <c r="E787" s="1" t="s">
        <v>428</v>
      </c>
      <c r="F787" s="1" t="s">
        <v>429</v>
      </c>
      <c r="J787" s="1" t="s">
        <v>35</v>
      </c>
      <c r="K787" s="1" t="s">
        <v>36</v>
      </c>
      <c r="L787" s="2">
        <v>35.229999999999997</v>
      </c>
      <c r="M787" s="48">
        <v>45135</v>
      </c>
      <c r="N787" s="1">
        <v>308</v>
      </c>
      <c r="O787" s="1">
        <v>3</v>
      </c>
      <c r="P787" s="48">
        <v>45120</v>
      </c>
      <c r="Q787" s="48">
        <v>45075</v>
      </c>
      <c r="R787" s="48">
        <v>45047</v>
      </c>
      <c r="S787" s="1" t="s">
        <v>430</v>
      </c>
      <c r="T787" s="1" t="s">
        <v>32</v>
      </c>
      <c r="U787" s="2">
        <v>0</v>
      </c>
      <c r="W787" s="1" t="b">
        <v>0</v>
      </c>
      <c r="X787" s="48">
        <v>45120</v>
      </c>
      <c r="Y787" s="1" t="b">
        <v>0</v>
      </c>
      <c r="AB787" s="48">
        <v>45047</v>
      </c>
      <c r="AC787" s="2">
        <v>0</v>
      </c>
    </row>
    <row r="788" spans="1:29" x14ac:dyDescent="0.25">
      <c r="A788" s="1">
        <v>20230689</v>
      </c>
      <c r="B788" s="1" t="s">
        <v>11137</v>
      </c>
      <c r="C788" s="1" t="s">
        <v>29</v>
      </c>
      <c r="D788" s="1" t="s">
        <v>5701</v>
      </c>
      <c r="E788" s="1" t="s">
        <v>1354</v>
      </c>
      <c r="F788" s="1" t="s">
        <v>1356</v>
      </c>
      <c r="J788" s="1" t="s">
        <v>35</v>
      </c>
      <c r="K788" s="1" t="s">
        <v>36</v>
      </c>
      <c r="L788" s="2">
        <v>0.55000000000000004</v>
      </c>
      <c r="M788" s="48">
        <v>45106</v>
      </c>
      <c r="N788" s="1">
        <v>308</v>
      </c>
      <c r="O788" s="1">
        <v>3</v>
      </c>
      <c r="P788" s="48">
        <v>45092</v>
      </c>
      <c r="Q788" s="48">
        <v>45075</v>
      </c>
      <c r="R788" s="48">
        <v>45047</v>
      </c>
      <c r="S788" s="1" t="s">
        <v>5702</v>
      </c>
      <c r="T788" s="1" t="s">
        <v>32</v>
      </c>
      <c r="U788" s="2">
        <v>0</v>
      </c>
      <c r="W788" s="1" t="b">
        <v>0</v>
      </c>
      <c r="X788" s="48">
        <v>45092</v>
      </c>
      <c r="Y788" s="1" t="b">
        <v>0</v>
      </c>
      <c r="AB788" s="48">
        <v>45047</v>
      </c>
      <c r="AC788" s="2">
        <v>0</v>
      </c>
    </row>
    <row r="789" spans="1:29" x14ac:dyDescent="0.25">
      <c r="A789" s="1">
        <v>20230690</v>
      </c>
      <c r="B789" s="1" t="s">
        <v>11138</v>
      </c>
      <c r="C789" s="1" t="s">
        <v>29</v>
      </c>
      <c r="D789" s="1" t="s">
        <v>4747</v>
      </c>
      <c r="E789" s="1" t="s">
        <v>100</v>
      </c>
      <c r="F789" s="1" t="s">
        <v>101</v>
      </c>
      <c r="J789" s="1" t="s">
        <v>58</v>
      </c>
      <c r="K789" s="1" t="s">
        <v>5325</v>
      </c>
      <c r="L789" s="2">
        <v>3270.74</v>
      </c>
      <c r="M789" s="48">
        <v>45106</v>
      </c>
      <c r="N789" s="1">
        <v>308</v>
      </c>
      <c r="O789" s="1">
        <v>3</v>
      </c>
      <c r="P789" s="48">
        <v>45092</v>
      </c>
      <c r="Q789" s="48">
        <v>45079</v>
      </c>
      <c r="R789" s="48">
        <v>45047</v>
      </c>
      <c r="S789" s="1" t="s">
        <v>4748</v>
      </c>
      <c r="T789" s="1" t="s">
        <v>32</v>
      </c>
      <c r="U789" s="2">
        <v>0</v>
      </c>
      <c r="W789" s="1" t="b">
        <v>0</v>
      </c>
      <c r="X789" s="48">
        <v>45092</v>
      </c>
      <c r="Y789" s="1" t="b">
        <v>0</v>
      </c>
      <c r="AB789" s="48">
        <v>45078</v>
      </c>
      <c r="AC789" s="2">
        <v>0</v>
      </c>
    </row>
    <row r="790" spans="1:29" x14ac:dyDescent="0.25">
      <c r="A790" s="1">
        <v>20230691</v>
      </c>
      <c r="B790" s="1" t="s">
        <v>11139</v>
      </c>
      <c r="C790" s="1" t="s">
        <v>29</v>
      </c>
      <c r="D790" s="1" t="s">
        <v>4747</v>
      </c>
      <c r="E790" s="1" t="s">
        <v>100</v>
      </c>
      <c r="F790" s="1" t="s">
        <v>101</v>
      </c>
      <c r="J790" s="1" t="s">
        <v>58</v>
      </c>
      <c r="K790" s="1" t="s">
        <v>315</v>
      </c>
      <c r="L790" s="2">
        <v>1188.98</v>
      </c>
      <c r="M790" s="48">
        <v>45106</v>
      </c>
      <c r="N790" s="1">
        <v>308</v>
      </c>
      <c r="O790" s="1">
        <v>3</v>
      </c>
      <c r="P790" s="48">
        <v>45092</v>
      </c>
      <c r="Q790" s="48">
        <v>45079</v>
      </c>
      <c r="R790" s="48">
        <v>45047</v>
      </c>
      <c r="S790" s="1" t="s">
        <v>4748</v>
      </c>
      <c r="T790" s="1" t="s">
        <v>32</v>
      </c>
      <c r="U790" s="2">
        <v>0</v>
      </c>
      <c r="W790" s="1" t="b">
        <v>0</v>
      </c>
      <c r="X790" s="48">
        <v>45092</v>
      </c>
      <c r="Y790" s="1" t="b">
        <v>0</v>
      </c>
      <c r="AB790" s="48">
        <v>45078</v>
      </c>
      <c r="AC790" s="2">
        <v>0</v>
      </c>
    </row>
    <row r="791" spans="1:29" x14ac:dyDescent="0.25">
      <c r="A791" s="1">
        <v>20230692</v>
      </c>
      <c r="B791" s="1" t="s">
        <v>11140</v>
      </c>
      <c r="C791" s="1" t="s">
        <v>29</v>
      </c>
      <c r="D791" s="1" t="s">
        <v>4747</v>
      </c>
      <c r="E791" s="1" t="s">
        <v>100</v>
      </c>
      <c r="F791" s="1" t="s">
        <v>101</v>
      </c>
      <c r="J791" s="1" t="s">
        <v>58</v>
      </c>
      <c r="K791" s="1" t="s">
        <v>4759</v>
      </c>
      <c r="L791" s="2">
        <v>663.58</v>
      </c>
      <c r="M791" s="48">
        <v>45106</v>
      </c>
      <c r="N791" s="1">
        <v>308</v>
      </c>
      <c r="O791" s="1">
        <v>3</v>
      </c>
      <c r="P791" s="48">
        <v>45092</v>
      </c>
      <c r="Q791" s="48">
        <v>45079</v>
      </c>
      <c r="R791" s="48">
        <v>45047</v>
      </c>
      <c r="S791" s="1" t="s">
        <v>4748</v>
      </c>
      <c r="T791" s="1" t="s">
        <v>32</v>
      </c>
      <c r="U791" s="2">
        <v>0</v>
      </c>
      <c r="W791" s="1" t="b">
        <v>0</v>
      </c>
      <c r="X791" s="48">
        <v>45092</v>
      </c>
      <c r="Y791" s="1" t="b">
        <v>0</v>
      </c>
      <c r="AB791" s="48">
        <v>45078</v>
      </c>
      <c r="AC791" s="2">
        <v>0</v>
      </c>
    </row>
    <row r="792" spans="1:29" x14ac:dyDescent="0.25">
      <c r="A792" s="1">
        <v>20230693</v>
      </c>
      <c r="B792" s="1" t="s">
        <v>11141</v>
      </c>
      <c r="C792" s="1" t="s">
        <v>29</v>
      </c>
      <c r="D792" s="1" t="s">
        <v>5927</v>
      </c>
      <c r="E792" s="1" t="s">
        <v>202</v>
      </c>
      <c r="F792" s="1" t="s">
        <v>203</v>
      </c>
      <c r="J792" s="1" t="s">
        <v>204</v>
      </c>
      <c r="K792" s="1" t="s">
        <v>205</v>
      </c>
      <c r="L792" s="2">
        <v>6823.6</v>
      </c>
      <c r="M792" s="48">
        <v>45107</v>
      </c>
      <c r="N792" s="1">
        <v>308</v>
      </c>
      <c r="O792" s="1">
        <v>3</v>
      </c>
      <c r="P792" s="48">
        <v>45092</v>
      </c>
      <c r="Q792" s="48">
        <v>45079</v>
      </c>
      <c r="R792" s="48">
        <v>45047</v>
      </c>
      <c r="S792" s="1" t="s">
        <v>206</v>
      </c>
      <c r="T792" s="1" t="s">
        <v>32</v>
      </c>
      <c r="U792" s="2">
        <v>0</v>
      </c>
      <c r="W792" s="1" t="b">
        <v>0</v>
      </c>
      <c r="X792" s="48">
        <v>45092</v>
      </c>
      <c r="Y792" s="1" t="b">
        <v>0</v>
      </c>
      <c r="AB792" s="48">
        <v>45078</v>
      </c>
      <c r="AC792" s="2">
        <v>0</v>
      </c>
    </row>
    <row r="793" spans="1:29" x14ac:dyDescent="0.25">
      <c r="A793" s="1">
        <v>20230694</v>
      </c>
      <c r="B793" s="1" t="s">
        <v>11142</v>
      </c>
      <c r="C793" s="1" t="s">
        <v>29</v>
      </c>
      <c r="D793" s="1" t="s">
        <v>427</v>
      </c>
      <c r="E793" s="1" t="s">
        <v>428</v>
      </c>
      <c r="F793" s="1" t="s">
        <v>429</v>
      </c>
      <c r="J793" s="1" t="s">
        <v>35</v>
      </c>
      <c r="K793" s="1" t="s">
        <v>4724</v>
      </c>
      <c r="L793" s="2">
        <v>550.88</v>
      </c>
      <c r="M793" s="48">
        <v>45137</v>
      </c>
      <c r="N793" s="1">
        <v>308</v>
      </c>
      <c r="O793" s="1">
        <v>3</v>
      </c>
      <c r="P793" s="48">
        <v>45120</v>
      </c>
      <c r="Q793" s="48">
        <v>45077</v>
      </c>
      <c r="R793" s="48">
        <v>45047</v>
      </c>
      <c r="S793" s="1" t="s">
        <v>430</v>
      </c>
      <c r="T793" s="1" t="s">
        <v>32</v>
      </c>
      <c r="U793" s="2">
        <v>0</v>
      </c>
      <c r="W793" s="1" t="b">
        <v>0</v>
      </c>
      <c r="X793" s="48">
        <v>45120</v>
      </c>
      <c r="Y793" s="1" t="b">
        <v>0</v>
      </c>
      <c r="AB793" s="48">
        <v>45047</v>
      </c>
      <c r="AC793" s="2">
        <v>0</v>
      </c>
    </row>
    <row r="794" spans="1:29" x14ac:dyDescent="0.25">
      <c r="A794" s="1">
        <v>20230695</v>
      </c>
      <c r="B794" s="1" t="s">
        <v>11143</v>
      </c>
      <c r="C794" s="1" t="s">
        <v>29</v>
      </c>
      <c r="D794" s="1" t="s">
        <v>112</v>
      </c>
      <c r="E794" s="1" t="s">
        <v>113</v>
      </c>
      <c r="F794" s="1" t="s">
        <v>114</v>
      </c>
      <c r="J794" s="1" t="s">
        <v>85</v>
      </c>
      <c r="K794" s="1" t="s">
        <v>86</v>
      </c>
      <c r="L794" s="2">
        <v>8321.81</v>
      </c>
      <c r="M794" s="48">
        <v>45097</v>
      </c>
      <c r="N794" s="1">
        <v>308</v>
      </c>
      <c r="O794" s="1">
        <v>3</v>
      </c>
      <c r="P794" s="48">
        <v>45093</v>
      </c>
      <c r="Q794" s="48">
        <v>45078</v>
      </c>
      <c r="R794" s="48">
        <v>45047</v>
      </c>
      <c r="S794" s="1" t="s">
        <v>115</v>
      </c>
      <c r="T794" s="1" t="s">
        <v>32</v>
      </c>
      <c r="U794" s="2">
        <v>0</v>
      </c>
      <c r="W794" s="1" t="b">
        <v>0</v>
      </c>
      <c r="X794" s="48">
        <v>45093</v>
      </c>
      <c r="Y794" s="1" t="b">
        <v>0</v>
      </c>
      <c r="AB794" s="48">
        <v>45078</v>
      </c>
      <c r="AC794" s="2">
        <v>0</v>
      </c>
    </row>
    <row r="795" spans="1:29" x14ac:dyDescent="0.25">
      <c r="A795" s="1">
        <v>20230696</v>
      </c>
      <c r="B795" s="1" t="s">
        <v>11144</v>
      </c>
      <c r="C795" s="1" t="s">
        <v>29</v>
      </c>
      <c r="D795" s="1" t="s">
        <v>97</v>
      </c>
      <c r="E795" s="1" t="s">
        <v>98</v>
      </c>
      <c r="F795" s="1" t="s">
        <v>99</v>
      </c>
      <c r="J795" s="1" t="s">
        <v>85</v>
      </c>
      <c r="K795" s="1" t="s">
        <v>86</v>
      </c>
      <c r="L795" s="2">
        <v>12635.03</v>
      </c>
      <c r="M795" s="48">
        <v>45107</v>
      </c>
      <c r="N795" s="1">
        <v>308</v>
      </c>
      <c r="O795" s="1">
        <v>3</v>
      </c>
      <c r="P795" s="48">
        <v>45093</v>
      </c>
      <c r="Q795" s="48">
        <v>45078</v>
      </c>
      <c r="R795" s="48">
        <v>45047</v>
      </c>
      <c r="T795" s="1" t="s">
        <v>32</v>
      </c>
      <c r="U795" s="2">
        <v>0</v>
      </c>
      <c r="W795" s="1" t="b">
        <v>0</v>
      </c>
      <c r="X795" s="48">
        <v>45093</v>
      </c>
      <c r="Y795" s="1" t="b">
        <v>0</v>
      </c>
      <c r="AB795" s="48">
        <v>45078</v>
      </c>
      <c r="AC795" s="2">
        <v>0</v>
      </c>
    </row>
    <row r="796" spans="1:29" x14ac:dyDescent="0.25">
      <c r="A796" s="1">
        <v>20230697</v>
      </c>
      <c r="B796" s="1" t="s">
        <v>11145</v>
      </c>
      <c r="C796" s="1" t="s">
        <v>29</v>
      </c>
      <c r="D796" s="1" t="s">
        <v>97</v>
      </c>
      <c r="E796" s="1" t="s">
        <v>98</v>
      </c>
      <c r="F796" s="1" t="s">
        <v>99</v>
      </c>
      <c r="J796" s="1" t="s">
        <v>85</v>
      </c>
      <c r="K796" s="1" t="s">
        <v>86</v>
      </c>
      <c r="L796" s="2">
        <v>9793.8700000000008</v>
      </c>
      <c r="M796" s="48">
        <v>45107</v>
      </c>
      <c r="N796" s="1">
        <v>308</v>
      </c>
      <c r="O796" s="1">
        <v>3</v>
      </c>
      <c r="P796" s="48">
        <v>45093</v>
      </c>
      <c r="Q796" s="48">
        <v>45078</v>
      </c>
      <c r="R796" s="48">
        <v>45047</v>
      </c>
      <c r="T796" s="1" t="s">
        <v>32</v>
      </c>
      <c r="U796" s="2">
        <v>0</v>
      </c>
      <c r="W796" s="1" t="b">
        <v>0</v>
      </c>
      <c r="X796" s="48">
        <v>45093</v>
      </c>
      <c r="Y796" s="1" t="b">
        <v>0</v>
      </c>
      <c r="AB796" s="48">
        <v>45078</v>
      </c>
      <c r="AC796" s="2">
        <v>0</v>
      </c>
    </row>
    <row r="797" spans="1:29" x14ac:dyDescent="0.25">
      <c r="A797" s="1">
        <v>20230698</v>
      </c>
      <c r="B797" s="1" t="s">
        <v>11146</v>
      </c>
      <c r="C797" s="1" t="s">
        <v>29</v>
      </c>
      <c r="D797" s="1" t="s">
        <v>5888</v>
      </c>
      <c r="E797" s="1" t="s">
        <v>5889</v>
      </c>
      <c r="F797" s="1" t="s">
        <v>4161</v>
      </c>
      <c r="J797" s="1" t="s">
        <v>85</v>
      </c>
      <c r="K797" s="1" t="s">
        <v>86</v>
      </c>
      <c r="L797" s="2">
        <v>7169.65</v>
      </c>
      <c r="M797" s="48">
        <v>45107</v>
      </c>
      <c r="N797" s="1">
        <v>308</v>
      </c>
      <c r="O797" s="1">
        <v>3</v>
      </c>
      <c r="P797" s="48">
        <v>45093</v>
      </c>
      <c r="Q797" s="48">
        <v>45078</v>
      </c>
      <c r="R797" s="48">
        <v>45047</v>
      </c>
      <c r="S797" s="1" t="s">
        <v>4664</v>
      </c>
      <c r="T797" s="1" t="s">
        <v>32</v>
      </c>
      <c r="U797" s="2">
        <v>0</v>
      </c>
      <c r="W797" s="1" t="b">
        <v>0</v>
      </c>
      <c r="X797" s="48">
        <v>45093</v>
      </c>
      <c r="Y797" s="1" t="b">
        <v>0</v>
      </c>
      <c r="AB797" s="48">
        <v>45078</v>
      </c>
      <c r="AC797" s="2">
        <v>0</v>
      </c>
    </row>
    <row r="798" spans="1:29" x14ac:dyDescent="0.25">
      <c r="A798" s="1">
        <v>20230699</v>
      </c>
      <c r="B798" s="1" t="s">
        <v>11147</v>
      </c>
      <c r="C798" s="1" t="s">
        <v>29</v>
      </c>
      <c r="D798" s="1" t="s">
        <v>82</v>
      </c>
      <c r="E798" s="1" t="s">
        <v>83</v>
      </c>
      <c r="F798" s="1" t="s">
        <v>84</v>
      </c>
      <c r="J798" s="1" t="s">
        <v>85</v>
      </c>
      <c r="K798" s="1" t="s">
        <v>86</v>
      </c>
      <c r="L798" s="2">
        <v>7809.97</v>
      </c>
      <c r="M798" s="48">
        <v>45107</v>
      </c>
      <c r="N798" s="1">
        <v>308</v>
      </c>
      <c r="O798" s="1">
        <v>3</v>
      </c>
      <c r="P798" s="48">
        <v>45093</v>
      </c>
      <c r="Q798" s="48">
        <v>45078</v>
      </c>
      <c r="R798" s="48">
        <v>45047</v>
      </c>
      <c r="S798" s="1" t="s">
        <v>87</v>
      </c>
      <c r="T798" s="1" t="s">
        <v>32</v>
      </c>
      <c r="U798" s="2">
        <v>0</v>
      </c>
      <c r="W798" s="1" t="b">
        <v>0</v>
      </c>
      <c r="X798" s="48">
        <v>45093</v>
      </c>
      <c r="Y798" s="1" t="b">
        <v>0</v>
      </c>
      <c r="AB798" s="48">
        <v>45078</v>
      </c>
      <c r="AC798" s="2">
        <v>0</v>
      </c>
    </row>
    <row r="799" spans="1:29" x14ac:dyDescent="0.25">
      <c r="A799" s="1">
        <v>20230700</v>
      </c>
      <c r="B799" s="1" t="s">
        <v>11148</v>
      </c>
      <c r="C799" s="1" t="s">
        <v>29</v>
      </c>
      <c r="D799" s="1" t="s">
        <v>4689</v>
      </c>
      <c r="E799" s="1" t="s">
        <v>4690</v>
      </c>
      <c r="F799" s="1" t="s">
        <v>4691</v>
      </c>
      <c r="J799" s="1" t="s">
        <v>85</v>
      </c>
      <c r="K799" s="1" t="s">
        <v>86</v>
      </c>
      <c r="L799" s="2">
        <v>2738.34</v>
      </c>
      <c r="M799" s="48">
        <v>45107</v>
      </c>
      <c r="N799" s="1">
        <v>308</v>
      </c>
      <c r="O799" s="1">
        <v>3</v>
      </c>
      <c r="P799" s="48">
        <v>45093</v>
      </c>
      <c r="Q799" s="48">
        <v>45082</v>
      </c>
      <c r="R799" s="48">
        <v>45047</v>
      </c>
      <c r="S799" s="1" t="s">
        <v>4692</v>
      </c>
      <c r="T799" s="1" t="s">
        <v>32</v>
      </c>
      <c r="U799" s="2">
        <v>0</v>
      </c>
      <c r="W799" s="1" t="b">
        <v>0</v>
      </c>
      <c r="X799" s="48">
        <v>45093</v>
      </c>
      <c r="Y799" s="1" t="b">
        <v>0</v>
      </c>
      <c r="AB799" s="48">
        <v>45078</v>
      </c>
      <c r="AC799" s="2">
        <v>0</v>
      </c>
    </row>
    <row r="800" spans="1:29" x14ac:dyDescent="0.25">
      <c r="A800" s="1">
        <v>20230701</v>
      </c>
      <c r="B800" s="1" t="s">
        <v>11149</v>
      </c>
      <c r="C800" s="1" t="s">
        <v>29</v>
      </c>
      <c r="D800" s="1" t="s">
        <v>5660</v>
      </c>
      <c r="E800" s="1" t="s">
        <v>5661</v>
      </c>
      <c r="F800" s="1" t="s">
        <v>5199</v>
      </c>
      <c r="J800" s="1" t="s">
        <v>85</v>
      </c>
      <c r="K800" s="1" t="s">
        <v>86</v>
      </c>
      <c r="L800" s="2">
        <v>3391.63</v>
      </c>
      <c r="M800" s="48">
        <v>45107</v>
      </c>
      <c r="N800" s="1">
        <v>308</v>
      </c>
      <c r="O800" s="1">
        <v>3</v>
      </c>
      <c r="P800" s="48">
        <v>45093</v>
      </c>
      <c r="Q800" s="48">
        <v>45082</v>
      </c>
      <c r="R800" s="48">
        <v>45047</v>
      </c>
      <c r="S800" s="1" t="s">
        <v>5662</v>
      </c>
      <c r="T800" s="1" t="s">
        <v>32</v>
      </c>
      <c r="U800" s="2">
        <v>0</v>
      </c>
      <c r="W800" s="1" t="b">
        <v>0</v>
      </c>
      <c r="X800" s="48">
        <v>45093</v>
      </c>
      <c r="Y800" s="1" t="b">
        <v>0</v>
      </c>
      <c r="AB800" s="48">
        <v>45078</v>
      </c>
      <c r="AC800" s="2">
        <v>0</v>
      </c>
    </row>
    <row r="801" spans="1:29" x14ac:dyDescent="0.25">
      <c r="A801" s="1">
        <v>20230702</v>
      </c>
      <c r="B801" s="1" t="s">
        <v>11150</v>
      </c>
      <c r="C801" s="1" t="s">
        <v>29</v>
      </c>
      <c r="D801" s="1" t="s">
        <v>5902</v>
      </c>
      <c r="E801" s="1" t="s">
        <v>5903</v>
      </c>
      <c r="F801" s="1" t="s">
        <v>5904</v>
      </c>
      <c r="J801" s="1" t="s">
        <v>58</v>
      </c>
      <c r="K801" s="1" t="s">
        <v>7367</v>
      </c>
      <c r="L801" s="2">
        <v>689.4</v>
      </c>
      <c r="M801" s="48">
        <v>45091</v>
      </c>
      <c r="N801" s="1">
        <v>308</v>
      </c>
      <c r="O801" s="1">
        <v>3</v>
      </c>
      <c r="P801" s="48">
        <v>45090</v>
      </c>
      <c r="Q801" s="48">
        <v>45084</v>
      </c>
      <c r="R801" s="48">
        <v>45047</v>
      </c>
      <c r="S801" s="1" t="s">
        <v>5905</v>
      </c>
      <c r="T801" s="1" t="s">
        <v>32</v>
      </c>
      <c r="U801" s="2">
        <v>0</v>
      </c>
      <c r="W801" s="1" t="b">
        <v>0</v>
      </c>
      <c r="X801" s="48">
        <v>45090</v>
      </c>
      <c r="Y801" s="1" t="b">
        <v>0</v>
      </c>
      <c r="AB801" s="48">
        <v>45078</v>
      </c>
      <c r="AC801" s="2">
        <v>0</v>
      </c>
    </row>
    <row r="802" spans="1:29" x14ac:dyDescent="0.25">
      <c r="A802" s="1">
        <v>20230703</v>
      </c>
      <c r="B802" s="1" t="s">
        <v>11151</v>
      </c>
      <c r="C802" s="1" t="s">
        <v>29</v>
      </c>
      <c r="D802" s="1" t="s">
        <v>5660</v>
      </c>
      <c r="E802" s="1" t="s">
        <v>5661</v>
      </c>
      <c r="F802" s="1" t="s">
        <v>5199</v>
      </c>
      <c r="J802" s="1" t="s">
        <v>85</v>
      </c>
      <c r="K802" s="1" t="s">
        <v>86</v>
      </c>
      <c r="L802" s="2">
        <v>1586.11</v>
      </c>
      <c r="M802" s="48">
        <v>45107</v>
      </c>
      <c r="N802" s="1">
        <v>308</v>
      </c>
      <c r="O802" s="1">
        <v>3</v>
      </c>
      <c r="P802" s="48">
        <v>45093</v>
      </c>
      <c r="Q802" s="48">
        <v>45082</v>
      </c>
      <c r="R802" s="48">
        <v>45047</v>
      </c>
      <c r="S802" s="1" t="s">
        <v>5662</v>
      </c>
      <c r="T802" s="1" t="s">
        <v>32</v>
      </c>
      <c r="U802" s="2">
        <v>0</v>
      </c>
      <c r="W802" s="1" t="b">
        <v>0</v>
      </c>
      <c r="X802" s="48">
        <v>45093</v>
      </c>
      <c r="Y802" s="1" t="b">
        <v>0</v>
      </c>
      <c r="AB802" s="48">
        <v>45078</v>
      </c>
      <c r="AC802" s="2">
        <v>0</v>
      </c>
    </row>
    <row r="803" spans="1:29" x14ac:dyDescent="0.25">
      <c r="A803" s="1">
        <v>20230704</v>
      </c>
      <c r="B803" s="1" t="s">
        <v>11152</v>
      </c>
      <c r="C803" s="1" t="s">
        <v>29</v>
      </c>
      <c r="D803" s="1" t="s">
        <v>93</v>
      </c>
      <c r="E803" s="1" t="s">
        <v>94</v>
      </c>
      <c r="F803" s="1" t="s">
        <v>95</v>
      </c>
      <c r="J803" s="1" t="s">
        <v>85</v>
      </c>
      <c r="K803" s="1" t="s">
        <v>86</v>
      </c>
      <c r="L803" s="2">
        <v>1909.44</v>
      </c>
      <c r="M803" s="48">
        <v>45106</v>
      </c>
      <c r="N803" s="1">
        <v>308</v>
      </c>
      <c r="O803" s="1">
        <v>3</v>
      </c>
      <c r="P803" s="48">
        <v>45093</v>
      </c>
      <c r="Q803" s="48">
        <v>45084</v>
      </c>
      <c r="R803" s="48">
        <v>45047</v>
      </c>
      <c r="S803" s="1" t="s">
        <v>96</v>
      </c>
      <c r="T803" s="1" t="s">
        <v>32</v>
      </c>
      <c r="U803" s="2">
        <v>0</v>
      </c>
      <c r="W803" s="1" t="b">
        <v>0</v>
      </c>
      <c r="X803" s="48">
        <v>45093</v>
      </c>
      <c r="Y803" s="1" t="b">
        <v>0</v>
      </c>
      <c r="AB803" s="48">
        <v>45078</v>
      </c>
      <c r="AC803" s="2">
        <v>0</v>
      </c>
    </row>
    <row r="804" spans="1:29" x14ac:dyDescent="0.25">
      <c r="A804" s="1">
        <v>20230705</v>
      </c>
      <c r="B804" s="1" t="s">
        <v>11153</v>
      </c>
      <c r="C804" s="1" t="s">
        <v>29</v>
      </c>
      <c r="D804" s="1" t="s">
        <v>11154</v>
      </c>
      <c r="E804" s="1" t="s">
        <v>4740</v>
      </c>
      <c r="F804" s="1" t="s">
        <v>4741</v>
      </c>
      <c r="J804" s="1" t="s">
        <v>40</v>
      </c>
      <c r="K804" s="1" t="s">
        <v>11155</v>
      </c>
      <c r="L804" s="2">
        <v>1170</v>
      </c>
      <c r="M804" s="48">
        <v>45078</v>
      </c>
      <c r="N804" s="1">
        <v>308</v>
      </c>
      <c r="O804" s="1">
        <v>3</v>
      </c>
      <c r="P804" s="48">
        <v>45090</v>
      </c>
      <c r="Q804" s="48">
        <v>45083</v>
      </c>
      <c r="R804" s="48">
        <v>45047</v>
      </c>
      <c r="S804" s="1" t="s">
        <v>11156</v>
      </c>
      <c r="T804" s="1" t="s">
        <v>32</v>
      </c>
      <c r="U804" s="2">
        <v>0</v>
      </c>
      <c r="W804" s="1" t="b">
        <v>0</v>
      </c>
      <c r="X804" s="48">
        <v>45090</v>
      </c>
      <c r="Y804" s="1" t="b">
        <v>0</v>
      </c>
      <c r="AB804" s="48">
        <v>45047</v>
      </c>
      <c r="AC804" s="2">
        <v>0</v>
      </c>
    </row>
    <row r="805" spans="1:29" x14ac:dyDescent="0.25">
      <c r="A805" s="1">
        <v>20230706</v>
      </c>
      <c r="B805" s="1" t="s">
        <v>11157</v>
      </c>
      <c r="C805" s="1" t="s">
        <v>29</v>
      </c>
      <c r="D805" s="1" t="s">
        <v>4747</v>
      </c>
      <c r="E805" s="1" t="s">
        <v>100</v>
      </c>
      <c r="F805" s="1" t="s">
        <v>101</v>
      </c>
      <c r="J805" s="1" t="s">
        <v>58</v>
      </c>
      <c r="K805" s="1" t="s">
        <v>11158</v>
      </c>
      <c r="L805" s="2">
        <v>21.82</v>
      </c>
      <c r="M805" s="48">
        <v>45106</v>
      </c>
      <c r="N805" s="1">
        <v>308</v>
      </c>
      <c r="O805" s="1">
        <v>3</v>
      </c>
      <c r="P805" s="48">
        <v>45092</v>
      </c>
      <c r="Q805" s="48">
        <v>45079</v>
      </c>
      <c r="R805" s="48">
        <v>45047</v>
      </c>
      <c r="S805" s="1" t="s">
        <v>4748</v>
      </c>
      <c r="T805" s="1" t="s">
        <v>32</v>
      </c>
      <c r="U805" s="2">
        <v>0</v>
      </c>
      <c r="W805" s="1" t="b">
        <v>0</v>
      </c>
      <c r="X805" s="48">
        <v>45092</v>
      </c>
      <c r="Y805" s="1" t="b">
        <v>0</v>
      </c>
      <c r="AB805" s="48">
        <v>45078</v>
      </c>
      <c r="AC805" s="2">
        <v>0</v>
      </c>
    </row>
    <row r="806" spans="1:29" x14ac:dyDescent="0.25">
      <c r="A806" s="1">
        <v>20230707</v>
      </c>
      <c r="B806" s="1" t="s">
        <v>11159</v>
      </c>
      <c r="C806" s="1" t="s">
        <v>29</v>
      </c>
      <c r="D806" s="1" t="s">
        <v>5746</v>
      </c>
      <c r="E806" s="1" t="s">
        <v>5142</v>
      </c>
      <c r="F806" s="1" t="s">
        <v>4784</v>
      </c>
      <c r="J806" s="1" t="s">
        <v>58</v>
      </c>
      <c r="K806" s="1" t="s">
        <v>5601</v>
      </c>
      <c r="L806" s="2">
        <v>5284</v>
      </c>
      <c r="M806" s="48">
        <v>45092</v>
      </c>
      <c r="N806" s="1">
        <v>308</v>
      </c>
      <c r="O806" s="1">
        <v>3</v>
      </c>
      <c r="P806" s="48">
        <v>45091</v>
      </c>
      <c r="Q806" s="48">
        <v>45077</v>
      </c>
      <c r="R806" s="48">
        <v>45047</v>
      </c>
      <c r="T806" s="1" t="s">
        <v>32</v>
      </c>
      <c r="U806" s="2">
        <v>0</v>
      </c>
      <c r="W806" s="1" t="b">
        <v>0</v>
      </c>
      <c r="X806" s="48">
        <v>45091</v>
      </c>
      <c r="Y806" s="1" t="b">
        <v>0</v>
      </c>
      <c r="AB806" s="48">
        <v>45047</v>
      </c>
      <c r="AC806" s="2">
        <v>0</v>
      </c>
    </row>
    <row r="807" spans="1:29" x14ac:dyDescent="0.25">
      <c r="A807" s="1">
        <v>20230708</v>
      </c>
      <c r="B807" s="1" t="s">
        <v>11160</v>
      </c>
      <c r="C807" s="1" t="s">
        <v>29</v>
      </c>
      <c r="D807" s="1" t="s">
        <v>4718</v>
      </c>
      <c r="E807" s="1" t="s">
        <v>228</v>
      </c>
      <c r="F807" s="1" t="s">
        <v>229</v>
      </c>
      <c r="J807" s="1" t="s">
        <v>92</v>
      </c>
      <c r="K807" s="1" t="s">
        <v>11161</v>
      </c>
      <c r="L807" s="2">
        <v>876</v>
      </c>
      <c r="M807" s="48">
        <v>45082</v>
      </c>
      <c r="N807" s="1">
        <v>308</v>
      </c>
      <c r="O807" s="1">
        <v>3</v>
      </c>
      <c r="P807" s="48">
        <v>45090</v>
      </c>
      <c r="Q807" s="48">
        <v>45084</v>
      </c>
      <c r="R807" s="48">
        <v>45047</v>
      </c>
      <c r="S807" s="1" t="s">
        <v>4720</v>
      </c>
      <c r="T807" s="1" t="s">
        <v>32</v>
      </c>
      <c r="U807" s="2">
        <v>0</v>
      </c>
      <c r="W807" s="1" t="b">
        <v>0</v>
      </c>
      <c r="X807" s="48">
        <v>45090</v>
      </c>
      <c r="Y807" s="1" t="b">
        <v>0</v>
      </c>
      <c r="AB807" s="48">
        <v>45078</v>
      </c>
      <c r="AC807" s="2">
        <v>0</v>
      </c>
    </row>
    <row r="808" spans="1:29" x14ac:dyDescent="0.25">
      <c r="A808" s="1">
        <v>20230709</v>
      </c>
      <c r="B808" s="1" t="s">
        <v>11162</v>
      </c>
      <c r="C808" s="1" t="s">
        <v>29</v>
      </c>
      <c r="D808" s="1" t="s">
        <v>11163</v>
      </c>
      <c r="E808" s="1" t="s">
        <v>2484</v>
      </c>
      <c r="F808" s="1" t="s">
        <v>2487</v>
      </c>
      <c r="J808" s="1" t="s">
        <v>58</v>
      </c>
      <c r="K808" s="1" t="s">
        <v>11164</v>
      </c>
      <c r="L808" s="2">
        <v>3501.18</v>
      </c>
      <c r="M808" s="48">
        <v>45083</v>
      </c>
      <c r="N808" s="1">
        <v>308</v>
      </c>
      <c r="O808" s="1">
        <v>3</v>
      </c>
      <c r="P808" s="48">
        <v>45084</v>
      </c>
      <c r="Q808" s="48">
        <v>45084</v>
      </c>
      <c r="R808" s="48">
        <v>45047</v>
      </c>
      <c r="S808" s="1" t="s">
        <v>11165</v>
      </c>
      <c r="T808" s="1" t="s">
        <v>32</v>
      </c>
      <c r="U808" s="2">
        <v>0</v>
      </c>
      <c r="W808" s="1" t="b">
        <v>0</v>
      </c>
      <c r="X808" s="48">
        <v>45069</v>
      </c>
      <c r="Y808" s="1" t="b">
        <v>0</v>
      </c>
      <c r="AB808" s="48">
        <v>45047</v>
      </c>
      <c r="AC808" s="2">
        <v>0</v>
      </c>
    </row>
    <row r="809" spans="1:29" x14ac:dyDescent="0.25">
      <c r="A809" s="1">
        <v>20230710</v>
      </c>
      <c r="B809" s="1" t="s">
        <v>11166</v>
      </c>
      <c r="C809" s="1" t="s">
        <v>29</v>
      </c>
      <c r="D809" s="1" t="s">
        <v>11167</v>
      </c>
      <c r="E809" s="1" t="s">
        <v>11465</v>
      </c>
      <c r="F809" s="1" t="s">
        <v>250</v>
      </c>
      <c r="J809" s="1" t="s">
        <v>92</v>
      </c>
      <c r="K809" s="1" t="s">
        <v>11168</v>
      </c>
      <c r="L809" s="2">
        <v>11.96</v>
      </c>
      <c r="M809" s="48">
        <v>45131</v>
      </c>
      <c r="N809" s="1">
        <v>308</v>
      </c>
      <c r="O809" s="1">
        <v>3</v>
      </c>
      <c r="P809" s="48">
        <v>45119</v>
      </c>
      <c r="Q809" s="48">
        <v>45084</v>
      </c>
      <c r="R809" s="48">
        <v>45047</v>
      </c>
      <c r="S809" s="1" t="s">
        <v>11169</v>
      </c>
      <c r="T809" s="1" t="s">
        <v>32</v>
      </c>
      <c r="U809" s="2">
        <v>0</v>
      </c>
      <c r="W809" s="1" t="b">
        <v>0</v>
      </c>
      <c r="X809" s="48">
        <v>45119</v>
      </c>
      <c r="Y809" s="1" t="b">
        <v>0</v>
      </c>
      <c r="AB809" s="48">
        <v>45047</v>
      </c>
      <c r="AC809" s="2">
        <v>0</v>
      </c>
    </row>
    <row r="810" spans="1:29" x14ac:dyDescent="0.25">
      <c r="A810" s="1">
        <v>20230711</v>
      </c>
      <c r="B810" s="1" t="s">
        <v>11170</v>
      </c>
      <c r="C810" s="1" t="s">
        <v>29</v>
      </c>
      <c r="D810" s="1" t="s">
        <v>6804</v>
      </c>
      <c r="E810" s="1" t="s">
        <v>6314</v>
      </c>
      <c r="F810" s="1" t="s">
        <v>6316</v>
      </c>
      <c r="J810" s="1" t="s">
        <v>40</v>
      </c>
      <c r="K810" s="1" t="s">
        <v>5726</v>
      </c>
      <c r="L810" s="2">
        <v>25712.639999999999</v>
      </c>
      <c r="M810" s="48">
        <v>45108</v>
      </c>
      <c r="N810" s="1">
        <v>308</v>
      </c>
      <c r="O810" s="1">
        <v>3</v>
      </c>
      <c r="P810" s="48">
        <v>45097</v>
      </c>
      <c r="Q810" s="48">
        <v>45082</v>
      </c>
      <c r="R810" s="48">
        <v>45047</v>
      </c>
      <c r="S810" s="1" t="s">
        <v>6805</v>
      </c>
      <c r="T810" s="1" t="s">
        <v>32</v>
      </c>
      <c r="U810" s="2">
        <v>0</v>
      </c>
      <c r="W810" s="1" t="b">
        <v>0</v>
      </c>
      <c r="X810" s="48">
        <v>45100</v>
      </c>
      <c r="Y810" s="1" t="b">
        <v>0</v>
      </c>
      <c r="AB810" s="48">
        <v>45078</v>
      </c>
      <c r="AC810" s="2">
        <v>0</v>
      </c>
    </row>
    <row r="811" spans="1:29" x14ac:dyDescent="0.25">
      <c r="A811" s="1">
        <v>20230712</v>
      </c>
      <c r="B811" s="1" t="s">
        <v>11171</v>
      </c>
      <c r="C811" s="1" t="s">
        <v>29</v>
      </c>
      <c r="D811" s="1" t="s">
        <v>11172</v>
      </c>
      <c r="E811" s="1" t="s">
        <v>5480</v>
      </c>
      <c r="F811" s="1" t="s">
        <v>5481</v>
      </c>
      <c r="J811" s="1" t="s">
        <v>58</v>
      </c>
      <c r="K811" s="1" t="s">
        <v>11173</v>
      </c>
      <c r="L811" s="2">
        <v>119.88</v>
      </c>
      <c r="M811" s="48">
        <v>45106</v>
      </c>
      <c r="N811" s="1">
        <v>308</v>
      </c>
      <c r="O811" s="1">
        <v>3</v>
      </c>
      <c r="P811" s="48">
        <v>45091</v>
      </c>
      <c r="Q811" s="48">
        <v>45084</v>
      </c>
      <c r="R811" s="48">
        <v>45047</v>
      </c>
      <c r="S811" s="1" t="s">
        <v>11174</v>
      </c>
      <c r="T811" s="1" t="s">
        <v>32</v>
      </c>
      <c r="U811" s="2">
        <v>0</v>
      </c>
      <c r="W811" s="1" t="b">
        <v>0</v>
      </c>
      <c r="X811" s="48">
        <v>45091</v>
      </c>
      <c r="Y811" s="1" t="b">
        <v>0</v>
      </c>
      <c r="AB811" s="48">
        <v>45047</v>
      </c>
      <c r="AC811" s="2">
        <v>0</v>
      </c>
    </row>
    <row r="812" spans="1:29" x14ac:dyDescent="0.25">
      <c r="A812" s="1">
        <v>20230713</v>
      </c>
      <c r="B812" s="1" t="s">
        <v>11175</v>
      </c>
      <c r="C812" s="1" t="s">
        <v>29</v>
      </c>
      <c r="D812" s="1" t="s">
        <v>5568</v>
      </c>
      <c r="E812" s="1" t="s">
        <v>5569</v>
      </c>
      <c r="F812" s="1" t="s">
        <v>5570</v>
      </c>
      <c r="J812" s="1" t="s">
        <v>92</v>
      </c>
      <c r="K812" s="1" t="s">
        <v>5731</v>
      </c>
      <c r="L812" s="2">
        <v>854.4</v>
      </c>
      <c r="M812" s="48">
        <v>45106</v>
      </c>
      <c r="N812" s="1">
        <v>308</v>
      </c>
      <c r="O812" s="1">
        <v>3</v>
      </c>
      <c r="P812" s="48">
        <v>45091</v>
      </c>
      <c r="Q812" s="48">
        <v>45084</v>
      </c>
      <c r="R812" s="48">
        <v>45047</v>
      </c>
      <c r="S812" s="1" t="s">
        <v>5571</v>
      </c>
      <c r="T812" s="1" t="s">
        <v>32</v>
      </c>
      <c r="U812" s="2">
        <v>0</v>
      </c>
      <c r="W812" s="1" t="b">
        <v>0</v>
      </c>
      <c r="X812" s="48">
        <v>45091</v>
      </c>
      <c r="Y812" s="1" t="b">
        <v>0</v>
      </c>
      <c r="AB812" s="48">
        <v>45078</v>
      </c>
      <c r="AC812" s="2">
        <v>0</v>
      </c>
    </row>
    <row r="813" spans="1:29" x14ac:dyDescent="0.25">
      <c r="A813" s="1">
        <v>20230714</v>
      </c>
      <c r="B813" s="1" t="s">
        <v>11176</v>
      </c>
      <c r="C813" s="1" t="s">
        <v>29</v>
      </c>
      <c r="D813" s="1" t="s">
        <v>4718</v>
      </c>
      <c r="E813" s="1" t="s">
        <v>228</v>
      </c>
      <c r="F813" s="1" t="s">
        <v>229</v>
      </c>
      <c r="J813" s="1" t="s">
        <v>4673</v>
      </c>
      <c r="K813" s="1" t="s">
        <v>11177</v>
      </c>
      <c r="L813" s="2">
        <v>2760</v>
      </c>
      <c r="M813" s="48">
        <v>45086</v>
      </c>
      <c r="N813" s="1">
        <v>308</v>
      </c>
      <c r="O813" s="1">
        <v>3</v>
      </c>
      <c r="P813" s="48">
        <v>45090</v>
      </c>
      <c r="Q813" s="48">
        <v>45084</v>
      </c>
      <c r="R813" s="48">
        <v>45047</v>
      </c>
      <c r="S813" s="1" t="s">
        <v>4720</v>
      </c>
      <c r="T813" s="1" t="s">
        <v>32</v>
      </c>
      <c r="U813" s="2">
        <v>0</v>
      </c>
      <c r="W813" s="1" t="b">
        <v>0</v>
      </c>
      <c r="X813" s="48">
        <v>45090</v>
      </c>
      <c r="Y813" s="1" t="b">
        <v>0</v>
      </c>
      <c r="AB813" s="48">
        <v>45078</v>
      </c>
      <c r="AC813" s="2">
        <v>0</v>
      </c>
    </row>
    <row r="814" spans="1:29" x14ac:dyDescent="0.25">
      <c r="A814" s="1">
        <v>20230715</v>
      </c>
      <c r="B814" s="1" t="s">
        <v>11178</v>
      </c>
      <c r="C814" s="1" t="s">
        <v>29</v>
      </c>
      <c r="D814" s="1" t="s">
        <v>6810</v>
      </c>
      <c r="E814" s="1" t="s">
        <v>3012</v>
      </c>
      <c r="F814" s="1" t="s">
        <v>3014</v>
      </c>
      <c r="J814" s="1" t="s">
        <v>40</v>
      </c>
      <c r="K814" s="1" t="s">
        <v>6811</v>
      </c>
      <c r="L814" s="2">
        <v>200</v>
      </c>
      <c r="M814" s="48">
        <v>45089</v>
      </c>
      <c r="N814" s="1">
        <v>308</v>
      </c>
      <c r="O814" s="1">
        <v>3</v>
      </c>
      <c r="P814" s="48">
        <v>45090</v>
      </c>
      <c r="Q814" s="48">
        <v>45084</v>
      </c>
      <c r="R814" s="48">
        <v>45047</v>
      </c>
      <c r="S814" s="1" t="s">
        <v>6812</v>
      </c>
      <c r="T814" s="1" t="s">
        <v>32</v>
      </c>
      <c r="U814" s="2">
        <v>0</v>
      </c>
      <c r="W814" s="1" t="b">
        <v>0</v>
      </c>
      <c r="X814" s="48">
        <v>45090</v>
      </c>
      <c r="Y814" s="1" t="b">
        <v>0</v>
      </c>
      <c r="AB814" s="48">
        <v>45078</v>
      </c>
      <c r="AC814" s="2">
        <v>0</v>
      </c>
    </row>
    <row r="815" spans="1:29" x14ac:dyDescent="0.25">
      <c r="A815" s="1">
        <v>20230716</v>
      </c>
      <c r="B815" s="1" t="s">
        <v>11179</v>
      </c>
      <c r="C815" s="1" t="s">
        <v>29</v>
      </c>
      <c r="D815" s="1" t="s">
        <v>66</v>
      </c>
      <c r="E815" s="1" t="s">
        <v>67</v>
      </c>
      <c r="F815" s="1" t="s">
        <v>68</v>
      </c>
      <c r="J815" s="1" t="s">
        <v>76</v>
      </c>
      <c r="K815" s="1" t="s">
        <v>4725</v>
      </c>
      <c r="L815" s="2">
        <v>21310.32</v>
      </c>
      <c r="M815" s="48">
        <v>45115</v>
      </c>
      <c r="N815" s="1">
        <v>308</v>
      </c>
      <c r="O815" s="1">
        <v>3</v>
      </c>
      <c r="P815" s="48">
        <v>45106</v>
      </c>
      <c r="Q815" s="48">
        <v>45083</v>
      </c>
      <c r="R815" s="48">
        <v>45047</v>
      </c>
      <c r="T815" s="1" t="s">
        <v>32</v>
      </c>
      <c r="U815" s="2">
        <v>0</v>
      </c>
      <c r="W815" s="1" t="b">
        <v>0</v>
      </c>
      <c r="X815" s="48">
        <v>45106</v>
      </c>
      <c r="Y815" s="1" t="b">
        <v>0</v>
      </c>
      <c r="AB815" s="48">
        <v>45078</v>
      </c>
      <c r="AC815" s="2">
        <v>0</v>
      </c>
    </row>
    <row r="816" spans="1:29" x14ac:dyDescent="0.25">
      <c r="A816" s="1">
        <v>20230717</v>
      </c>
      <c r="B816" s="1" t="s">
        <v>11180</v>
      </c>
      <c r="C816" s="1" t="s">
        <v>29</v>
      </c>
      <c r="D816" s="1" t="s">
        <v>6950</v>
      </c>
      <c r="E816" s="1" t="s">
        <v>6614</v>
      </c>
      <c r="F816" s="1" t="s">
        <v>2864</v>
      </c>
      <c r="J816" s="1" t="s">
        <v>58</v>
      </c>
      <c r="K816" s="1" t="s">
        <v>8455</v>
      </c>
      <c r="L816" s="2">
        <v>310</v>
      </c>
      <c r="M816" s="48">
        <v>45084</v>
      </c>
      <c r="N816" s="1">
        <v>308</v>
      </c>
      <c r="O816" s="1">
        <v>3</v>
      </c>
      <c r="P816" s="48">
        <v>45084</v>
      </c>
      <c r="Q816" s="48">
        <v>45084</v>
      </c>
      <c r="R816" s="48">
        <v>45047</v>
      </c>
      <c r="S816" s="1" t="s">
        <v>4762</v>
      </c>
      <c r="T816" s="1" t="s">
        <v>32</v>
      </c>
      <c r="U816" s="2">
        <v>0</v>
      </c>
      <c r="W816" s="1" t="b">
        <v>0</v>
      </c>
      <c r="X816" s="48">
        <v>45084</v>
      </c>
      <c r="Y816" s="1" t="b">
        <v>0</v>
      </c>
      <c r="AB816" s="48">
        <v>45047</v>
      </c>
      <c r="AC816" s="2">
        <v>0</v>
      </c>
    </row>
    <row r="817" spans="1:29" x14ac:dyDescent="0.25">
      <c r="A817" s="1">
        <v>20230718</v>
      </c>
      <c r="B817" s="1" t="s">
        <v>11181</v>
      </c>
      <c r="C817" s="1" t="s">
        <v>29</v>
      </c>
      <c r="D817" s="1" t="s">
        <v>11182</v>
      </c>
      <c r="E817" s="1" t="s">
        <v>291</v>
      </c>
      <c r="F817" s="1" t="s">
        <v>292</v>
      </c>
      <c r="J817" s="1" t="s">
        <v>58</v>
      </c>
      <c r="K817" s="1" t="s">
        <v>11183</v>
      </c>
      <c r="L817" s="2">
        <v>115.6</v>
      </c>
      <c r="M817" s="48">
        <v>45077</v>
      </c>
      <c r="N817" s="1">
        <v>308</v>
      </c>
      <c r="O817" s="1">
        <v>3</v>
      </c>
      <c r="P817" s="48">
        <v>45090</v>
      </c>
      <c r="Q817" s="48">
        <v>45084</v>
      </c>
      <c r="R817" s="48">
        <v>45047</v>
      </c>
      <c r="S817" s="1" t="s">
        <v>11184</v>
      </c>
      <c r="T817" s="1" t="s">
        <v>32</v>
      </c>
      <c r="U817" s="2">
        <v>0</v>
      </c>
      <c r="W817" s="1" t="b">
        <v>0</v>
      </c>
      <c r="X817" s="48">
        <v>45090</v>
      </c>
      <c r="Y817" s="1" t="b">
        <v>0</v>
      </c>
      <c r="AB817" s="48">
        <v>45047</v>
      </c>
      <c r="AC817" s="2">
        <v>0</v>
      </c>
    </row>
    <row r="818" spans="1:29" x14ac:dyDescent="0.25">
      <c r="A818" s="1">
        <v>20230719</v>
      </c>
      <c r="B818" s="1" t="s">
        <v>11185</v>
      </c>
      <c r="C818" s="1" t="s">
        <v>29</v>
      </c>
      <c r="D818" s="1" t="s">
        <v>5814</v>
      </c>
      <c r="E818" s="1" t="s">
        <v>6279</v>
      </c>
      <c r="F818" s="1" t="s">
        <v>64</v>
      </c>
      <c r="J818" s="1" t="s">
        <v>40</v>
      </c>
      <c r="K818" s="1" t="s">
        <v>4787</v>
      </c>
      <c r="L818" s="2">
        <v>633.94000000000005</v>
      </c>
      <c r="M818" s="48">
        <v>45127</v>
      </c>
      <c r="N818" s="1">
        <v>308</v>
      </c>
      <c r="O818" s="1">
        <v>3</v>
      </c>
      <c r="P818" s="48">
        <v>45110</v>
      </c>
      <c r="Q818" s="48">
        <v>45083</v>
      </c>
      <c r="R818" s="48">
        <v>45047</v>
      </c>
      <c r="S818" s="1" t="s">
        <v>6694</v>
      </c>
      <c r="T818" s="1" t="s">
        <v>32</v>
      </c>
      <c r="U818" s="2">
        <v>0</v>
      </c>
      <c r="W818" s="1" t="b">
        <v>0</v>
      </c>
      <c r="X818" s="48">
        <v>45110</v>
      </c>
      <c r="Y818" s="1" t="b">
        <v>0</v>
      </c>
      <c r="AB818" s="48">
        <v>45078</v>
      </c>
      <c r="AC818" s="2">
        <v>0</v>
      </c>
    </row>
    <row r="819" spans="1:29" x14ac:dyDescent="0.25">
      <c r="A819" s="1">
        <v>20230720</v>
      </c>
      <c r="B819" s="1" t="s">
        <v>11186</v>
      </c>
      <c r="C819" s="1" t="s">
        <v>29</v>
      </c>
      <c r="D819" s="1" t="s">
        <v>5590</v>
      </c>
      <c r="E819" s="1" t="s">
        <v>5591</v>
      </c>
      <c r="F819" s="1" t="s">
        <v>5592</v>
      </c>
      <c r="J819" s="1" t="s">
        <v>58</v>
      </c>
      <c r="K819" s="1" t="s">
        <v>11187</v>
      </c>
      <c r="L819" s="2">
        <v>2163.1799999999998</v>
      </c>
      <c r="M819" s="48">
        <v>45066</v>
      </c>
      <c r="N819" s="1">
        <v>308</v>
      </c>
      <c r="O819" s="1">
        <v>3</v>
      </c>
      <c r="P819" s="48">
        <v>45065</v>
      </c>
      <c r="Q819" s="48">
        <v>45084</v>
      </c>
      <c r="R819" s="48">
        <v>45047</v>
      </c>
      <c r="S819" s="1" t="s">
        <v>5593</v>
      </c>
      <c r="T819" s="1" t="s">
        <v>32</v>
      </c>
      <c r="U819" s="2">
        <v>0</v>
      </c>
      <c r="W819" s="1" t="b">
        <v>0</v>
      </c>
      <c r="X819" s="48">
        <v>45084</v>
      </c>
      <c r="Y819" s="1" t="b">
        <v>0</v>
      </c>
      <c r="AB819" s="48">
        <v>45078</v>
      </c>
      <c r="AC819" s="2">
        <v>0</v>
      </c>
    </row>
    <row r="820" spans="1:29" x14ac:dyDescent="0.25">
      <c r="A820" s="1">
        <v>20230721</v>
      </c>
      <c r="B820" s="1" t="s">
        <v>11188</v>
      </c>
      <c r="C820" s="1" t="s">
        <v>29</v>
      </c>
      <c r="D820" s="1" t="s">
        <v>5590</v>
      </c>
      <c r="E820" s="1" t="s">
        <v>5591</v>
      </c>
      <c r="F820" s="1" t="s">
        <v>5592</v>
      </c>
      <c r="J820" s="1" t="s">
        <v>58</v>
      </c>
      <c r="K820" s="1" t="s">
        <v>11189</v>
      </c>
      <c r="L820" s="2">
        <v>528.28</v>
      </c>
      <c r="M820" s="48">
        <v>45066</v>
      </c>
      <c r="N820" s="1">
        <v>308</v>
      </c>
      <c r="O820" s="1">
        <v>3</v>
      </c>
      <c r="P820" s="48">
        <v>45065</v>
      </c>
      <c r="Q820" s="48">
        <v>45084</v>
      </c>
      <c r="R820" s="48">
        <v>45047</v>
      </c>
      <c r="S820" s="1" t="s">
        <v>5593</v>
      </c>
      <c r="T820" s="1" t="s">
        <v>32</v>
      </c>
      <c r="U820" s="2">
        <v>0</v>
      </c>
      <c r="W820" s="1" t="b">
        <v>0</v>
      </c>
      <c r="X820" s="48">
        <v>45084</v>
      </c>
      <c r="Y820" s="1" t="b">
        <v>0</v>
      </c>
      <c r="AB820" s="48">
        <v>45078</v>
      </c>
      <c r="AC820" s="2">
        <v>0</v>
      </c>
    </row>
    <row r="821" spans="1:29" x14ac:dyDescent="0.25">
      <c r="A821" s="1">
        <v>20230722</v>
      </c>
      <c r="B821" s="1" t="s">
        <v>11190</v>
      </c>
      <c r="C821" s="1" t="s">
        <v>29</v>
      </c>
      <c r="D821" s="1" t="s">
        <v>5590</v>
      </c>
      <c r="E821" s="1" t="s">
        <v>5591</v>
      </c>
      <c r="F821" s="1" t="s">
        <v>5592</v>
      </c>
      <c r="J821" s="1" t="s">
        <v>58</v>
      </c>
      <c r="K821" s="1" t="s">
        <v>11189</v>
      </c>
      <c r="L821" s="2">
        <v>1350.92</v>
      </c>
      <c r="M821" s="48">
        <v>45066</v>
      </c>
      <c r="N821" s="1">
        <v>308</v>
      </c>
      <c r="O821" s="1">
        <v>3</v>
      </c>
      <c r="P821" s="48">
        <v>45065</v>
      </c>
      <c r="Q821" s="48">
        <v>45084</v>
      </c>
      <c r="R821" s="48">
        <v>45047</v>
      </c>
      <c r="S821" s="1" t="s">
        <v>5593</v>
      </c>
      <c r="T821" s="1" t="s">
        <v>32</v>
      </c>
      <c r="U821" s="2">
        <v>0</v>
      </c>
      <c r="W821" s="1" t="b">
        <v>0</v>
      </c>
      <c r="X821" s="48">
        <v>45084</v>
      </c>
      <c r="Y821" s="1" t="b">
        <v>0</v>
      </c>
      <c r="AB821" s="48">
        <v>45078</v>
      </c>
      <c r="AC821" s="2">
        <v>0</v>
      </c>
    </row>
    <row r="822" spans="1:29" x14ac:dyDescent="0.25">
      <c r="A822" s="1">
        <v>20230723</v>
      </c>
      <c r="B822" s="1" t="s">
        <v>11191</v>
      </c>
      <c r="C822" s="1" t="s">
        <v>29</v>
      </c>
      <c r="D822" s="1" t="s">
        <v>6794</v>
      </c>
      <c r="E822" s="1" t="s">
        <v>6569</v>
      </c>
      <c r="F822" s="1" t="s">
        <v>6570</v>
      </c>
      <c r="J822" s="1" t="s">
        <v>40</v>
      </c>
      <c r="K822" s="1" t="s">
        <v>6795</v>
      </c>
      <c r="L822" s="2">
        <v>1871</v>
      </c>
      <c r="M822" s="48">
        <v>45096</v>
      </c>
      <c r="N822" s="1">
        <v>308</v>
      </c>
      <c r="O822" s="1">
        <v>3</v>
      </c>
      <c r="P822" s="48">
        <v>45091</v>
      </c>
      <c r="Q822" s="48">
        <v>45084</v>
      </c>
      <c r="R822" s="48">
        <v>45047</v>
      </c>
      <c r="T822" s="1" t="s">
        <v>32</v>
      </c>
      <c r="U822" s="2">
        <v>0</v>
      </c>
      <c r="W822" s="1" t="b">
        <v>0</v>
      </c>
      <c r="X822" s="48">
        <v>45091</v>
      </c>
      <c r="Y822" s="1" t="b">
        <v>0</v>
      </c>
      <c r="AB822" s="48">
        <v>45078</v>
      </c>
      <c r="AC822" s="2">
        <v>0</v>
      </c>
    </row>
    <row r="823" spans="1:29" x14ac:dyDescent="0.25">
      <c r="A823" s="1">
        <v>20230724</v>
      </c>
      <c r="B823" s="1" t="s">
        <v>11035</v>
      </c>
      <c r="C823" s="1" t="s">
        <v>29</v>
      </c>
      <c r="D823" s="1" t="s">
        <v>5477</v>
      </c>
      <c r="E823" s="1" t="s">
        <v>241</v>
      </c>
      <c r="F823" s="1" t="s">
        <v>242</v>
      </c>
      <c r="J823" s="1" t="s">
        <v>58</v>
      </c>
      <c r="K823" s="1" t="s">
        <v>4682</v>
      </c>
      <c r="L823" s="2">
        <v>273.89999999999998</v>
      </c>
      <c r="M823" s="48">
        <v>45090</v>
      </c>
      <c r="N823" s="1">
        <v>308</v>
      </c>
      <c r="O823" s="1">
        <v>3</v>
      </c>
      <c r="P823" s="48">
        <v>45090</v>
      </c>
      <c r="Q823" s="48">
        <v>45082</v>
      </c>
      <c r="R823" s="48">
        <v>45047</v>
      </c>
      <c r="S823" s="1" t="s">
        <v>5327</v>
      </c>
      <c r="T823" s="1" t="s">
        <v>32</v>
      </c>
      <c r="U823" s="2">
        <v>0</v>
      </c>
      <c r="W823" s="1" t="b">
        <v>0</v>
      </c>
      <c r="X823" s="48">
        <v>45090</v>
      </c>
      <c r="Y823" s="1" t="b">
        <v>0</v>
      </c>
      <c r="AB823" s="48">
        <v>45078</v>
      </c>
      <c r="AC823" s="2">
        <v>0</v>
      </c>
    </row>
    <row r="824" spans="1:29" x14ac:dyDescent="0.25">
      <c r="A824" s="1">
        <v>20230725</v>
      </c>
      <c r="B824" s="1" t="s">
        <v>11192</v>
      </c>
      <c r="C824" s="1" t="s">
        <v>29</v>
      </c>
      <c r="D824" s="1" t="s">
        <v>4755</v>
      </c>
      <c r="E824" s="1" t="s">
        <v>134</v>
      </c>
      <c r="F824" s="1" t="s">
        <v>135</v>
      </c>
      <c r="J824" s="1" t="s">
        <v>58</v>
      </c>
      <c r="K824" s="1" t="s">
        <v>4756</v>
      </c>
      <c r="L824" s="2">
        <v>354.01</v>
      </c>
      <c r="M824" s="48">
        <v>45091</v>
      </c>
      <c r="N824" s="1">
        <v>308</v>
      </c>
      <c r="O824" s="1">
        <v>3</v>
      </c>
      <c r="P824" s="48">
        <v>45090</v>
      </c>
      <c r="Q824" s="48">
        <v>45082</v>
      </c>
      <c r="R824" s="48">
        <v>45047</v>
      </c>
      <c r="S824" s="1" t="s">
        <v>4757</v>
      </c>
      <c r="T824" s="1" t="s">
        <v>32</v>
      </c>
      <c r="U824" s="2">
        <v>0</v>
      </c>
      <c r="W824" s="1" t="b">
        <v>0</v>
      </c>
      <c r="X824" s="48">
        <v>45090</v>
      </c>
      <c r="Y824" s="1" t="b">
        <v>0</v>
      </c>
      <c r="AB824" s="48">
        <v>45078</v>
      </c>
      <c r="AC824" s="2">
        <v>0</v>
      </c>
    </row>
    <row r="825" spans="1:29" x14ac:dyDescent="0.25">
      <c r="A825" s="1">
        <v>20230726</v>
      </c>
      <c r="B825" s="1" t="s">
        <v>11193</v>
      </c>
      <c r="C825" s="1" t="s">
        <v>29</v>
      </c>
      <c r="D825" s="1" t="s">
        <v>69</v>
      </c>
      <c r="E825" s="1" t="s">
        <v>70</v>
      </c>
      <c r="F825" s="1" t="s">
        <v>71</v>
      </c>
      <c r="J825" s="1" t="s">
        <v>40</v>
      </c>
      <c r="K825" s="1" t="s">
        <v>72</v>
      </c>
      <c r="L825" s="2">
        <v>1440.32</v>
      </c>
      <c r="M825" s="48">
        <v>45122</v>
      </c>
      <c r="N825" s="1">
        <v>308</v>
      </c>
      <c r="O825" s="1">
        <v>3</v>
      </c>
      <c r="P825" s="48">
        <v>45106</v>
      </c>
      <c r="Q825" s="48">
        <v>45083</v>
      </c>
      <c r="R825" s="48">
        <v>45047</v>
      </c>
      <c r="S825" s="1" t="s">
        <v>73</v>
      </c>
      <c r="T825" s="1" t="s">
        <v>32</v>
      </c>
      <c r="U825" s="2">
        <v>0</v>
      </c>
      <c r="W825" s="1" t="b">
        <v>0</v>
      </c>
      <c r="X825" s="48">
        <v>45106</v>
      </c>
      <c r="Y825" s="1" t="b">
        <v>0</v>
      </c>
      <c r="AB825" s="48">
        <v>45078</v>
      </c>
      <c r="AC825" s="2">
        <v>0</v>
      </c>
    </row>
    <row r="826" spans="1:29" x14ac:dyDescent="0.25">
      <c r="A826" s="1">
        <v>20230727</v>
      </c>
      <c r="B826" s="1" t="s">
        <v>11194</v>
      </c>
      <c r="C826" s="1" t="s">
        <v>29</v>
      </c>
      <c r="D826" s="1" t="s">
        <v>11195</v>
      </c>
      <c r="E826" s="1" t="s">
        <v>11196</v>
      </c>
      <c r="F826" s="1" t="s">
        <v>11197</v>
      </c>
      <c r="J826" s="1" t="s">
        <v>40</v>
      </c>
      <c r="K826" s="1" t="s">
        <v>11198</v>
      </c>
      <c r="L826" s="2">
        <v>402</v>
      </c>
      <c r="M826" s="48">
        <v>45088</v>
      </c>
      <c r="N826" s="1">
        <v>308</v>
      </c>
      <c r="O826" s="1">
        <v>3</v>
      </c>
      <c r="P826" s="48">
        <v>45090</v>
      </c>
      <c r="Q826" s="48">
        <v>45083</v>
      </c>
      <c r="R826" s="48">
        <v>45047</v>
      </c>
      <c r="S826" s="1" t="s">
        <v>11199</v>
      </c>
      <c r="T826" s="1" t="s">
        <v>32</v>
      </c>
      <c r="U826" s="2">
        <v>0</v>
      </c>
      <c r="W826" s="1" t="b">
        <v>0</v>
      </c>
      <c r="X826" s="48">
        <v>45090</v>
      </c>
      <c r="Y826" s="1" t="b">
        <v>0</v>
      </c>
      <c r="AB826" s="48">
        <v>45047</v>
      </c>
      <c r="AC826" s="2">
        <v>0</v>
      </c>
    </row>
    <row r="827" spans="1:29" x14ac:dyDescent="0.25">
      <c r="A827" s="1">
        <v>20230728</v>
      </c>
      <c r="B827" s="1" t="s">
        <v>11200</v>
      </c>
      <c r="C827" s="1" t="s">
        <v>29</v>
      </c>
      <c r="D827" s="1" t="s">
        <v>6789</v>
      </c>
      <c r="E827" s="1" t="s">
        <v>6337</v>
      </c>
      <c r="F827" s="1" t="s">
        <v>6339</v>
      </c>
      <c r="J827" s="1" t="s">
        <v>6790</v>
      </c>
      <c r="K827" s="1" t="s">
        <v>4693</v>
      </c>
      <c r="L827" s="2">
        <v>7554.53</v>
      </c>
      <c r="M827" s="48">
        <v>45108</v>
      </c>
      <c r="N827" s="1">
        <v>308</v>
      </c>
      <c r="O827" s="1">
        <v>3</v>
      </c>
      <c r="P827" s="48">
        <v>45099</v>
      </c>
      <c r="Q827" s="48">
        <v>45084</v>
      </c>
      <c r="R827" s="48">
        <v>45047</v>
      </c>
      <c r="S827" s="1" t="s">
        <v>6791</v>
      </c>
      <c r="T827" s="1" t="s">
        <v>32</v>
      </c>
      <c r="U827" s="2">
        <v>0</v>
      </c>
      <c r="W827" s="1" t="b">
        <v>0</v>
      </c>
      <c r="X827" s="48">
        <v>45100</v>
      </c>
      <c r="Y827" s="1" t="b">
        <v>0</v>
      </c>
      <c r="AB827" s="48">
        <v>45078</v>
      </c>
      <c r="AC827" s="2">
        <v>0</v>
      </c>
    </row>
    <row r="828" spans="1:29" x14ac:dyDescent="0.25">
      <c r="A828" s="1">
        <v>20230729</v>
      </c>
      <c r="B828" s="1" t="s">
        <v>11201</v>
      </c>
      <c r="C828" s="1" t="s">
        <v>29</v>
      </c>
      <c r="D828" s="1" t="s">
        <v>197</v>
      </c>
      <c r="E828" s="1" t="s">
        <v>4135</v>
      </c>
      <c r="F828" s="1" t="s">
        <v>199</v>
      </c>
      <c r="J828" s="1" t="s">
        <v>65</v>
      </c>
      <c r="K828" s="1" t="s">
        <v>200</v>
      </c>
      <c r="L828" s="2">
        <v>708.53</v>
      </c>
      <c r="M828" s="48">
        <v>45096</v>
      </c>
      <c r="N828" s="1">
        <v>308</v>
      </c>
      <c r="O828" s="1">
        <v>3</v>
      </c>
      <c r="P828" s="48">
        <v>45091</v>
      </c>
      <c r="Q828" s="48">
        <v>45085</v>
      </c>
      <c r="R828" s="48">
        <v>45047</v>
      </c>
      <c r="S828" s="1" t="s">
        <v>201</v>
      </c>
      <c r="T828" s="1" t="s">
        <v>32</v>
      </c>
      <c r="U828" s="2">
        <v>0</v>
      </c>
      <c r="W828" s="1" t="b">
        <v>0</v>
      </c>
      <c r="X828" s="48">
        <v>45091</v>
      </c>
      <c r="Y828" s="1" t="b">
        <v>0</v>
      </c>
      <c r="AB828" s="48">
        <v>45078</v>
      </c>
      <c r="AC828" s="2">
        <v>0</v>
      </c>
    </row>
    <row r="829" spans="1:29" x14ac:dyDescent="0.25">
      <c r="A829" s="1">
        <v>20230730</v>
      </c>
      <c r="B829" s="1" t="s">
        <v>11202</v>
      </c>
      <c r="C829" s="1" t="s">
        <v>29</v>
      </c>
      <c r="D829" s="1" t="s">
        <v>197</v>
      </c>
      <c r="E829" s="1" t="s">
        <v>4135</v>
      </c>
      <c r="F829" s="1" t="s">
        <v>199</v>
      </c>
      <c r="J829" s="1" t="s">
        <v>65</v>
      </c>
      <c r="K829" s="1" t="s">
        <v>5652</v>
      </c>
      <c r="L829" s="2">
        <v>1.03</v>
      </c>
      <c r="M829" s="48">
        <v>45096</v>
      </c>
      <c r="N829" s="1">
        <v>308</v>
      </c>
      <c r="O829" s="1">
        <v>3</v>
      </c>
      <c r="P829" s="48">
        <v>45091</v>
      </c>
      <c r="Q829" s="48">
        <v>45085</v>
      </c>
      <c r="R829" s="48">
        <v>45047</v>
      </c>
      <c r="S829" s="1" t="s">
        <v>201</v>
      </c>
      <c r="T829" s="1" t="s">
        <v>32</v>
      </c>
      <c r="U829" s="2">
        <v>0</v>
      </c>
      <c r="W829" s="1" t="b">
        <v>0</v>
      </c>
      <c r="X829" s="48">
        <v>45091</v>
      </c>
      <c r="Y829" s="1" t="b">
        <v>0</v>
      </c>
      <c r="AB829" s="48">
        <v>45078</v>
      </c>
      <c r="AC829" s="2">
        <v>0</v>
      </c>
    </row>
    <row r="830" spans="1:29" x14ac:dyDescent="0.25">
      <c r="A830" s="1">
        <v>20230731</v>
      </c>
      <c r="B830" s="1" t="s">
        <v>11203</v>
      </c>
      <c r="C830" s="1" t="s">
        <v>29</v>
      </c>
      <c r="D830" s="1" t="s">
        <v>176</v>
      </c>
      <c r="E830" s="1" t="s">
        <v>267</v>
      </c>
      <c r="F830" s="1" t="s">
        <v>178</v>
      </c>
      <c r="J830" s="1" t="s">
        <v>40</v>
      </c>
      <c r="K830" s="1" t="s">
        <v>179</v>
      </c>
      <c r="L830" s="2">
        <v>1873.7</v>
      </c>
      <c r="M830" s="48">
        <v>45096</v>
      </c>
      <c r="N830" s="1">
        <v>308</v>
      </c>
      <c r="O830" s="1">
        <v>3</v>
      </c>
      <c r="P830" s="48">
        <v>45091</v>
      </c>
      <c r="Q830" s="48">
        <v>45085</v>
      </c>
      <c r="R830" s="48">
        <v>45047</v>
      </c>
      <c r="S830" s="1" t="s">
        <v>180</v>
      </c>
      <c r="T830" s="1" t="s">
        <v>32</v>
      </c>
      <c r="U830" s="2">
        <v>0</v>
      </c>
      <c r="W830" s="1" t="b">
        <v>0</v>
      </c>
      <c r="X830" s="48">
        <v>45091</v>
      </c>
      <c r="Y830" s="1" t="b">
        <v>0</v>
      </c>
      <c r="AB830" s="48">
        <v>45078</v>
      </c>
      <c r="AC830" s="2">
        <v>0</v>
      </c>
    </row>
    <row r="831" spans="1:29" x14ac:dyDescent="0.25">
      <c r="A831" s="1">
        <v>20230732</v>
      </c>
      <c r="B831" s="1" t="s">
        <v>11204</v>
      </c>
      <c r="C831" s="1" t="s">
        <v>29</v>
      </c>
      <c r="D831" s="1" t="s">
        <v>5730</v>
      </c>
      <c r="E831" s="1" t="s">
        <v>3917</v>
      </c>
      <c r="F831" s="1" t="s">
        <v>3919</v>
      </c>
      <c r="J831" s="1" t="s">
        <v>58</v>
      </c>
      <c r="K831" s="1" t="s">
        <v>5731</v>
      </c>
      <c r="L831" s="2">
        <v>1731.72</v>
      </c>
      <c r="M831" s="48">
        <v>45078</v>
      </c>
      <c r="N831" s="1">
        <v>308</v>
      </c>
      <c r="O831" s="1">
        <v>3</v>
      </c>
      <c r="P831" s="48">
        <v>45090</v>
      </c>
      <c r="Q831" s="48">
        <v>45062</v>
      </c>
      <c r="R831" s="48">
        <v>45047</v>
      </c>
      <c r="S831" s="1" t="s">
        <v>5732</v>
      </c>
      <c r="T831" s="1" t="s">
        <v>32</v>
      </c>
      <c r="U831" s="2">
        <v>0</v>
      </c>
      <c r="W831" s="1" t="b">
        <v>0</v>
      </c>
      <c r="X831" s="48">
        <v>45090</v>
      </c>
      <c r="Y831" s="1" t="b">
        <v>0</v>
      </c>
      <c r="AB831" s="48">
        <v>45047</v>
      </c>
      <c r="AC831" s="2">
        <v>0</v>
      </c>
    </row>
    <row r="832" spans="1:29" x14ac:dyDescent="0.25">
      <c r="A832" s="1">
        <v>20230733</v>
      </c>
      <c r="B832" s="1" t="s">
        <v>11528</v>
      </c>
      <c r="C832" s="1" t="s">
        <v>29</v>
      </c>
      <c r="D832" s="1" t="s">
        <v>7044</v>
      </c>
      <c r="E832" s="1" t="s">
        <v>11466</v>
      </c>
      <c r="F832" s="1" t="s">
        <v>811</v>
      </c>
      <c r="J832" s="1" t="s">
        <v>76</v>
      </c>
      <c r="K832" s="1" t="s">
        <v>6699</v>
      </c>
      <c r="L832" s="2">
        <v>9609.1</v>
      </c>
      <c r="M832" s="48">
        <v>45077</v>
      </c>
      <c r="N832" s="1">
        <v>308</v>
      </c>
      <c r="O832" s="1">
        <v>3</v>
      </c>
      <c r="P832" s="48">
        <v>45110</v>
      </c>
      <c r="Q832" s="48">
        <v>45089</v>
      </c>
      <c r="R832" s="48">
        <v>45047</v>
      </c>
      <c r="S832" s="1" t="s">
        <v>7045</v>
      </c>
      <c r="T832" s="1" t="s">
        <v>32</v>
      </c>
      <c r="U832" s="2">
        <v>0</v>
      </c>
      <c r="W832" s="1" t="b">
        <v>0</v>
      </c>
      <c r="X832" s="48">
        <v>45078</v>
      </c>
      <c r="Y832" s="1" t="b">
        <v>0</v>
      </c>
      <c r="AB832" s="48">
        <v>45047</v>
      </c>
      <c r="AC832" s="2">
        <v>0</v>
      </c>
    </row>
    <row r="833" spans="1:29" x14ac:dyDescent="0.25">
      <c r="A833" s="1">
        <v>20230734</v>
      </c>
      <c r="B833" s="1" t="s">
        <v>11467</v>
      </c>
      <c r="C833" s="1" t="s">
        <v>29</v>
      </c>
      <c r="D833" s="1" t="s">
        <v>4755</v>
      </c>
      <c r="E833" s="1" t="s">
        <v>134</v>
      </c>
      <c r="F833" s="1" t="s">
        <v>135</v>
      </c>
      <c r="J833" s="1" t="s">
        <v>58</v>
      </c>
      <c r="K833" s="1" t="s">
        <v>5335</v>
      </c>
      <c r="L833" s="2">
        <v>1761.99</v>
      </c>
      <c r="M833" s="48">
        <v>45091</v>
      </c>
      <c r="N833" s="1">
        <v>308</v>
      </c>
      <c r="O833" s="1">
        <v>3</v>
      </c>
      <c r="P833" s="48">
        <v>45099</v>
      </c>
      <c r="Q833" s="48">
        <v>45085</v>
      </c>
      <c r="R833" s="48">
        <v>45047</v>
      </c>
      <c r="S833" s="1" t="s">
        <v>4757</v>
      </c>
      <c r="T833" s="1" t="s">
        <v>32</v>
      </c>
      <c r="U833" s="2">
        <v>0</v>
      </c>
      <c r="W833" s="1" t="b">
        <v>0</v>
      </c>
      <c r="X833" s="48">
        <v>45100</v>
      </c>
      <c r="Y833" s="1" t="b">
        <v>0</v>
      </c>
      <c r="AB833" s="48">
        <v>45078</v>
      </c>
      <c r="AC833" s="2">
        <v>0</v>
      </c>
    </row>
    <row r="834" spans="1:29" x14ac:dyDescent="0.25">
      <c r="A834" s="1">
        <v>20230735</v>
      </c>
      <c r="B834" s="1" t="s">
        <v>11468</v>
      </c>
      <c r="C834" s="1" t="s">
        <v>29</v>
      </c>
      <c r="D834" s="1" t="s">
        <v>6800</v>
      </c>
      <c r="E834" s="1" t="s">
        <v>6197</v>
      </c>
      <c r="F834" s="1" t="s">
        <v>6199</v>
      </c>
      <c r="J834" s="1" t="s">
        <v>139</v>
      </c>
      <c r="K834" s="1" t="s">
        <v>6801</v>
      </c>
      <c r="L834" s="2">
        <v>1210</v>
      </c>
      <c r="M834" s="48">
        <v>45096</v>
      </c>
      <c r="N834" s="1">
        <v>308</v>
      </c>
      <c r="O834" s="1">
        <v>3</v>
      </c>
      <c r="P834" s="48">
        <v>45099</v>
      </c>
      <c r="Q834" s="48">
        <v>45086</v>
      </c>
      <c r="R834" s="48">
        <v>45047</v>
      </c>
      <c r="S834" s="1" t="s">
        <v>6802</v>
      </c>
      <c r="T834" s="1" t="s">
        <v>32</v>
      </c>
      <c r="U834" s="2">
        <v>0</v>
      </c>
      <c r="W834" s="1" t="b">
        <v>0</v>
      </c>
      <c r="X834" s="48">
        <v>45100</v>
      </c>
      <c r="Y834" s="1" t="b">
        <v>0</v>
      </c>
      <c r="AB834" s="48">
        <v>45078</v>
      </c>
      <c r="AC834" s="2">
        <v>0</v>
      </c>
    </row>
    <row r="835" spans="1:29" x14ac:dyDescent="0.25">
      <c r="A835" s="1">
        <v>20230736</v>
      </c>
      <c r="B835" s="1" t="s">
        <v>11469</v>
      </c>
      <c r="C835" s="1" t="s">
        <v>29</v>
      </c>
      <c r="D835" s="1" t="s">
        <v>5433</v>
      </c>
      <c r="E835" s="1" t="s">
        <v>5434</v>
      </c>
      <c r="F835" s="1" t="s">
        <v>5435</v>
      </c>
      <c r="J835" s="1" t="s">
        <v>40</v>
      </c>
      <c r="K835" s="1" t="s">
        <v>6824</v>
      </c>
      <c r="L835" s="2">
        <v>572.16</v>
      </c>
      <c r="M835" s="48">
        <v>45100</v>
      </c>
      <c r="N835" s="1">
        <v>308</v>
      </c>
      <c r="O835" s="1">
        <v>3</v>
      </c>
      <c r="P835" s="48">
        <v>45099</v>
      </c>
      <c r="Q835" s="48">
        <v>45090</v>
      </c>
      <c r="R835" s="48">
        <v>45047</v>
      </c>
      <c r="S835" s="1" t="s">
        <v>5436</v>
      </c>
      <c r="T835" s="1" t="s">
        <v>32</v>
      </c>
      <c r="U835" s="2">
        <v>0</v>
      </c>
      <c r="W835" s="1" t="b">
        <v>0</v>
      </c>
      <c r="X835" s="48">
        <v>45100</v>
      </c>
      <c r="Y835" s="1" t="b">
        <v>0</v>
      </c>
      <c r="AB835" s="48">
        <v>45078</v>
      </c>
      <c r="AC835" s="2">
        <v>0</v>
      </c>
    </row>
    <row r="836" spans="1:29" x14ac:dyDescent="0.25">
      <c r="A836" s="1">
        <v>20230737</v>
      </c>
      <c r="B836" s="1" t="s">
        <v>11470</v>
      </c>
      <c r="C836" s="1" t="s">
        <v>29</v>
      </c>
      <c r="D836" s="1" t="s">
        <v>11471</v>
      </c>
      <c r="E836" s="1" t="s">
        <v>858</v>
      </c>
      <c r="F836" s="1" t="s">
        <v>861</v>
      </c>
      <c r="J836" s="1" t="s">
        <v>40</v>
      </c>
      <c r="K836" s="1" t="s">
        <v>11472</v>
      </c>
      <c r="L836" s="2">
        <v>201.6</v>
      </c>
      <c r="M836" s="48">
        <v>45090</v>
      </c>
      <c r="N836" s="1">
        <v>308</v>
      </c>
      <c r="O836" s="1">
        <v>3</v>
      </c>
      <c r="P836" s="48">
        <v>45091</v>
      </c>
      <c r="Q836" s="48">
        <v>45090</v>
      </c>
      <c r="R836" s="48">
        <v>45047</v>
      </c>
      <c r="S836" s="1" t="s">
        <v>11473</v>
      </c>
      <c r="T836" s="1" t="s">
        <v>32</v>
      </c>
      <c r="U836" s="2">
        <v>0</v>
      </c>
      <c r="W836" s="1" t="b">
        <v>0</v>
      </c>
      <c r="X836"/>
      <c r="Y836" s="1" t="b">
        <v>0</v>
      </c>
      <c r="AB836" s="48">
        <v>45047</v>
      </c>
      <c r="AC836" s="2">
        <v>0</v>
      </c>
    </row>
    <row r="837" spans="1:29" x14ac:dyDescent="0.25">
      <c r="A837" s="1">
        <v>20230738</v>
      </c>
      <c r="B837" s="1" t="s">
        <v>11474</v>
      </c>
      <c r="C837" s="1" t="s">
        <v>29</v>
      </c>
      <c r="D837" s="1" t="s">
        <v>4696</v>
      </c>
      <c r="E837" s="1" t="s">
        <v>4697</v>
      </c>
      <c r="F837" s="1" t="s">
        <v>1224</v>
      </c>
      <c r="J837" s="1" t="s">
        <v>40</v>
      </c>
      <c r="K837" s="1" t="s">
        <v>4698</v>
      </c>
      <c r="L837" s="2">
        <v>958.3</v>
      </c>
      <c r="M837" s="48">
        <v>45124</v>
      </c>
      <c r="N837" s="1">
        <v>308</v>
      </c>
      <c r="O837" s="1">
        <v>3</v>
      </c>
      <c r="P837" s="48">
        <v>45110</v>
      </c>
      <c r="Q837" s="48">
        <v>45090</v>
      </c>
      <c r="R837" s="48">
        <v>45047</v>
      </c>
      <c r="S837" s="1" t="s">
        <v>4699</v>
      </c>
      <c r="T837" s="1" t="s">
        <v>32</v>
      </c>
      <c r="U837" s="2">
        <v>0</v>
      </c>
      <c r="W837" s="1" t="b">
        <v>0</v>
      </c>
      <c r="X837" s="48">
        <v>45110</v>
      </c>
      <c r="Y837" s="1" t="b">
        <v>0</v>
      </c>
      <c r="AB837" s="48">
        <v>45078</v>
      </c>
      <c r="AC837" s="2">
        <v>0</v>
      </c>
    </row>
    <row r="838" spans="1:29" x14ac:dyDescent="0.25">
      <c r="A838" s="1">
        <v>20230739</v>
      </c>
      <c r="B838" s="1" t="s">
        <v>7067</v>
      </c>
      <c r="C838" s="1" t="s">
        <v>29</v>
      </c>
      <c r="D838" s="1" t="s">
        <v>4736</v>
      </c>
      <c r="E838" s="1" t="s">
        <v>61</v>
      </c>
      <c r="F838" s="1" t="s">
        <v>62</v>
      </c>
      <c r="J838" s="1" t="s">
        <v>40</v>
      </c>
      <c r="K838" s="1" t="s">
        <v>4737</v>
      </c>
      <c r="L838" s="2">
        <v>231.8</v>
      </c>
      <c r="M838" s="48">
        <v>45114</v>
      </c>
      <c r="N838" s="1">
        <v>308</v>
      </c>
      <c r="O838" s="1">
        <v>3</v>
      </c>
      <c r="P838" s="48">
        <v>45106</v>
      </c>
      <c r="Q838" s="48">
        <v>45089</v>
      </c>
      <c r="R838" s="48">
        <v>45047</v>
      </c>
      <c r="T838" s="1" t="s">
        <v>32</v>
      </c>
      <c r="U838" s="2">
        <v>0</v>
      </c>
      <c r="W838" s="1" t="b">
        <v>0</v>
      </c>
      <c r="X838" s="48">
        <v>45106</v>
      </c>
      <c r="Y838" s="1" t="b">
        <v>0</v>
      </c>
      <c r="AB838" s="48">
        <v>45078</v>
      </c>
      <c r="AC838" s="2">
        <v>0</v>
      </c>
    </row>
    <row r="839" spans="1:29" x14ac:dyDescent="0.25">
      <c r="A839" s="1">
        <v>20230740</v>
      </c>
      <c r="B839" s="1" t="s">
        <v>9019</v>
      </c>
      <c r="C839" s="1" t="s">
        <v>29</v>
      </c>
      <c r="D839" s="1" t="s">
        <v>4669</v>
      </c>
      <c r="E839" s="1" t="s">
        <v>5000</v>
      </c>
      <c r="F839" s="1" t="s">
        <v>4670</v>
      </c>
      <c r="J839" s="1" t="s">
        <v>40</v>
      </c>
      <c r="K839" s="1" t="s">
        <v>4671</v>
      </c>
      <c r="L839" s="2">
        <v>960</v>
      </c>
      <c r="M839" s="48">
        <v>45110</v>
      </c>
      <c r="N839" s="1">
        <v>308</v>
      </c>
      <c r="O839" s="1">
        <v>3</v>
      </c>
      <c r="P839" s="48">
        <v>45106</v>
      </c>
      <c r="Q839" s="48">
        <v>45096</v>
      </c>
      <c r="R839" s="48">
        <v>45047</v>
      </c>
      <c r="S839" s="1" t="s">
        <v>4672</v>
      </c>
      <c r="T839" s="1" t="s">
        <v>32</v>
      </c>
      <c r="U839" s="2">
        <v>0</v>
      </c>
      <c r="W839" s="1" t="b">
        <v>0</v>
      </c>
      <c r="X839" s="48">
        <v>45106</v>
      </c>
      <c r="Y839" s="1" t="b">
        <v>0</v>
      </c>
      <c r="AB839" s="48">
        <v>45078</v>
      </c>
      <c r="AC839" s="2">
        <v>0</v>
      </c>
    </row>
    <row r="840" spans="1:29" x14ac:dyDescent="0.25">
      <c r="A840" s="1">
        <v>20230741</v>
      </c>
      <c r="B840" s="1" t="s">
        <v>10558</v>
      </c>
      <c r="C840" s="1" t="s">
        <v>29</v>
      </c>
      <c r="D840" s="1" t="s">
        <v>171</v>
      </c>
      <c r="E840" s="1" t="s">
        <v>172</v>
      </c>
      <c r="F840" s="1" t="s">
        <v>173</v>
      </c>
      <c r="J840" s="1" t="s">
        <v>40</v>
      </c>
      <c r="K840" s="1" t="s">
        <v>174</v>
      </c>
      <c r="L840" s="2">
        <v>199.16</v>
      </c>
      <c r="M840" s="48">
        <v>45097</v>
      </c>
      <c r="N840" s="1">
        <v>308</v>
      </c>
      <c r="O840" s="1">
        <v>3</v>
      </c>
      <c r="P840" s="48">
        <v>45105</v>
      </c>
      <c r="Q840" s="48">
        <v>45096</v>
      </c>
      <c r="R840" s="48">
        <v>45078</v>
      </c>
      <c r="S840" s="1" t="s">
        <v>175</v>
      </c>
      <c r="T840" s="1" t="s">
        <v>32</v>
      </c>
      <c r="U840" s="2">
        <v>0</v>
      </c>
      <c r="W840" s="1" t="b">
        <v>0</v>
      </c>
      <c r="X840" s="48">
        <v>45105</v>
      </c>
      <c r="Y840" s="1" t="b">
        <v>0</v>
      </c>
      <c r="AB840" s="48">
        <v>45078</v>
      </c>
      <c r="AC840" s="2">
        <v>0</v>
      </c>
    </row>
    <row r="841" spans="1:29" x14ac:dyDescent="0.25">
      <c r="A841" s="1">
        <v>20230742</v>
      </c>
      <c r="B841" s="1" t="s">
        <v>11475</v>
      </c>
      <c r="C841" s="1" t="s">
        <v>29</v>
      </c>
      <c r="D841" s="1" t="s">
        <v>69</v>
      </c>
      <c r="E841" s="1" t="s">
        <v>70</v>
      </c>
      <c r="F841" s="1" t="s">
        <v>71</v>
      </c>
      <c r="J841" s="1" t="s">
        <v>40</v>
      </c>
      <c r="K841" s="1" t="s">
        <v>72</v>
      </c>
      <c r="L841" s="2">
        <v>2304</v>
      </c>
      <c r="M841" s="48">
        <v>45116</v>
      </c>
      <c r="N841" s="1">
        <v>308</v>
      </c>
      <c r="O841" s="1">
        <v>3</v>
      </c>
      <c r="P841" s="48">
        <v>45106</v>
      </c>
      <c r="Q841" s="48">
        <v>45092</v>
      </c>
      <c r="R841" s="48">
        <v>45078</v>
      </c>
      <c r="S841" s="1" t="s">
        <v>73</v>
      </c>
      <c r="T841" s="1" t="s">
        <v>32</v>
      </c>
      <c r="U841" s="2">
        <v>0</v>
      </c>
      <c r="W841" s="1" t="b">
        <v>0</v>
      </c>
      <c r="X841" s="48">
        <v>45106</v>
      </c>
      <c r="Y841" s="1" t="b">
        <v>0</v>
      </c>
      <c r="AB841" s="48">
        <v>45078</v>
      </c>
      <c r="AC841" s="2">
        <v>0</v>
      </c>
    </row>
    <row r="842" spans="1:29" x14ac:dyDescent="0.25">
      <c r="A842" s="1">
        <v>20230743</v>
      </c>
      <c r="B842" s="1" t="s">
        <v>9139</v>
      </c>
      <c r="C842" s="1" t="s">
        <v>29</v>
      </c>
      <c r="D842" s="1" t="s">
        <v>11476</v>
      </c>
      <c r="E842" s="1" t="s">
        <v>11460</v>
      </c>
      <c r="F842" s="1" t="s">
        <v>11462</v>
      </c>
      <c r="J842" s="1" t="s">
        <v>58</v>
      </c>
      <c r="K842" s="1" t="s">
        <v>11477</v>
      </c>
      <c r="L842" s="2">
        <v>144</v>
      </c>
      <c r="M842" s="48">
        <v>45092</v>
      </c>
      <c r="N842" s="1">
        <v>308</v>
      </c>
      <c r="O842" s="1">
        <v>3</v>
      </c>
      <c r="P842" s="48">
        <v>45096</v>
      </c>
      <c r="Q842" s="48">
        <v>45084</v>
      </c>
      <c r="R842" s="48">
        <v>45078</v>
      </c>
      <c r="S842" s="1" t="s">
        <v>11478</v>
      </c>
      <c r="T842" s="1" t="s">
        <v>32</v>
      </c>
      <c r="U842" s="2">
        <v>0</v>
      </c>
      <c r="W842" s="1" t="b">
        <v>0</v>
      </c>
      <c r="X842" s="48">
        <v>45078</v>
      </c>
      <c r="Y842" s="1" t="b">
        <v>0</v>
      </c>
      <c r="AB842" s="48">
        <v>45078</v>
      </c>
      <c r="AC842" s="2">
        <v>0</v>
      </c>
    </row>
    <row r="843" spans="1:29" x14ac:dyDescent="0.25">
      <c r="A843" s="1">
        <v>20230744</v>
      </c>
      <c r="B843" s="1" t="s">
        <v>11479</v>
      </c>
      <c r="C843" s="1" t="s">
        <v>29</v>
      </c>
      <c r="D843" s="1" t="s">
        <v>11480</v>
      </c>
      <c r="E843" s="1" t="s">
        <v>5396</v>
      </c>
      <c r="F843" s="1" t="s">
        <v>5397</v>
      </c>
      <c r="J843" s="1" t="s">
        <v>40</v>
      </c>
      <c r="K843" s="1" t="s">
        <v>11481</v>
      </c>
      <c r="L843" s="2">
        <v>822</v>
      </c>
      <c r="M843" s="48">
        <v>45092</v>
      </c>
      <c r="N843" s="1">
        <v>308</v>
      </c>
      <c r="O843" s="1">
        <v>3</v>
      </c>
      <c r="P843" s="48">
        <v>45096</v>
      </c>
      <c r="Q843" s="48">
        <v>45084</v>
      </c>
      <c r="R843" s="48">
        <v>45078</v>
      </c>
      <c r="S843" s="1" t="s">
        <v>11482</v>
      </c>
      <c r="T843" s="1" t="s">
        <v>32</v>
      </c>
      <c r="U843" s="2">
        <v>0</v>
      </c>
      <c r="W843" s="1" t="b">
        <v>0</v>
      </c>
      <c r="X843"/>
      <c r="Y843" s="1" t="b">
        <v>0</v>
      </c>
      <c r="AB843" s="48">
        <v>45078</v>
      </c>
      <c r="AC843" s="2">
        <v>0</v>
      </c>
    </row>
    <row r="844" spans="1:29" x14ac:dyDescent="0.25">
      <c r="A844" s="1">
        <v>20230745</v>
      </c>
      <c r="B844" s="1" t="s">
        <v>11483</v>
      </c>
      <c r="C844" s="1" t="s">
        <v>29</v>
      </c>
      <c r="D844" s="1" t="s">
        <v>66</v>
      </c>
      <c r="E844" s="1" t="s">
        <v>67</v>
      </c>
      <c r="F844" s="1" t="s">
        <v>68</v>
      </c>
      <c r="J844" s="1" t="s">
        <v>76</v>
      </c>
      <c r="K844" s="1" t="s">
        <v>4725</v>
      </c>
      <c r="L844" s="2">
        <v>14844.43</v>
      </c>
      <c r="M844" s="48">
        <v>45092</v>
      </c>
      <c r="N844" s="1">
        <v>308</v>
      </c>
      <c r="O844" s="1">
        <v>3</v>
      </c>
      <c r="P844" s="48">
        <v>45091</v>
      </c>
      <c r="Q844" s="48">
        <v>45081</v>
      </c>
      <c r="R844" s="48">
        <v>45078</v>
      </c>
      <c r="T844" s="1" t="s">
        <v>32</v>
      </c>
      <c r="U844" s="2">
        <v>0</v>
      </c>
      <c r="W844" s="1" t="b">
        <v>0</v>
      </c>
      <c r="X844" s="48">
        <v>45078</v>
      </c>
      <c r="Y844" s="1" t="b">
        <v>0</v>
      </c>
      <c r="AB844" s="48">
        <v>45078</v>
      </c>
      <c r="AC844" s="2">
        <v>0</v>
      </c>
    </row>
    <row r="845" spans="1:29" x14ac:dyDescent="0.25">
      <c r="A845" s="1">
        <v>20230746</v>
      </c>
      <c r="B845" s="1" t="s">
        <v>11484</v>
      </c>
      <c r="C845" s="1" t="s">
        <v>29</v>
      </c>
      <c r="D845" s="1" t="s">
        <v>209</v>
      </c>
      <c r="E845" s="1" t="s">
        <v>210</v>
      </c>
      <c r="F845" s="1" t="s">
        <v>211</v>
      </c>
      <c r="J845" s="1" t="s">
        <v>50</v>
      </c>
      <c r="K845" s="1" t="s">
        <v>212</v>
      </c>
      <c r="L845" s="2">
        <v>1799.44</v>
      </c>
      <c r="M845" s="48">
        <v>45092</v>
      </c>
      <c r="N845" s="1">
        <v>308</v>
      </c>
      <c r="O845" s="1">
        <v>3</v>
      </c>
      <c r="P845" s="48">
        <v>45098</v>
      </c>
      <c r="Q845" s="48">
        <v>45078</v>
      </c>
      <c r="R845" s="48">
        <v>45078</v>
      </c>
      <c r="S845" s="1" t="s">
        <v>213</v>
      </c>
      <c r="T845" s="1" t="s">
        <v>32</v>
      </c>
      <c r="U845" s="2">
        <v>0</v>
      </c>
      <c r="W845" s="1" t="b">
        <v>0</v>
      </c>
      <c r="X845" s="48">
        <v>45078</v>
      </c>
      <c r="Y845" s="1" t="b">
        <v>0</v>
      </c>
      <c r="AB845" s="48">
        <v>45078</v>
      </c>
      <c r="AC845" s="2">
        <v>0</v>
      </c>
    </row>
    <row r="846" spans="1:29" x14ac:dyDescent="0.25">
      <c r="A846" s="1">
        <v>20230747</v>
      </c>
      <c r="B846" s="1" t="s">
        <v>11485</v>
      </c>
      <c r="C846" s="1" t="s">
        <v>29</v>
      </c>
      <c r="D846" s="1" t="s">
        <v>128</v>
      </c>
      <c r="E846" s="1" t="s">
        <v>129</v>
      </c>
      <c r="F846" s="1" t="s">
        <v>130</v>
      </c>
      <c r="J846" s="1" t="s">
        <v>35</v>
      </c>
      <c r="K846" s="1" t="s">
        <v>4724</v>
      </c>
      <c r="L846" s="2">
        <v>3592.65</v>
      </c>
      <c r="M846" s="48">
        <v>45093</v>
      </c>
      <c r="N846" s="1">
        <v>308</v>
      </c>
      <c r="O846" s="1">
        <v>3</v>
      </c>
      <c r="P846" s="48">
        <v>45091</v>
      </c>
      <c r="Q846" s="48">
        <v>45079</v>
      </c>
      <c r="R846" s="48">
        <v>45078</v>
      </c>
      <c r="S846" s="1" t="s">
        <v>131</v>
      </c>
      <c r="T846" s="1" t="s">
        <v>32</v>
      </c>
      <c r="U846" s="2">
        <v>0</v>
      </c>
      <c r="W846" s="1" t="b">
        <v>0</v>
      </c>
      <c r="X846" s="48">
        <v>45079</v>
      </c>
      <c r="Y846" s="1" t="b">
        <v>0</v>
      </c>
      <c r="AB846" s="48">
        <v>45078</v>
      </c>
      <c r="AC846" s="2">
        <v>0</v>
      </c>
    </row>
    <row r="847" spans="1:29" x14ac:dyDescent="0.25">
      <c r="A847" s="1">
        <v>20230748</v>
      </c>
      <c r="B847" s="1" t="s">
        <v>11486</v>
      </c>
      <c r="C847" s="1" t="s">
        <v>29</v>
      </c>
      <c r="D847" s="1" t="s">
        <v>209</v>
      </c>
      <c r="E847" s="1" t="s">
        <v>210</v>
      </c>
      <c r="F847" s="1" t="s">
        <v>211</v>
      </c>
      <c r="J847" s="1" t="s">
        <v>50</v>
      </c>
      <c r="K847" s="1" t="s">
        <v>51</v>
      </c>
      <c r="L847" s="2">
        <v>56.36</v>
      </c>
      <c r="M847" s="48">
        <v>45093</v>
      </c>
      <c r="N847" s="1">
        <v>308</v>
      </c>
      <c r="O847" s="1">
        <v>3</v>
      </c>
      <c r="P847" s="48">
        <v>45091</v>
      </c>
      <c r="Q847" s="48">
        <v>45079</v>
      </c>
      <c r="R847" s="48">
        <v>45078</v>
      </c>
      <c r="S847" s="1" t="s">
        <v>213</v>
      </c>
      <c r="T847" s="1" t="s">
        <v>32</v>
      </c>
      <c r="U847" s="2">
        <v>0</v>
      </c>
      <c r="W847" s="1" t="b">
        <v>0</v>
      </c>
      <c r="X847" s="48">
        <v>45079</v>
      </c>
      <c r="Y847" s="1" t="b">
        <v>0</v>
      </c>
      <c r="AB847" s="48">
        <v>45078</v>
      </c>
      <c r="AC847" s="2">
        <v>0</v>
      </c>
    </row>
    <row r="848" spans="1:29" x14ac:dyDescent="0.25">
      <c r="A848" s="1">
        <v>20230749</v>
      </c>
      <c r="B848" s="1" t="s">
        <v>11487</v>
      </c>
      <c r="C848" s="1" t="s">
        <v>29</v>
      </c>
      <c r="D848" s="1" t="s">
        <v>222</v>
      </c>
      <c r="E848" s="1" t="s">
        <v>223</v>
      </c>
      <c r="F848" s="1" t="s">
        <v>224</v>
      </c>
      <c r="J848" s="1" t="s">
        <v>40</v>
      </c>
      <c r="K848" s="1" t="s">
        <v>4665</v>
      </c>
      <c r="L848" s="2">
        <v>536.19000000000005</v>
      </c>
      <c r="M848" s="48">
        <v>45107</v>
      </c>
      <c r="N848" s="1">
        <v>308</v>
      </c>
      <c r="O848" s="1">
        <v>3</v>
      </c>
      <c r="P848" s="48">
        <v>45097</v>
      </c>
      <c r="Q848" s="48">
        <v>45079</v>
      </c>
      <c r="R848" s="48">
        <v>45078</v>
      </c>
      <c r="S848" s="1" t="s">
        <v>225</v>
      </c>
      <c r="T848" s="1" t="s">
        <v>32</v>
      </c>
      <c r="U848" s="2">
        <v>0</v>
      </c>
      <c r="W848" s="1" t="b">
        <v>0</v>
      </c>
      <c r="X848" s="48">
        <v>45079</v>
      </c>
      <c r="Y848" s="1" t="b">
        <v>0</v>
      </c>
      <c r="AB848" s="48">
        <v>45078</v>
      </c>
      <c r="AC848" s="2">
        <v>0</v>
      </c>
    </row>
    <row r="849" spans="1:29" x14ac:dyDescent="0.25">
      <c r="A849" s="1">
        <v>20230750</v>
      </c>
      <c r="B849" s="1" t="s">
        <v>11488</v>
      </c>
      <c r="C849" s="1" t="s">
        <v>29</v>
      </c>
      <c r="D849" s="1" t="s">
        <v>222</v>
      </c>
      <c r="E849" s="1" t="s">
        <v>223</v>
      </c>
      <c r="F849" s="1" t="s">
        <v>224</v>
      </c>
      <c r="J849" s="1" t="s">
        <v>40</v>
      </c>
      <c r="K849" s="1" t="s">
        <v>4665</v>
      </c>
      <c r="L849" s="2">
        <v>536.41</v>
      </c>
      <c r="M849" s="48">
        <v>45107</v>
      </c>
      <c r="N849" s="1">
        <v>308</v>
      </c>
      <c r="O849" s="1">
        <v>3</v>
      </c>
      <c r="P849" s="48">
        <v>45104</v>
      </c>
      <c r="Q849" s="48">
        <v>45079</v>
      </c>
      <c r="R849" s="48">
        <v>45078</v>
      </c>
      <c r="S849" s="1" t="s">
        <v>225</v>
      </c>
      <c r="T849" s="1" t="s">
        <v>32</v>
      </c>
      <c r="U849" s="2">
        <v>0</v>
      </c>
      <c r="W849" s="1" t="b">
        <v>0</v>
      </c>
      <c r="X849" s="48">
        <v>45079</v>
      </c>
      <c r="Y849" s="1" t="b">
        <v>0</v>
      </c>
      <c r="AB849" s="48">
        <v>45078</v>
      </c>
      <c r="AC849" s="2">
        <v>0</v>
      </c>
    </row>
    <row r="850" spans="1:29" x14ac:dyDescent="0.25">
      <c r="A850" s="1">
        <v>20230751</v>
      </c>
      <c r="B850" s="1" t="s">
        <v>11489</v>
      </c>
      <c r="C850" s="1" t="s">
        <v>29</v>
      </c>
      <c r="D850" s="1" t="s">
        <v>128</v>
      </c>
      <c r="E850" s="1" t="s">
        <v>129</v>
      </c>
      <c r="F850" s="1" t="s">
        <v>130</v>
      </c>
      <c r="J850" s="1" t="s">
        <v>35</v>
      </c>
      <c r="K850" s="1" t="s">
        <v>37</v>
      </c>
      <c r="L850" s="2">
        <v>-7.16</v>
      </c>
      <c r="M850" s="48">
        <v>45108</v>
      </c>
      <c r="N850" s="1">
        <v>308</v>
      </c>
      <c r="O850" s="1">
        <v>3</v>
      </c>
      <c r="P850"/>
      <c r="Q850" s="48">
        <v>45079</v>
      </c>
      <c r="R850" s="48">
        <v>45078</v>
      </c>
      <c r="S850" s="1" t="s">
        <v>131</v>
      </c>
      <c r="T850" s="1" t="s">
        <v>32</v>
      </c>
      <c r="U850" s="2">
        <v>0</v>
      </c>
      <c r="W850" s="1" t="b">
        <v>0</v>
      </c>
      <c r="X850"/>
      <c r="Y850" s="1" t="b">
        <v>0</v>
      </c>
      <c r="AB850" s="48">
        <v>45078</v>
      </c>
      <c r="AC850" s="2">
        <v>0</v>
      </c>
    </row>
    <row r="851" spans="1:29" x14ac:dyDescent="0.25">
      <c r="A851" s="1">
        <v>20230752</v>
      </c>
      <c r="B851" s="1" t="s">
        <v>11490</v>
      </c>
      <c r="C851" s="1" t="s">
        <v>29</v>
      </c>
      <c r="D851" s="1" t="s">
        <v>5814</v>
      </c>
      <c r="E851" s="1" t="s">
        <v>6279</v>
      </c>
      <c r="F851" s="1" t="s">
        <v>64</v>
      </c>
      <c r="J851" s="1" t="s">
        <v>40</v>
      </c>
      <c r="K851" s="1" t="s">
        <v>4746</v>
      </c>
      <c r="L851" s="2">
        <v>678</v>
      </c>
      <c r="M851" s="48">
        <v>45096</v>
      </c>
      <c r="N851" s="1">
        <v>308</v>
      </c>
      <c r="O851" s="1">
        <v>3</v>
      </c>
      <c r="P851" s="48">
        <v>45096</v>
      </c>
      <c r="Q851" s="48">
        <v>45083</v>
      </c>
      <c r="R851" s="48">
        <v>45078</v>
      </c>
      <c r="S851" s="1" t="s">
        <v>6694</v>
      </c>
      <c r="T851" s="1" t="s">
        <v>32</v>
      </c>
      <c r="U851" s="2">
        <v>0</v>
      </c>
      <c r="W851" s="1" t="b">
        <v>0</v>
      </c>
      <c r="X851" s="48">
        <v>45083</v>
      </c>
      <c r="Y851" s="1" t="b">
        <v>0</v>
      </c>
      <c r="AB851" s="48">
        <v>45078</v>
      </c>
      <c r="AC851" s="2">
        <v>0</v>
      </c>
    </row>
    <row r="852" spans="1:29" x14ac:dyDescent="0.25">
      <c r="A852" s="1">
        <v>20230753</v>
      </c>
      <c r="B852" s="1" t="s">
        <v>11491</v>
      </c>
      <c r="C852" s="1" t="s">
        <v>29</v>
      </c>
      <c r="D852" s="1" t="s">
        <v>11492</v>
      </c>
      <c r="E852" s="1" t="s">
        <v>5924</v>
      </c>
      <c r="F852" s="1" t="s">
        <v>5925</v>
      </c>
      <c r="J852" s="1" t="s">
        <v>40</v>
      </c>
      <c r="K852" s="1" t="s">
        <v>11418</v>
      </c>
      <c r="L852" s="2">
        <v>450</v>
      </c>
      <c r="M852" s="48">
        <v>45096</v>
      </c>
      <c r="N852" s="1">
        <v>308</v>
      </c>
      <c r="O852" s="1">
        <v>3</v>
      </c>
      <c r="P852" s="48">
        <v>45096</v>
      </c>
      <c r="Q852" s="48">
        <v>45084</v>
      </c>
      <c r="R852" s="48">
        <v>45078</v>
      </c>
      <c r="T852" s="1" t="s">
        <v>32</v>
      </c>
      <c r="U852" s="2">
        <v>0</v>
      </c>
      <c r="W852" s="1" t="b">
        <v>0</v>
      </c>
      <c r="X852" s="48">
        <v>45084</v>
      </c>
      <c r="Y852" s="1" t="b">
        <v>0</v>
      </c>
      <c r="AB852" s="48">
        <v>45078</v>
      </c>
      <c r="AC852" s="2">
        <v>0</v>
      </c>
    </row>
    <row r="853" spans="1:29" x14ac:dyDescent="0.25">
      <c r="A853" s="1">
        <v>20230754</v>
      </c>
      <c r="B853" s="1" t="s">
        <v>11493</v>
      </c>
      <c r="C853" s="1" t="s">
        <v>29</v>
      </c>
      <c r="D853" s="1" t="s">
        <v>11494</v>
      </c>
      <c r="E853" s="1" t="s">
        <v>3903</v>
      </c>
      <c r="F853" s="1" t="s">
        <v>3906</v>
      </c>
      <c r="J853" s="1" t="s">
        <v>58</v>
      </c>
      <c r="K853" s="1" t="s">
        <v>11421</v>
      </c>
      <c r="L853" s="2">
        <v>318.26</v>
      </c>
      <c r="M853" s="48">
        <v>45086</v>
      </c>
      <c r="N853" s="1">
        <v>308</v>
      </c>
      <c r="O853" s="1">
        <v>3</v>
      </c>
      <c r="P853" s="48">
        <v>45096</v>
      </c>
      <c r="Q853" s="48">
        <v>45083</v>
      </c>
      <c r="R853" s="48">
        <v>45078</v>
      </c>
      <c r="S853" s="1" t="s">
        <v>11495</v>
      </c>
      <c r="T853" s="1" t="s">
        <v>32</v>
      </c>
      <c r="U853" s="2">
        <v>0</v>
      </c>
      <c r="W853" s="1" t="b">
        <v>0</v>
      </c>
      <c r="X853" s="48">
        <v>45083</v>
      </c>
      <c r="Y853" s="1" t="b">
        <v>0</v>
      </c>
      <c r="AB853" s="48">
        <v>45078</v>
      </c>
      <c r="AC853" s="2">
        <v>0</v>
      </c>
    </row>
    <row r="854" spans="1:29" x14ac:dyDescent="0.25">
      <c r="A854" s="1">
        <v>20230755</v>
      </c>
      <c r="B854" s="1" t="s">
        <v>11496</v>
      </c>
      <c r="C854" s="1" t="s">
        <v>29</v>
      </c>
      <c r="D854" s="1" t="s">
        <v>7338</v>
      </c>
      <c r="E854" s="1" t="s">
        <v>3504</v>
      </c>
      <c r="F854" s="1" t="s">
        <v>3506</v>
      </c>
      <c r="J854" s="1" t="s">
        <v>92</v>
      </c>
      <c r="K854" s="1" t="s">
        <v>11424</v>
      </c>
      <c r="L854" s="2">
        <v>765</v>
      </c>
      <c r="M854" s="48">
        <v>45097</v>
      </c>
      <c r="N854" s="1">
        <v>308</v>
      </c>
      <c r="O854" s="1">
        <v>3</v>
      </c>
      <c r="P854" s="48">
        <v>45097</v>
      </c>
      <c r="Q854" s="48">
        <v>45091</v>
      </c>
      <c r="R854" s="48">
        <v>45078</v>
      </c>
      <c r="S854" s="1" t="s">
        <v>5799</v>
      </c>
      <c r="T854" s="1" t="s">
        <v>32</v>
      </c>
      <c r="U854" s="2">
        <v>0</v>
      </c>
      <c r="W854" s="1" t="b">
        <v>0</v>
      </c>
      <c r="X854" s="48">
        <v>45091</v>
      </c>
      <c r="Y854" s="1" t="b">
        <v>0</v>
      </c>
      <c r="AB854" s="48">
        <v>45078</v>
      </c>
      <c r="AC854" s="2">
        <v>0</v>
      </c>
    </row>
    <row r="855" spans="1:29" x14ac:dyDescent="0.25">
      <c r="A855" s="1">
        <v>20230756</v>
      </c>
      <c r="B855" s="1" t="s">
        <v>11497</v>
      </c>
      <c r="C855" s="1" t="s">
        <v>29</v>
      </c>
      <c r="D855" s="1" t="s">
        <v>10801</v>
      </c>
      <c r="E855" s="1" t="s">
        <v>5563</v>
      </c>
      <c r="F855" s="1" t="s">
        <v>5564</v>
      </c>
      <c r="J855" s="1" t="s">
        <v>58</v>
      </c>
      <c r="K855" s="1" t="s">
        <v>11426</v>
      </c>
      <c r="L855" s="2">
        <v>1036.8</v>
      </c>
      <c r="M855" s="48">
        <v>45098</v>
      </c>
      <c r="N855" s="1">
        <v>308</v>
      </c>
      <c r="O855" s="1">
        <v>3</v>
      </c>
      <c r="P855" s="48">
        <v>45096</v>
      </c>
      <c r="Q855" s="48">
        <v>45089</v>
      </c>
      <c r="R855" s="48">
        <v>45078</v>
      </c>
      <c r="S855" s="1" t="s">
        <v>5565</v>
      </c>
      <c r="T855" s="1" t="s">
        <v>32</v>
      </c>
      <c r="U855" s="2">
        <v>0</v>
      </c>
      <c r="W855" s="1" t="b">
        <v>0</v>
      </c>
      <c r="X855" s="48">
        <v>45089</v>
      </c>
      <c r="Y855" s="1" t="b">
        <v>0</v>
      </c>
      <c r="AB855" s="48">
        <v>45078</v>
      </c>
      <c r="AC855" s="2">
        <v>0</v>
      </c>
    </row>
    <row r="856" spans="1:29" x14ac:dyDescent="0.25">
      <c r="A856" s="1">
        <v>20230757</v>
      </c>
      <c r="B856" s="1" t="s">
        <v>11498</v>
      </c>
      <c r="C856" s="1" t="s">
        <v>29</v>
      </c>
      <c r="D856" s="1" t="s">
        <v>11499</v>
      </c>
      <c r="E856" s="1" t="s">
        <v>398</v>
      </c>
      <c r="F856" s="1" t="s">
        <v>399</v>
      </c>
      <c r="J856" s="1" t="s">
        <v>58</v>
      </c>
      <c r="K856" s="1" t="s">
        <v>11500</v>
      </c>
      <c r="L856" s="2">
        <v>332.17</v>
      </c>
      <c r="M856" s="48">
        <v>45099</v>
      </c>
      <c r="N856" s="1">
        <v>308</v>
      </c>
      <c r="O856" s="1">
        <v>3</v>
      </c>
      <c r="P856" s="48">
        <v>45097</v>
      </c>
      <c r="Q856" s="48">
        <v>45091</v>
      </c>
      <c r="R856" s="48">
        <v>45078</v>
      </c>
      <c r="S856" s="1" t="s">
        <v>11501</v>
      </c>
      <c r="T856" s="1" t="s">
        <v>32</v>
      </c>
      <c r="U856" s="2">
        <v>0</v>
      </c>
      <c r="W856" s="1" t="b">
        <v>0</v>
      </c>
      <c r="X856" s="48">
        <v>45091</v>
      </c>
      <c r="Y856" s="1" t="b">
        <v>0</v>
      </c>
      <c r="AB856" s="48">
        <v>45078</v>
      </c>
      <c r="AC856" s="2">
        <v>0</v>
      </c>
    </row>
    <row r="857" spans="1:29" x14ac:dyDescent="0.25">
      <c r="A857" s="1">
        <v>20230758</v>
      </c>
      <c r="B857" s="1" t="s">
        <v>11502</v>
      </c>
      <c r="C857" s="1" t="s">
        <v>29</v>
      </c>
      <c r="E857" s="1" t="s">
        <v>11463</v>
      </c>
      <c r="F857" s="1" t="s">
        <v>11464</v>
      </c>
      <c r="J857" s="1" t="s">
        <v>58</v>
      </c>
      <c r="K857" s="1" t="s">
        <v>11432</v>
      </c>
      <c r="L857" s="2">
        <v>45.9</v>
      </c>
      <c r="M857" s="48">
        <v>45085</v>
      </c>
      <c r="N857" s="1">
        <v>308</v>
      </c>
      <c r="O857" s="1">
        <v>3</v>
      </c>
      <c r="P857" s="48">
        <v>45089</v>
      </c>
      <c r="Q857" s="48">
        <v>45085</v>
      </c>
      <c r="R857" s="48">
        <v>45078</v>
      </c>
      <c r="S857" s="1" t="s">
        <v>11503</v>
      </c>
      <c r="T857" s="1" t="s">
        <v>32</v>
      </c>
      <c r="U857" s="2">
        <v>0</v>
      </c>
      <c r="W857" s="1" t="b">
        <v>0</v>
      </c>
      <c r="X857" s="48">
        <v>45085</v>
      </c>
      <c r="Y857" s="1" t="b">
        <v>0</v>
      </c>
      <c r="AB857" s="48">
        <v>45078</v>
      </c>
      <c r="AC857" s="2">
        <v>0</v>
      </c>
    </row>
    <row r="858" spans="1:29" x14ac:dyDescent="0.25">
      <c r="A858" s="1">
        <v>20230759</v>
      </c>
      <c r="B858" s="1" t="s">
        <v>11504</v>
      </c>
      <c r="C858" s="1" t="s">
        <v>29</v>
      </c>
      <c r="D858" s="1" t="s">
        <v>128</v>
      </c>
      <c r="E858" s="1" t="s">
        <v>129</v>
      </c>
      <c r="F858" s="1" t="s">
        <v>130</v>
      </c>
      <c r="J858" s="1" t="s">
        <v>35</v>
      </c>
      <c r="K858" s="1" t="s">
        <v>36</v>
      </c>
      <c r="L858" s="2">
        <v>7.03</v>
      </c>
      <c r="M858" s="48">
        <v>45099</v>
      </c>
      <c r="N858" s="1">
        <v>308</v>
      </c>
      <c r="O858" s="1">
        <v>3</v>
      </c>
      <c r="P858" s="48">
        <v>45098</v>
      </c>
      <c r="Q858" s="48">
        <v>45085</v>
      </c>
      <c r="R858" s="48">
        <v>45078</v>
      </c>
      <c r="S858" s="1" t="s">
        <v>131</v>
      </c>
      <c r="T858" s="1" t="s">
        <v>32</v>
      </c>
      <c r="U858" s="2">
        <v>0</v>
      </c>
      <c r="W858" s="1" t="b">
        <v>0</v>
      </c>
      <c r="X858" s="48">
        <v>45085</v>
      </c>
      <c r="Y858" s="1" t="b">
        <v>0</v>
      </c>
      <c r="AB858" s="48">
        <v>45078</v>
      </c>
      <c r="AC858" s="2">
        <v>0</v>
      </c>
    </row>
    <row r="859" spans="1:29" x14ac:dyDescent="0.25">
      <c r="A859" s="1">
        <v>20230760</v>
      </c>
      <c r="B859" s="1" t="s">
        <v>11505</v>
      </c>
      <c r="C859" s="1" t="s">
        <v>29</v>
      </c>
      <c r="D859" s="1" t="s">
        <v>7330</v>
      </c>
      <c r="E859" s="1" t="s">
        <v>3297</v>
      </c>
      <c r="F859" s="1" t="s">
        <v>3299</v>
      </c>
      <c r="J859" s="1" t="s">
        <v>92</v>
      </c>
      <c r="K859" s="1" t="s">
        <v>11506</v>
      </c>
      <c r="L859" s="2">
        <v>42</v>
      </c>
      <c r="M859" s="48">
        <v>45089</v>
      </c>
      <c r="N859" s="1">
        <v>308</v>
      </c>
      <c r="O859" s="1">
        <v>3</v>
      </c>
      <c r="P859" s="48">
        <v>45097</v>
      </c>
      <c r="Q859" s="48">
        <v>45086</v>
      </c>
      <c r="R859" s="48">
        <v>45078</v>
      </c>
      <c r="S859" s="1" t="s">
        <v>7370</v>
      </c>
      <c r="T859" s="1" t="s">
        <v>32</v>
      </c>
      <c r="U859" s="2">
        <v>0</v>
      </c>
      <c r="W859" s="1" t="b">
        <v>0</v>
      </c>
      <c r="X859" s="48">
        <v>45086</v>
      </c>
      <c r="Y859" s="1" t="b">
        <v>0</v>
      </c>
      <c r="AB859" s="48">
        <v>45078</v>
      </c>
      <c r="AC859" s="2">
        <v>0</v>
      </c>
    </row>
    <row r="860" spans="1:29" x14ac:dyDescent="0.25">
      <c r="A860" s="1">
        <v>20230761</v>
      </c>
      <c r="B860" s="1" t="s">
        <v>11507</v>
      </c>
      <c r="C860" s="1" t="s">
        <v>29</v>
      </c>
      <c r="E860" s="1" t="s">
        <v>4497</v>
      </c>
      <c r="F860" s="1" t="s">
        <v>4499</v>
      </c>
      <c r="J860" s="1" t="s">
        <v>58</v>
      </c>
      <c r="K860" s="1" t="s">
        <v>11508</v>
      </c>
      <c r="L860" s="2">
        <v>20.29</v>
      </c>
      <c r="M860" s="48">
        <v>45089</v>
      </c>
      <c r="N860" s="1">
        <v>308</v>
      </c>
      <c r="O860" s="1">
        <v>3</v>
      </c>
      <c r="P860" s="48">
        <v>45089</v>
      </c>
      <c r="Q860" s="48">
        <v>45089</v>
      </c>
      <c r="R860" s="48">
        <v>45078</v>
      </c>
      <c r="S860" s="1" t="s">
        <v>11509</v>
      </c>
      <c r="T860" s="1" t="s">
        <v>32</v>
      </c>
      <c r="U860" s="2">
        <v>0</v>
      </c>
      <c r="W860" s="1" t="b">
        <v>0</v>
      </c>
      <c r="X860" s="48">
        <v>45089</v>
      </c>
      <c r="Y860" s="1" t="b">
        <v>0</v>
      </c>
      <c r="AB860" s="48">
        <v>45078</v>
      </c>
      <c r="AC860" s="2">
        <v>0</v>
      </c>
    </row>
    <row r="861" spans="1:29" x14ac:dyDescent="0.25">
      <c r="A861" s="1">
        <v>20230762</v>
      </c>
      <c r="B861" s="1" t="s">
        <v>11510</v>
      </c>
      <c r="C861" s="1" t="s">
        <v>29</v>
      </c>
      <c r="D861" s="1" t="s">
        <v>128</v>
      </c>
      <c r="E861" s="1" t="s">
        <v>129</v>
      </c>
      <c r="F861" s="1" t="s">
        <v>130</v>
      </c>
      <c r="J861" s="1" t="s">
        <v>35</v>
      </c>
      <c r="K861" s="1" t="s">
        <v>5745</v>
      </c>
      <c r="L861" s="2">
        <v>5570.78</v>
      </c>
      <c r="M861" s="48">
        <v>45100</v>
      </c>
      <c r="N861" s="1">
        <v>308</v>
      </c>
      <c r="O861" s="1">
        <v>3</v>
      </c>
      <c r="P861" s="48">
        <v>45098</v>
      </c>
      <c r="Q861" s="48">
        <v>45086</v>
      </c>
      <c r="R861" s="48">
        <v>45078</v>
      </c>
      <c r="S861" s="1" t="s">
        <v>131</v>
      </c>
      <c r="T861" s="1" t="s">
        <v>32</v>
      </c>
      <c r="U861" s="2">
        <v>0</v>
      </c>
      <c r="W861" s="1" t="b">
        <v>0</v>
      </c>
      <c r="X861" s="48">
        <v>45086</v>
      </c>
      <c r="Y861" s="1" t="b">
        <v>0</v>
      </c>
      <c r="AB861" s="48">
        <v>45078</v>
      </c>
      <c r="AC861" s="2">
        <v>0</v>
      </c>
    </row>
    <row r="862" spans="1:29" x14ac:dyDescent="0.25">
      <c r="A862" s="1">
        <v>20230763</v>
      </c>
      <c r="B862" s="1" t="s">
        <v>11511</v>
      </c>
      <c r="C862" s="1" t="s">
        <v>29</v>
      </c>
      <c r="D862" s="1" t="s">
        <v>11512</v>
      </c>
      <c r="E862" s="1" t="s">
        <v>436</v>
      </c>
      <c r="F862" s="1" t="s">
        <v>437</v>
      </c>
      <c r="J862" s="1" t="s">
        <v>40</v>
      </c>
      <c r="K862" s="1" t="s">
        <v>11513</v>
      </c>
      <c r="L862" s="2">
        <v>545.4</v>
      </c>
      <c r="M862" s="48">
        <v>45089</v>
      </c>
      <c r="N862" s="1">
        <v>308</v>
      </c>
      <c r="O862" s="1">
        <v>3</v>
      </c>
      <c r="P862" s="48">
        <v>45103</v>
      </c>
      <c r="Q862" s="48">
        <v>45089</v>
      </c>
      <c r="R862" s="48">
        <v>45078</v>
      </c>
      <c r="S862" s="1" t="s">
        <v>11514</v>
      </c>
      <c r="T862" s="1" t="s">
        <v>32</v>
      </c>
      <c r="U862" s="2">
        <v>0</v>
      </c>
      <c r="W862" s="1" t="b">
        <v>0</v>
      </c>
      <c r="X862" s="48">
        <v>45086</v>
      </c>
      <c r="Y862" s="1" t="b">
        <v>0</v>
      </c>
      <c r="AB862" s="48">
        <v>45078</v>
      </c>
      <c r="AC862" s="2">
        <v>0</v>
      </c>
    </row>
    <row r="863" spans="1:29" x14ac:dyDescent="0.25">
      <c r="A863" s="1">
        <v>20230764</v>
      </c>
      <c r="B863" s="1" t="s">
        <v>11515</v>
      </c>
      <c r="C863" s="1" t="s">
        <v>29</v>
      </c>
      <c r="D863" s="1" t="s">
        <v>10380</v>
      </c>
      <c r="E863" s="1" t="s">
        <v>10381</v>
      </c>
      <c r="F863" s="1" t="s">
        <v>10382</v>
      </c>
      <c r="J863" s="1" t="s">
        <v>40</v>
      </c>
      <c r="K863" s="1" t="s">
        <v>10383</v>
      </c>
      <c r="L863" s="2">
        <v>4284.8999999999996</v>
      </c>
      <c r="M863" s="48">
        <v>45104</v>
      </c>
      <c r="N863" s="1">
        <v>308</v>
      </c>
      <c r="O863" s="1">
        <v>3</v>
      </c>
      <c r="P863" s="48">
        <v>45096</v>
      </c>
      <c r="Q863" s="48">
        <v>45090</v>
      </c>
      <c r="R863" s="48">
        <v>45078</v>
      </c>
      <c r="S863" s="1" t="s">
        <v>10384</v>
      </c>
      <c r="T863" s="1" t="s">
        <v>32</v>
      </c>
      <c r="U863" s="2">
        <v>0</v>
      </c>
      <c r="W863" s="1" t="b">
        <v>0</v>
      </c>
      <c r="X863" s="48">
        <v>45090</v>
      </c>
      <c r="Y863" s="1" t="b">
        <v>0</v>
      </c>
      <c r="AB863" s="48">
        <v>45078</v>
      </c>
      <c r="AC863" s="2">
        <v>0</v>
      </c>
    </row>
    <row r="864" spans="1:29" x14ac:dyDescent="0.25">
      <c r="A864" s="1">
        <v>20230765</v>
      </c>
      <c r="B864" s="1" t="s">
        <v>11101</v>
      </c>
      <c r="C864" s="1" t="s">
        <v>29</v>
      </c>
      <c r="D864" s="1" t="s">
        <v>5705</v>
      </c>
      <c r="E864" s="1" t="s">
        <v>5706</v>
      </c>
      <c r="F864" s="1" t="s">
        <v>138</v>
      </c>
      <c r="J864" s="1" t="s">
        <v>139</v>
      </c>
      <c r="K864" s="1" t="s">
        <v>4766</v>
      </c>
      <c r="L864" s="2">
        <v>-20.8</v>
      </c>
      <c r="M864" s="48">
        <v>45170</v>
      </c>
      <c r="N864" s="1">
        <v>308</v>
      </c>
      <c r="O864" s="1">
        <v>2</v>
      </c>
      <c r="P864"/>
      <c r="Q864" s="48">
        <v>45090</v>
      </c>
      <c r="R864" s="48">
        <v>45078</v>
      </c>
      <c r="S864" s="1" t="s">
        <v>5707</v>
      </c>
      <c r="T864" s="1" t="s">
        <v>32</v>
      </c>
      <c r="U864" s="2">
        <v>0</v>
      </c>
      <c r="W864" s="1" t="b">
        <v>0</v>
      </c>
      <c r="X864"/>
      <c r="Y864" s="1" t="b">
        <v>0</v>
      </c>
      <c r="AB864" s="48">
        <v>45078</v>
      </c>
      <c r="AC864" s="2">
        <v>20.8</v>
      </c>
    </row>
    <row r="865" spans="1:29" x14ac:dyDescent="0.25">
      <c r="A865" s="1">
        <v>20230766</v>
      </c>
      <c r="B865" s="1" t="s">
        <v>11516</v>
      </c>
      <c r="C865" s="1" t="s">
        <v>29</v>
      </c>
      <c r="D865" s="1" t="s">
        <v>209</v>
      </c>
      <c r="E865" s="1" t="s">
        <v>210</v>
      </c>
      <c r="F865" s="1" t="s">
        <v>211</v>
      </c>
      <c r="J865" s="1" t="s">
        <v>50</v>
      </c>
      <c r="K865" s="1" t="s">
        <v>212</v>
      </c>
      <c r="L865" s="2">
        <v>277.61</v>
      </c>
      <c r="M865" s="48">
        <v>45104</v>
      </c>
      <c r="N865" s="1">
        <v>308</v>
      </c>
      <c r="O865" s="1">
        <v>3</v>
      </c>
      <c r="P865" s="48">
        <v>45098</v>
      </c>
      <c r="Q865" s="48">
        <v>45090</v>
      </c>
      <c r="R865" s="48">
        <v>45078</v>
      </c>
      <c r="S865" s="1" t="s">
        <v>213</v>
      </c>
      <c r="T865" s="1" t="s">
        <v>32</v>
      </c>
      <c r="U865" s="2">
        <v>0</v>
      </c>
      <c r="W865" s="1" t="b">
        <v>0</v>
      </c>
      <c r="X865" s="48">
        <v>45090</v>
      </c>
      <c r="Y865" s="1" t="b">
        <v>0</v>
      </c>
      <c r="AB865" s="48">
        <v>45078</v>
      </c>
      <c r="AC865" s="2">
        <v>0</v>
      </c>
    </row>
    <row r="866" spans="1:29" x14ac:dyDescent="0.25">
      <c r="A866" s="1">
        <v>20230767</v>
      </c>
      <c r="B866" s="1" t="s">
        <v>11517</v>
      </c>
      <c r="C866" s="1" t="s">
        <v>29</v>
      </c>
      <c r="D866" s="1" t="s">
        <v>6981</v>
      </c>
      <c r="E866" s="1" t="s">
        <v>5457</v>
      </c>
      <c r="F866" s="1" t="s">
        <v>5458</v>
      </c>
      <c r="J866" s="1" t="s">
        <v>58</v>
      </c>
      <c r="K866" s="1" t="s">
        <v>11518</v>
      </c>
      <c r="L866" s="2">
        <v>32507.93</v>
      </c>
      <c r="M866" s="48">
        <v>45097</v>
      </c>
      <c r="N866" s="1">
        <v>308</v>
      </c>
      <c r="O866" s="1">
        <v>3</v>
      </c>
      <c r="P866" s="48">
        <v>45103</v>
      </c>
      <c r="Q866" s="48">
        <v>45098</v>
      </c>
      <c r="R866" s="48">
        <v>45078</v>
      </c>
      <c r="S866" s="1" t="s">
        <v>6983</v>
      </c>
      <c r="T866" s="1" t="s">
        <v>32</v>
      </c>
      <c r="U866" s="2">
        <v>0</v>
      </c>
      <c r="W866" s="1" t="b">
        <v>0</v>
      </c>
      <c r="X866" s="48">
        <v>45083</v>
      </c>
      <c r="Y866" s="1" t="b">
        <v>0</v>
      </c>
      <c r="AB866" s="48">
        <v>45078</v>
      </c>
      <c r="AC866" s="2">
        <v>0</v>
      </c>
    </row>
    <row r="867" spans="1:29" x14ac:dyDescent="0.25">
      <c r="A867" s="1">
        <v>20230768</v>
      </c>
      <c r="B867" s="1" t="s">
        <v>11529</v>
      </c>
      <c r="C867" s="1" t="s">
        <v>29</v>
      </c>
      <c r="D867" s="1" t="s">
        <v>11530</v>
      </c>
      <c r="E867" s="1" t="s">
        <v>11519</v>
      </c>
      <c r="F867" s="1" t="s">
        <v>11521</v>
      </c>
      <c r="J867" s="1" t="s">
        <v>40</v>
      </c>
      <c r="K867" s="1" t="s">
        <v>11531</v>
      </c>
      <c r="L867" s="2">
        <v>2699.75</v>
      </c>
      <c r="M867" s="48">
        <v>45109</v>
      </c>
      <c r="N867" s="1">
        <v>308</v>
      </c>
      <c r="O867" s="1">
        <v>3</v>
      </c>
      <c r="P867" s="48">
        <v>45106</v>
      </c>
      <c r="Q867" s="48">
        <v>45096</v>
      </c>
      <c r="R867" s="48">
        <v>45078</v>
      </c>
      <c r="S867" s="1" t="s">
        <v>11532</v>
      </c>
      <c r="T867" s="1" t="s">
        <v>32</v>
      </c>
      <c r="U867" s="2">
        <v>0</v>
      </c>
      <c r="W867" s="1" t="b">
        <v>0</v>
      </c>
      <c r="X867" s="48">
        <v>45104</v>
      </c>
      <c r="Y867" s="1" t="b">
        <v>0</v>
      </c>
      <c r="AB867" s="48">
        <v>45078</v>
      </c>
      <c r="AC867" s="2">
        <v>0</v>
      </c>
    </row>
    <row r="868" spans="1:29" x14ac:dyDescent="0.25">
      <c r="A868" s="1">
        <v>20230769</v>
      </c>
      <c r="B868" s="1" t="s">
        <v>11533</v>
      </c>
      <c r="C868" s="1" t="s">
        <v>29</v>
      </c>
      <c r="D868" s="1" t="s">
        <v>10916</v>
      </c>
      <c r="E868" s="1" t="s">
        <v>10917</v>
      </c>
      <c r="F868" s="1" t="s">
        <v>10918</v>
      </c>
      <c r="J868" s="1" t="s">
        <v>40</v>
      </c>
      <c r="K868" s="1" t="s">
        <v>11534</v>
      </c>
      <c r="L868" s="2">
        <v>500</v>
      </c>
      <c r="M868" s="48">
        <v>45107</v>
      </c>
      <c r="N868" s="1">
        <v>308</v>
      </c>
      <c r="O868" s="1">
        <v>3</v>
      </c>
      <c r="P868" s="48">
        <v>45105</v>
      </c>
      <c r="Q868" s="48">
        <v>45097</v>
      </c>
      <c r="R868" s="48">
        <v>45078</v>
      </c>
      <c r="T868" s="1" t="s">
        <v>32</v>
      </c>
      <c r="U868" s="2">
        <v>0</v>
      </c>
      <c r="W868" s="1" t="b">
        <v>0</v>
      </c>
      <c r="X868" s="48">
        <v>45097</v>
      </c>
      <c r="Y868" s="1" t="b">
        <v>0</v>
      </c>
      <c r="AB868" s="48">
        <v>45078</v>
      </c>
      <c r="AC868" s="2">
        <v>0</v>
      </c>
    </row>
    <row r="869" spans="1:29" x14ac:dyDescent="0.25">
      <c r="A869" s="1">
        <v>20230770</v>
      </c>
      <c r="B869" s="1" t="s">
        <v>11535</v>
      </c>
      <c r="C869" s="1" t="s">
        <v>29</v>
      </c>
      <c r="D869" s="1" t="s">
        <v>11536</v>
      </c>
      <c r="E869" s="1" t="s">
        <v>11525</v>
      </c>
      <c r="F869" s="1" t="s">
        <v>11527</v>
      </c>
      <c r="J869" s="1" t="s">
        <v>40</v>
      </c>
      <c r="K869" s="1" t="s">
        <v>11537</v>
      </c>
      <c r="L869" s="2">
        <v>2500</v>
      </c>
      <c r="M869" s="48">
        <v>45110</v>
      </c>
      <c r="N869" s="1">
        <v>308</v>
      </c>
      <c r="O869" s="1">
        <v>3</v>
      </c>
      <c r="P869" s="48">
        <v>45105</v>
      </c>
      <c r="Q869" s="48">
        <v>45100</v>
      </c>
      <c r="R869" s="48">
        <v>45078</v>
      </c>
      <c r="T869" s="1" t="s">
        <v>32</v>
      </c>
      <c r="U869" s="2">
        <v>0</v>
      </c>
      <c r="W869" s="1" t="b">
        <v>0</v>
      </c>
      <c r="X869" s="48">
        <v>45100</v>
      </c>
      <c r="Y869" s="1" t="b">
        <v>0</v>
      </c>
      <c r="AB869" s="48">
        <v>45078</v>
      </c>
      <c r="AC869" s="2">
        <v>0</v>
      </c>
    </row>
    <row r="870" spans="1:29" x14ac:dyDescent="0.25">
      <c r="A870" s="1">
        <v>20230771</v>
      </c>
      <c r="B870" s="1" t="s">
        <v>11538</v>
      </c>
      <c r="C870" s="1" t="s">
        <v>29</v>
      </c>
      <c r="D870" s="1" t="s">
        <v>10091</v>
      </c>
      <c r="E870" s="1" t="s">
        <v>6458</v>
      </c>
      <c r="F870" s="1" t="s">
        <v>6460</v>
      </c>
      <c r="J870" s="1" t="s">
        <v>58</v>
      </c>
      <c r="K870" s="1" t="s">
        <v>8897</v>
      </c>
      <c r="L870" s="2">
        <v>-93.98</v>
      </c>
      <c r="M870" s="48">
        <v>45104</v>
      </c>
      <c r="N870" s="1">
        <v>308</v>
      </c>
      <c r="O870" s="1">
        <v>3</v>
      </c>
      <c r="P870" s="48">
        <v>45103</v>
      </c>
      <c r="Q870" s="48">
        <v>45100</v>
      </c>
      <c r="R870" s="48">
        <v>45078</v>
      </c>
      <c r="S870" s="1" t="s">
        <v>10093</v>
      </c>
      <c r="T870" s="1" t="s">
        <v>32</v>
      </c>
      <c r="U870" s="2">
        <v>0</v>
      </c>
      <c r="W870" s="1" t="b">
        <v>0</v>
      </c>
      <c r="X870"/>
      <c r="Y870" s="1" t="b">
        <v>0</v>
      </c>
      <c r="AB870" s="48">
        <v>45078</v>
      </c>
      <c r="AC870" s="2">
        <v>0</v>
      </c>
    </row>
    <row r="871" spans="1:29" x14ac:dyDescent="0.25">
      <c r="A871" s="1">
        <v>20230772</v>
      </c>
      <c r="B871" s="1" t="s">
        <v>11539</v>
      </c>
      <c r="C871" s="1" t="s">
        <v>29</v>
      </c>
      <c r="D871" s="1" t="s">
        <v>10091</v>
      </c>
      <c r="E871" s="1" t="s">
        <v>6458</v>
      </c>
      <c r="F871" s="1" t="s">
        <v>6460</v>
      </c>
      <c r="J871" s="1" t="s">
        <v>58</v>
      </c>
      <c r="K871" s="1" t="s">
        <v>10092</v>
      </c>
      <c r="L871" s="2">
        <v>185.28</v>
      </c>
      <c r="M871" s="48">
        <v>45100</v>
      </c>
      <c r="N871" s="1">
        <v>308</v>
      </c>
      <c r="O871" s="1">
        <v>3</v>
      </c>
      <c r="P871" s="48">
        <v>45105</v>
      </c>
      <c r="Q871" s="48">
        <v>45100</v>
      </c>
      <c r="R871" s="48">
        <v>45078</v>
      </c>
      <c r="S871" s="1" t="s">
        <v>10093</v>
      </c>
      <c r="T871" s="1" t="s">
        <v>32</v>
      </c>
      <c r="U871" s="2">
        <v>0</v>
      </c>
      <c r="W871" s="1" t="b">
        <v>0</v>
      </c>
      <c r="X871" s="48">
        <v>45100</v>
      </c>
      <c r="Y871" s="1" t="b">
        <v>0</v>
      </c>
      <c r="AB871" s="48">
        <v>45078</v>
      </c>
      <c r="AC871" s="2">
        <v>0</v>
      </c>
    </row>
    <row r="872" spans="1:29" x14ac:dyDescent="0.25">
      <c r="A872" s="1">
        <v>20230773</v>
      </c>
      <c r="B872" s="1" t="s">
        <v>11540</v>
      </c>
      <c r="C872" s="1" t="s">
        <v>29</v>
      </c>
      <c r="D872" s="1" t="s">
        <v>5758</v>
      </c>
      <c r="E872" s="1" t="s">
        <v>335</v>
      </c>
      <c r="F872" s="1" t="s">
        <v>336</v>
      </c>
      <c r="J872" s="1" t="s">
        <v>40</v>
      </c>
      <c r="K872" s="1" t="s">
        <v>11541</v>
      </c>
      <c r="L872" s="2">
        <v>59.76</v>
      </c>
      <c r="M872" s="48">
        <v>45108</v>
      </c>
      <c r="N872" s="1">
        <v>308</v>
      </c>
      <c r="O872" s="1">
        <v>3</v>
      </c>
      <c r="P872" s="48">
        <v>45105</v>
      </c>
      <c r="Q872" s="48">
        <v>45100</v>
      </c>
      <c r="R872" s="48">
        <v>45078</v>
      </c>
      <c r="S872" s="1" t="s">
        <v>5759</v>
      </c>
      <c r="T872" s="1" t="s">
        <v>32</v>
      </c>
      <c r="U872" s="2">
        <v>0</v>
      </c>
      <c r="W872" s="1" t="b">
        <v>0</v>
      </c>
      <c r="X872" s="48">
        <v>45100</v>
      </c>
      <c r="Y872" s="1" t="b">
        <v>0</v>
      </c>
      <c r="AB872" s="48">
        <v>45078</v>
      </c>
      <c r="AC872" s="2">
        <v>0</v>
      </c>
    </row>
    <row r="873" spans="1:29" x14ac:dyDescent="0.25">
      <c r="A873" s="1">
        <v>20230774</v>
      </c>
      <c r="B873" s="1" t="s">
        <v>11542</v>
      </c>
      <c r="C873" s="1" t="s">
        <v>29</v>
      </c>
      <c r="D873" s="1" t="s">
        <v>11543</v>
      </c>
      <c r="E873" s="1" t="s">
        <v>4173</v>
      </c>
      <c r="F873" s="1" t="s">
        <v>4175</v>
      </c>
      <c r="J873" s="1" t="s">
        <v>92</v>
      </c>
      <c r="K873" s="1" t="s">
        <v>11544</v>
      </c>
      <c r="L873" s="2">
        <v>2159.54</v>
      </c>
      <c r="M873" s="48">
        <v>45105</v>
      </c>
      <c r="N873" s="1">
        <v>308</v>
      </c>
      <c r="O873" s="1">
        <v>3</v>
      </c>
      <c r="P873" s="48">
        <v>45105</v>
      </c>
      <c r="Q873" s="48">
        <v>45099</v>
      </c>
      <c r="R873" s="48">
        <v>45078</v>
      </c>
      <c r="S873" s="1" t="s">
        <v>11545</v>
      </c>
      <c r="T873" s="1" t="s">
        <v>32</v>
      </c>
      <c r="U873" s="2">
        <v>0</v>
      </c>
      <c r="W873" s="1" t="b">
        <v>0</v>
      </c>
      <c r="X873" s="48">
        <v>45100</v>
      </c>
      <c r="Y873" s="1" t="b">
        <v>0</v>
      </c>
      <c r="AB873" s="48">
        <v>45078</v>
      </c>
      <c r="AC873" s="2">
        <v>0</v>
      </c>
    </row>
    <row r="874" spans="1:29" x14ac:dyDescent="0.25">
      <c r="A874" s="1">
        <v>20230775</v>
      </c>
      <c r="B874" s="1" t="s">
        <v>7111</v>
      </c>
      <c r="C874" s="1" t="s">
        <v>29</v>
      </c>
      <c r="D874" s="1" t="s">
        <v>7063</v>
      </c>
      <c r="E874" s="1" t="s">
        <v>6631</v>
      </c>
      <c r="F874" s="1" t="s">
        <v>6633</v>
      </c>
      <c r="J874" s="1" t="s">
        <v>40</v>
      </c>
      <c r="K874" s="1" t="s">
        <v>11126</v>
      </c>
      <c r="L874" s="2">
        <v>195</v>
      </c>
      <c r="M874" s="48">
        <v>45104</v>
      </c>
      <c r="N874" s="1">
        <v>308</v>
      </c>
      <c r="O874" s="1">
        <v>3</v>
      </c>
      <c r="P874" s="48">
        <v>45105</v>
      </c>
      <c r="Q874" s="48">
        <v>45100</v>
      </c>
      <c r="R874" s="48">
        <v>45078</v>
      </c>
      <c r="S874" s="1" t="s">
        <v>7065</v>
      </c>
      <c r="T874" s="1" t="s">
        <v>32</v>
      </c>
      <c r="U874" s="2">
        <v>0</v>
      </c>
      <c r="W874" s="1" t="b">
        <v>0</v>
      </c>
      <c r="X874" s="48">
        <v>45100</v>
      </c>
      <c r="Y874" s="1" t="b">
        <v>0</v>
      </c>
      <c r="AB874" s="48">
        <v>45078</v>
      </c>
      <c r="AC874" s="2">
        <v>0</v>
      </c>
    </row>
    <row r="875" spans="1:29" x14ac:dyDescent="0.25">
      <c r="A875" s="1">
        <v>20230776</v>
      </c>
      <c r="B875" s="1" t="s">
        <v>11376</v>
      </c>
      <c r="C875" s="1" t="s">
        <v>29</v>
      </c>
      <c r="D875" s="1" t="s">
        <v>5477</v>
      </c>
      <c r="E875" s="1" t="s">
        <v>241</v>
      </c>
      <c r="F875" s="1" t="s">
        <v>242</v>
      </c>
      <c r="J875" s="1" t="s">
        <v>58</v>
      </c>
      <c r="K875" s="1" t="s">
        <v>11546</v>
      </c>
      <c r="L875" s="2">
        <v>29.8</v>
      </c>
      <c r="M875" s="48">
        <v>45106</v>
      </c>
      <c r="N875" s="1">
        <v>308</v>
      </c>
      <c r="O875" s="1">
        <v>3</v>
      </c>
      <c r="P875" s="48">
        <v>45105</v>
      </c>
      <c r="Q875" s="48">
        <v>45100</v>
      </c>
      <c r="R875" s="48">
        <v>45078</v>
      </c>
      <c r="S875" s="1" t="s">
        <v>5327</v>
      </c>
      <c r="T875" s="1" t="s">
        <v>32</v>
      </c>
      <c r="U875" s="2">
        <v>0</v>
      </c>
      <c r="W875" s="1" t="b">
        <v>0</v>
      </c>
      <c r="X875" s="48">
        <v>45100</v>
      </c>
      <c r="Y875" s="1" t="b">
        <v>0</v>
      </c>
      <c r="AB875" s="48">
        <v>45078</v>
      </c>
      <c r="AC875" s="2">
        <v>0</v>
      </c>
    </row>
    <row r="876" spans="1:29" x14ac:dyDescent="0.25">
      <c r="A876" s="1">
        <v>20230777</v>
      </c>
      <c r="B876" s="1" t="s">
        <v>11547</v>
      </c>
      <c r="C876" s="1" t="s">
        <v>29</v>
      </c>
      <c r="D876" s="1" t="s">
        <v>5902</v>
      </c>
      <c r="E876" s="1" t="s">
        <v>5903</v>
      </c>
      <c r="F876" s="1" t="s">
        <v>5904</v>
      </c>
      <c r="J876" s="1" t="s">
        <v>58</v>
      </c>
      <c r="K876" s="1" t="s">
        <v>7367</v>
      </c>
      <c r="L876" s="2">
        <v>91.15</v>
      </c>
      <c r="M876" s="48">
        <v>45106</v>
      </c>
      <c r="N876" s="1">
        <v>308</v>
      </c>
      <c r="O876" s="1">
        <v>3</v>
      </c>
      <c r="P876" s="48">
        <v>45105</v>
      </c>
      <c r="Q876" s="48">
        <v>45100</v>
      </c>
      <c r="R876" s="48">
        <v>45078</v>
      </c>
      <c r="S876" s="1" t="s">
        <v>5905</v>
      </c>
      <c r="T876" s="1" t="s">
        <v>32</v>
      </c>
      <c r="U876" s="2">
        <v>0</v>
      </c>
      <c r="W876" s="1" t="b">
        <v>0</v>
      </c>
      <c r="X876" s="48">
        <v>45100</v>
      </c>
      <c r="Y876" s="1" t="b">
        <v>0</v>
      </c>
      <c r="AB876" s="48">
        <v>45078</v>
      </c>
      <c r="AC876" s="2">
        <v>0</v>
      </c>
    </row>
    <row r="877" spans="1:29" x14ac:dyDescent="0.25">
      <c r="A877" s="1">
        <v>20230778</v>
      </c>
      <c r="B877" s="1" t="s">
        <v>11548</v>
      </c>
      <c r="C877" s="1" t="s">
        <v>29</v>
      </c>
      <c r="D877" s="1" t="s">
        <v>128</v>
      </c>
      <c r="E877" s="1" t="s">
        <v>129</v>
      </c>
      <c r="F877" s="1" t="s">
        <v>130</v>
      </c>
      <c r="J877" s="1" t="s">
        <v>35</v>
      </c>
      <c r="K877" s="1" t="s">
        <v>4724</v>
      </c>
      <c r="L877" s="2">
        <v>4481.3100000000004</v>
      </c>
      <c r="M877" s="48">
        <v>45107</v>
      </c>
      <c r="N877" s="1">
        <v>308</v>
      </c>
      <c r="O877" s="1">
        <v>3</v>
      </c>
      <c r="P877" s="48">
        <v>45104</v>
      </c>
      <c r="Q877" s="48">
        <v>45093</v>
      </c>
      <c r="R877" s="48">
        <v>45078</v>
      </c>
      <c r="S877" s="1" t="s">
        <v>131</v>
      </c>
      <c r="T877" s="1" t="s">
        <v>32</v>
      </c>
      <c r="U877" s="2">
        <v>0</v>
      </c>
      <c r="W877" s="1" t="b">
        <v>0</v>
      </c>
      <c r="X877" s="48">
        <v>45093</v>
      </c>
      <c r="Y877" s="1" t="b">
        <v>0</v>
      </c>
      <c r="AB877" s="48">
        <v>45078</v>
      </c>
      <c r="AC877" s="2">
        <v>0</v>
      </c>
    </row>
    <row r="878" spans="1:29" x14ac:dyDescent="0.25">
      <c r="A878" s="1">
        <v>20230779</v>
      </c>
      <c r="B878" s="1" t="s">
        <v>11549</v>
      </c>
      <c r="C878" s="1" t="s">
        <v>29</v>
      </c>
      <c r="E878" s="1" t="s">
        <v>48</v>
      </c>
      <c r="F878" s="1" t="s">
        <v>49</v>
      </c>
      <c r="J878" s="1" t="s">
        <v>50</v>
      </c>
      <c r="K878" s="1" t="s">
        <v>51</v>
      </c>
      <c r="L878" s="2">
        <v>84</v>
      </c>
      <c r="M878" s="48">
        <v>45108</v>
      </c>
      <c r="N878" s="1">
        <v>308</v>
      </c>
      <c r="O878" s="1">
        <v>3</v>
      </c>
      <c r="P878" s="48">
        <v>45104</v>
      </c>
      <c r="Q878" s="48">
        <v>45078</v>
      </c>
      <c r="R878" s="48">
        <v>45078</v>
      </c>
      <c r="S878" s="1" t="s">
        <v>4727</v>
      </c>
      <c r="T878" s="1" t="s">
        <v>32</v>
      </c>
      <c r="U878" s="2">
        <v>0</v>
      </c>
      <c r="W878" s="1" t="b">
        <v>0</v>
      </c>
      <c r="X878" s="48">
        <v>45078</v>
      </c>
      <c r="Y878" s="1" t="b">
        <v>0</v>
      </c>
      <c r="AB878" s="48">
        <v>45078</v>
      </c>
      <c r="AC878" s="2">
        <v>0</v>
      </c>
    </row>
    <row r="879" spans="1:29" x14ac:dyDescent="0.25">
      <c r="A879" s="1">
        <v>20230780</v>
      </c>
      <c r="B879" s="1" t="s">
        <v>11550</v>
      </c>
      <c r="C879" s="1" t="s">
        <v>29</v>
      </c>
      <c r="D879" s="1" t="s">
        <v>77</v>
      </c>
      <c r="E879" s="1" t="s">
        <v>78</v>
      </c>
      <c r="F879" s="1" t="s">
        <v>79</v>
      </c>
      <c r="J879" s="1" t="s">
        <v>50</v>
      </c>
      <c r="K879" s="1" t="s">
        <v>212</v>
      </c>
      <c r="L879" s="2">
        <v>235.66</v>
      </c>
      <c r="M879" s="48">
        <v>45109</v>
      </c>
      <c r="N879" s="1">
        <v>308</v>
      </c>
      <c r="O879" s="1">
        <v>3</v>
      </c>
      <c r="P879" s="48">
        <v>45104</v>
      </c>
      <c r="Q879" s="48">
        <v>45079</v>
      </c>
      <c r="R879" s="48">
        <v>45078</v>
      </c>
      <c r="S879" s="1" t="s">
        <v>81</v>
      </c>
      <c r="T879" s="1" t="s">
        <v>32</v>
      </c>
      <c r="U879" s="2">
        <v>0</v>
      </c>
      <c r="W879" s="1" t="b">
        <v>0</v>
      </c>
      <c r="X879" s="48">
        <v>45079</v>
      </c>
      <c r="Y879" s="1" t="b">
        <v>0</v>
      </c>
      <c r="AB879" s="48">
        <v>45078</v>
      </c>
      <c r="AC879" s="2">
        <v>0</v>
      </c>
    </row>
    <row r="880" spans="1:29" x14ac:dyDescent="0.25">
      <c r="A880" s="1">
        <v>20230781</v>
      </c>
      <c r="B880" s="1" t="s">
        <v>11551</v>
      </c>
      <c r="C880" s="1" t="s">
        <v>29</v>
      </c>
      <c r="D880" s="1" t="s">
        <v>128</v>
      </c>
      <c r="E880" s="1" t="s">
        <v>129</v>
      </c>
      <c r="F880" s="1" t="s">
        <v>130</v>
      </c>
      <c r="J880" s="1" t="s">
        <v>35</v>
      </c>
      <c r="K880" s="1" t="s">
        <v>36</v>
      </c>
      <c r="L880" s="2">
        <v>3.8</v>
      </c>
      <c r="M880" s="48">
        <v>45107</v>
      </c>
      <c r="N880" s="1">
        <v>308</v>
      </c>
      <c r="O880" s="1">
        <v>3</v>
      </c>
      <c r="P880" s="48">
        <v>45104</v>
      </c>
      <c r="Q880" s="48">
        <v>45092</v>
      </c>
      <c r="R880" s="48">
        <v>45078</v>
      </c>
      <c r="S880" s="1" t="s">
        <v>131</v>
      </c>
      <c r="T880" s="1" t="s">
        <v>32</v>
      </c>
      <c r="U880" s="2">
        <v>0</v>
      </c>
      <c r="W880" s="1" t="b">
        <v>0</v>
      </c>
      <c r="X880" s="48">
        <v>45092</v>
      </c>
      <c r="Y880" s="1" t="b">
        <v>0</v>
      </c>
      <c r="AB880" s="48">
        <v>45078</v>
      </c>
      <c r="AC880" s="2">
        <v>0</v>
      </c>
    </row>
    <row r="881" spans="1:29" x14ac:dyDescent="0.25">
      <c r="A881" s="1">
        <v>20230782</v>
      </c>
      <c r="B881" s="1" t="s">
        <v>11552</v>
      </c>
      <c r="C881" s="1" t="s">
        <v>29</v>
      </c>
      <c r="D881" s="1" t="s">
        <v>5746</v>
      </c>
      <c r="E881" s="1" t="s">
        <v>5142</v>
      </c>
      <c r="F881" s="1" t="s">
        <v>4784</v>
      </c>
      <c r="J881" s="1" t="s">
        <v>58</v>
      </c>
      <c r="K881" s="1" t="s">
        <v>8921</v>
      </c>
      <c r="L881" s="2">
        <v>13962</v>
      </c>
      <c r="M881" s="48">
        <v>45104</v>
      </c>
      <c r="N881" s="1">
        <v>308</v>
      </c>
      <c r="O881" s="1">
        <v>3</v>
      </c>
      <c r="P881" s="48">
        <v>45104</v>
      </c>
      <c r="Q881" s="48">
        <v>45086</v>
      </c>
      <c r="R881" s="48">
        <v>45078</v>
      </c>
      <c r="T881" s="1" t="s">
        <v>32</v>
      </c>
      <c r="U881" s="2">
        <v>0</v>
      </c>
      <c r="W881" s="1" t="b">
        <v>0</v>
      </c>
      <c r="X881" s="48">
        <v>45096</v>
      </c>
      <c r="Y881" s="1" t="b">
        <v>0</v>
      </c>
      <c r="AB881" s="48">
        <v>45078</v>
      </c>
      <c r="AC881" s="2">
        <v>0</v>
      </c>
    </row>
    <row r="882" spans="1:29" x14ac:dyDescent="0.25">
      <c r="A882" s="1">
        <v>20230783</v>
      </c>
      <c r="B882" s="1" t="s">
        <v>11553</v>
      </c>
      <c r="C882" s="1" t="s">
        <v>29</v>
      </c>
      <c r="D882" s="1" t="s">
        <v>5827</v>
      </c>
      <c r="E882" s="1" t="s">
        <v>5828</v>
      </c>
      <c r="F882" s="1" t="s">
        <v>153</v>
      </c>
      <c r="J882" s="1" t="s">
        <v>58</v>
      </c>
      <c r="K882" s="1" t="s">
        <v>6893</v>
      </c>
      <c r="L882" s="2">
        <v>220</v>
      </c>
      <c r="M882" s="48">
        <v>45104</v>
      </c>
      <c r="N882" s="1">
        <v>308</v>
      </c>
      <c r="O882" s="1">
        <v>3</v>
      </c>
      <c r="P882" s="48">
        <v>45103</v>
      </c>
      <c r="Q882" s="48">
        <v>45096</v>
      </c>
      <c r="R882" s="48">
        <v>45078</v>
      </c>
      <c r="S882" s="1" t="s">
        <v>4676</v>
      </c>
      <c r="T882" s="1" t="s">
        <v>32</v>
      </c>
      <c r="U882" s="2">
        <v>0</v>
      </c>
      <c r="W882" s="1" t="b">
        <v>0</v>
      </c>
      <c r="X882" s="48">
        <v>45096</v>
      </c>
      <c r="Y882" s="1" t="b">
        <v>0</v>
      </c>
      <c r="AB882" s="48">
        <v>45078</v>
      </c>
      <c r="AC882" s="2">
        <v>0</v>
      </c>
    </row>
    <row r="883" spans="1:29" x14ac:dyDescent="0.25">
      <c r="A883" s="1">
        <v>20230784</v>
      </c>
      <c r="B883" s="1" t="s">
        <v>11554</v>
      </c>
      <c r="C883" s="1" t="s">
        <v>29</v>
      </c>
      <c r="D883" s="1" t="s">
        <v>5827</v>
      </c>
      <c r="E883" s="1" t="s">
        <v>5828</v>
      </c>
      <c r="F883" s="1" t="s">
        <v>153</v>
      </c>
      <c r="J883" s="1" t="s">
        <v>58</v>
      </c>
      <c r="K883" s="1" t="s">
        <v>4678</v>
      </c>
      <c r="L883" s="2">
        <v>1174.3399999999999</v>
      </c>
      <c r="M883" s="48">
        <v>45104</v>
      </c>
      <c r="N883" s="1">
        <v>308</v>
      </c>
      <c r="O883" s="1">
        <v>3</v>
      </c>
      <c r="P883" s="48">
        <v>45103</v>
      </c>
      <c r="Q883" s="48">
        <v>45096</v>
      </c>
      <c r="R883" s="48">
        <v>45078</v>
      </c>
      <c r="S883" s="1" t="s">
        <v>4676</v>
      </c>
      <c r="T883" s="1" t="s">
        <v>32</v>
      </c>
      <c r="U883" s="2">
        <v>0</v>
      </c>
      <c r="W883" s="1" t="b">
        <v>0</v>
      </c>
      <c r="X883" s="48">
        <v>45096</v>
      </c>
      <c r="Y883" s="1" t="b">
        <v>0</v>
      </c>
      <c r="AB883" s="48">
        <v>45078</v>
      </c>
      <c r="AC883" s="2">
        <v>0</v>
      </c>
    </row>
    <row r="884" spans="1:29" x14ac:dyDescent="0.25">
      <c r="A884" s="1">
        <v>20230785</v>
      </c>
      <c r="B884" s="1" t="s">
        <v>11555</v>
      </c>
      <c r="C884" s="1" t="s">
        <v>29</v>
      </c>
      <c r="D884" s="1" t="s">
        <v>5751</v>
      </c>
      <c r="E884" s="1" t="s">
        <v>6596</v>
      </c>
      <c r="F884" s="1" t="s">
        <v>5562</v>
      </c>
      <c r="J884" s="1" t="s">
        <v>92</v>
      </c>
      <c r="K884" s="1" t="s">
        <v>11556</v>
      </c>
      <c r="L884" s="2">
        <v>180</v>
      </c>
      <c r="M884" s="48">
        <v>45107</v>
      </c>
      <c r="N884" s="1">
        <v>308</v>
      </c>
      <c r="O884" s="1">
        <v>3</v>
      </c>
      <c r="P884" s="48">
        <v>45103</v>
      </c>
      <c r="Q884" s="48">
        <v>45096</v>
      </c>
      <c r="R884" s="48">
        <v>45078</v>
      </c>
      <c r="S884" s="1" t="s">
        <v>5752</v>
      </c>
      <c r="T884" s="1" t="s">
        <v>32</v>
      </c>
      <c r="U884" s="2">
        <v>0</v>
      </c>
      <c r="W884" s="1" t="b">
        <v>0</v>
      </c>
      <c r="X884" s="48">
        <v>45096</v>
      </c>
      <c r="Y884" s="1" t="b">
        <v>0</v>
      </c>
      <c r="AB884" s="48">
        <v>45078</v>
      </c>
      <c r="AC884" s="2">
        <v>0</v>
      </c>
    </row>
    <row r="885" spans="1:29" x14ac:dyDescent="0.25">
      <c r="A885" s="1">
        <v>20230786</v>
      </c>
      <c r="B885" s="1" t="s">
        <v>11557</v>
      </c>
      <c r="C885" s="1" t="s">
        <v>29</v>
      </c>
      <c r="D885" s="1" t="s">
        <v>4718</v>
      </c>
      <c r="E885" s="1" t="s">
        <v>228</v>
      </c>
      <c r="F885" s="1" t="s">
        <v>229</v>
      </c>
      <c r="J885" s="1" t="s">
        <v>4673</v>
      </c>
      <c r="K885" s="1" t="s">
        <v>10123</v>
      </c>
      <c r="L885" s="2">
        <v>108</v>
      </c>
      <c r="M885" s="48">
        <v>45099</v>
      </c>
      <c r="N885" s="1">
        <v>308</v>
      </c>
      <c r="O885" s="1">
        <v>3</v>
      </c>
      <c r="P885" s="48">
        <v>45103</v>
      </c>
      <c r="Q885" s="48">
        <v>45096</v>
      </c>
      <c r="R885" s="48">
        <v>45078</v>
      </c>
      <c r="S885" s="1" t="s">
        <v>4720</v>
      </c>
      <c r="T885" s="1" t="s">
        <v>32</v>
      </c>
      <c r="U885" s="2">
        <v>0</v>
      </c>
      <c r="W885" s="1" t="b">
        <v>0</v>
      </c>
      <c r="X885" s="48">
        <v>45096</v>
      </c>
      <c r="Y885" s="1" t="b">
        <v>0</v>
      </c>
      <c r="AB885" s="48">
        <v>45078</v>
      </c>
      <c r="AC885" s="2">
        <v>0</v>
      </c>
    </row>
    <row r="886" spans="1:29" x14ac:dyDescent="0.25">
      <c r="A886" s="1">
        <v>20230787</v>
      </c>
      <c r="B886" s="1" t="s">
        <v>11558</v>
      </c>
      <c r="C886" s="1" t="s">
        <v>29</v>
      </c>
      <c r="D886" s="1" t="s">
        <v>181</v>
      </c>
      <c r="E886" s="1" t="s">
        <v>182</v>
      </c>
      <c r="F886" s="1" t="s">
        <v>183</v>
      </c>
      <c r="J886" s="1" t="s">
        <v>40</v>
      </c>
      <c r="K886" s="1" t="s">
        <v>270</v>
      </c>
      <c r="L886" s="2">
        <v>521.72</v>
      </c>
      <c r="M886" s="48">
        <v>45098</v>
      </c>
      <c r="N886" s="1">
        <v>308</v>
      </c>
      <c r="O886" s="1">
        <v>3</v>
      </c>
      <c r="P886" s="48">
        <v>45103</v>
      </c>
      <c r="Q886" s="48">
        <v>45092</v>
      </c>
      <c r="R886" s="48">
        <v>45078</v>
      </c>
      <c r="S886" s="1" t="s">
        <v>184</v>
      </c>
      <c r="T886" s="1" t="s">
        <v>32</v>
      </c>
      <c r="U886" s="2">
        <v>0</v>
      </c>
      <c r="W886" s="1" t="b">
        <v>0</v>
      </c>
      <c r="X886" s="48">
        <v>45106</v>
      </c>
      <c r="Y886" s="1" t="b">
        <v>0</v>
      </c>
      <c r="AB886" s="48">
        <v>45078</v>
      </c>
      <c r="AC886" s="2">
        <v>0</v>
      </c>
    </row>
    <row r="887" spans="1:29" x14ac:dyDescent="0.25">
      <c r="A887" s="1">
        <v>20230788</v>
      </c>
      <c r="B887" s="1" t="s">
        <v>11559</v>
      </c>
      <c r="C887" s="1" t="s">
        <v>29</v>
      </c>
      <c r="D887" s="1" t="s">
        <v>427</v>
      </c>
      <c r="E887" s="1" t="s">
        <v>428</v>
      </c>
      <c r="F887" s="1" t="s">
        <v>429</v>
      </c>
      <c r="J887" s="1" t="s">
        <v>35</v>
      </c>
      <c r="K887" s="1" t="s">
        <v>4724</v>
      </c>
      <c r="L887" s="2">
        <v>901.33</v>
      </c>
      <c r="M887" s="48">
        <v>45163</v>
      </c>
      <c r="N887" s="1">
        <v>308</v>
      </c>
      <c r="O887" s="1">
        <v>3</v>
      </c>
      <c r="P887" s="48">
        <v>45147</v>
      </c>
      <c r="Q887" s="48">
        <v>45103</v>
      </c>
      <c r="R887" s="48">
        <v>45078</v>
      </c>
      <c r="S887" s="1" t="s">
        <v>430</v>
      </c>
      <c r="T887" s="1" t="s">
        <v>32</v>
      </c>
      <c r="U887" s="2">
        <v>0</v>
      </c>
      <c r="W887" s="1" t="b">
        <v>0</v>
      </c>
      <c r="X887" s="48">
        <v>45147</v>
      </c>
      <c r="Y887" s="1" t="b">
        <v>0</v>
      </c>
      <c r="AB887" s="48">
        <v>45078</v>
      </c>
      <c r="AC887" s="2">
        <v>0</v>
      </c>
    </row>
    <row r="888" spans="1:29" x14ac:dyDescent="0.25">
      <c r="A888" s="1">
        <v>20230789</v>
      </c>
      <c r="B888" s="1" t="s">
        <v>11560</v>
      </c>
      <c r="C888" s="1" t="s">
        <v>29</v>
      </c>
      <c r="D888" s="1" t="s">
        <v>41</v>
      </c>
      <c r="E888" s="1" t="s">
        <v>42</v>
      </c>
      <c r="F888" s="1" t="s">
        <v>43</v>
      </c>
      <c r="J888" s="1" t="s">
        <v>40</v>
      </c>
      <c r="K888" s="1" t="s">
        <v>44</v>
      </c>
      <c r="L888" s="2">
        <v>119.34</v>
      </c>
      <c r="M888" s="48">
        <v>45156</v>
      </c>
      <c r="N888" s="1">
        <v>308</v>
      </c>
      <c r="O888" s="1">
        <v>3</v>
      </c>
      <c r="P888" s="48">
        <v>45140</v>
      </c>
      <c r="Q888" s="48">
        <v>45096</v>
      </c>
      <c r="R888" s="48">
        <v>45078</v>
      </c>
      <c r="S888" s="1" t="s">
        <v>45</v>
      </c>
      <c r="T888" s="1" t="s">
        <v>32</v>
      </c>
      <c r="U888" s="2">
        <v>0</v>
      </c>
      <c r="W888" s="1" t="b">
        <v>0</v>
      </c>
      <c r="X888" s="48">
        <v>45140</v>
      </c>
      <c r="Y888" s="1" t="b">
        <v>0</v>
      </c>
      <c r="AB888" s="48">
        <v>45078</v>
      </c>
      <c r="AC888" s="2">
        <v>0</v>
      </c>
    </row>
    <row r="889" spans="1:29" x14ac:dyDescent="0.25">
      <c r="A889" s="1">
        <v>20230790</v>
      </c>
      <c r="B889" s="1" t="s">
        <v>11561</v>
      </c>
      <c r="C889" s="1" t="s">
        <v>29</v>
      </c>
      <c r="D889" s="1" t="s">
        <v>427</v>
      </c>
      <c r="E889" s="1" t="s">
        <v>428</v>
      </c>
      <c r="F889" s="1" t="s">
        <v>429</v>
      </c>
      <c r="J889" s="1" t="s">
        <v>35</v>
      </c>
      <c r="K889" s="1" t="s">
        <v>4724</v>
      </c>
      <c r="L889" s="2">
        <v>884.69</v>
      </c>
      <c r="M889" s="48">
        <v>45156</v>
      </c>
      <c r="N889" s="1">
        <v>308</v>
      </c>
      <c r="O889" s="1">
        <v>3</v>
      </c>
      <c r="P889" s="48">
        <v>45140</v>
      </c>
      <c r="Q889" s="48">
        <v>45096</v>
      </c>
      <c r="R889" s="48">
        <v>45078</v>
      </c>
      <c r="S889" s="1" t="s">
        <v>430</v>
      </c>
      <c r="T889" s="1" t="s">
        <v>32</v>
      </c>
      <c r="U889" s="2">
        <v>0</v>
      </c>
      <c r="W889" s="1" t="b">
        <v>0</v>
      </c>
      <c r="X889" s="48">
        <v>45140</v>
      </c>
      <c r="Y889" s="1" t="b">
        <v>0</v>
      </c>
      <c r="AB889" s="48">
        <v>45078</v>
      </c>
      <c r="AC889" s="2">
        <v>0</v>
      </c>
    </row>
    <row r="890" spans="1:29" x14ac:dyDescent="0.25">
      <c r="A890" s="1">
        <v>20230791</v>
      </c>
      <c r="B890" s="1" t="s">
        <v>11562</v>
      </c>
      <c r="C890" s="1" t="s">
        <v>29</v>
      </c>
      <c r="D890" s="1" t="s">
        <v>427</v>
      </c>
      <c r="E890" s="1" t="s">
        <v>428</v>
      </c>
      <c r="F890" s="1" t="s">
        <v>429</v>
      </c>
      <c r="J890" s="1" t="s">
        <v>35</v>
      </c>
      <c r="K890" s="1" t="s">
        <v>4724</v>
      </c>
      <c r="L890" s="2">
        <v>890.99</v>
      </c>
      <c r="M890" s="48">
        <v>45142</v>
      </c>
      <c r="N890" s="1">
        <v>308</v>
      </c>
      <c r="O890" s="1">
        <v>3</v>
      </c>
      <c r="P890" s="48">
        <v>45140</v>
      </c>
      <c r="Q890" s="48">
        <v>45082</v>
      </c>
      <c r="R890" s="48">
        <v>45078</v>
      </c>
      <c r="S890" s="1" t="s">
        <v>430</v>
      </c>
      <c r="T890" s="1" t="s">
        <v>32</v>
      </c>
      <c r="U890" s="2">
        <v>0</v>
      </c>
      <c r="W890" s="1" t="b">
        <v>0</v>
      </c>
      <c r="X890" s="48">
        <v>45140</v>
      </c>
      <c r="Y890" s="1" t="b">
        <v>0</v>
      </c>
      <c r="AB890" s="48">
        <v>45078</v>
      </c>
      <c r="AC890" s="2">
        <v>0</v>
      </c>
    </row>
    <row r="891" spans="1:29" x14ac:dyDescent="0.25">
      <c r="A891" s="1">
        <v>20230792</v>
      </c>
      <c r="B891" s="1" t="s">
        <v>11563</v>
      </c>
      <c r="C891" s="1" t="s">
        <v>29</v>
      </c>
      <c r="D891" s="1" t="s">
        <v>6709</v>
      </c>
      <c r="E891" s="1" t="s">
        <v>6211</v>
      </c>
      <c r="F891" s="1" t="s">
        <v>55</v>
      </c>
      <c r="J891" s="1" t="s">
        <v>50</v>
      </c>
      <c r="K891" s="1" t="s">
        <v>51</v>
      </c>
      <c r="L891" s="2">
        <v>726.05</v>
      </c>
      <c r="M891" s="48">
        <v>45139</v>
      </c>
      <c r="N891" s="1">
        <v>308</v>
      </c>
      <c r="O891" s="1">
        <v>3</v>
      </c>
      <c r="P891" s="48">
        <v>45125</v>
      </c>
      <c r="Q891" s="48">
        <v>45079</v>
      </c>
      <c r="R891" s="48">
        <v>45078</v>
      </c>
      <c r="S891" s="1" t="s">
        <v>4726</v>
      </c>
      <c r="T891" s="1" t="s">
        <v>32</v>
      </c>
      <c r="U891" s="2">
        <v>0</v>
      </c>
      <c r="W891" s="1" t="b">
        <v>0</v>
      </c>
      <c r="X891" s="48">
        <v>45125</v>
      </c>
      <c r="Y891" s="1" t="b">
        <v>0</v>
      </c>
      <c r="AB891" s="48">
        <v>45078</v>
      </c>
      <c r="AC891" s="2">
        <v>0</v>
      </c>
    </row>
    <row r="892" spans="1:29" x14ac:dyDescent="0.25">
      <c r="A892" s="1">
        <v>20230793</v>
      </c>
      <c r="B892" s="1" t="s">
        <v>11564</v>
      </c>
      <c r="C892" s="1" t="s">
        <v>29</v>
      </c>
      <c r="D892" s="1" t="s">
        <v>427</v>
      </c>
      <c r="E892" s="1" t="s">
        <v>428</v>
      </c>
      <c r="F892" s="1" t="s">
        <v>429</v>
      </c>
      <c r="J892" s="1" t="s">
        <v>35</v>
      </c>
      <c r="K892" s="1" t="s">
        <v>4724</v>
      </c>
      <c r="L892" s="2">
        <v>1492.22</v>
      </c>
      <c r="M892" s="48">
        <v>45149</v>
      </c>
      <c r="N892" s="1">
        <v>308</v>
      </c>
      <c r="O892" s="1">
        <v>3</v>
      </c>
      <c r="P892" s="48">
        <v>45140</v>
      </c>
      <c r="Q892" s="48">
        <v>45089</v>
      </c>
      <c r="R892" s="48">
        <v>45078</v>
      </c>
      <c r="S892" s="1" t="s">
        <v>430</v>
      </c>
      <c r="T892" s="1" t="s">
        <v>32</v>
      </c>
      <c r="U892" s="2">
        <v>0</v>
      </c>
      <c r="W892" s="1" t="b">
        <v>0</v>
      </c>
      <c r="X892" s="48">
        <v>45140</v>
      </c>
      <c r="Y892" s="1" t="b">
        <v>0</v>
      </c>
      <c r="AB892" s="48">
        <v>45078</v>
      </c>
      <c r="AC892" s="2">
        <v>0</v>
      </c>
    </row>
    <row r="893" spans="1:29" x14ac:dyDescent="0.25">
      <c r="A893" s="1">
        <v>20230794</v>
      </c>
      <c r="B893" s="1" t="s">
        <v>11565</v>
      </c>
      <c r="C893" s="1" t="s">
        <v>29</v>
      </c>
      <c r="D893" s="1" t="s">
        <v>5701</v>
      </c>
      <c r="E893" s="1" t="s">
        <v>1354</v>
      </c>
      <c r="F893" s="1" t="s">
        <v>1356</v>
      </c>
      <c r="J893" s="1" t="s">
        <v>35</v>
      </c>
      <c r="K893" s="1" t="s">
        <v>36</v>
      </c>
      <c r="L893" s="2">
        <v>73.44</v>
      </c>
      <c r="M893" s="48">
        <v>45119</v>
      </c>
      <c r="N893" s="1">
        <v>308</v>
      </c>
      <c r="O893" s="1">
        <v>3</v>
      </c>
      <c r="P893" s="48">
        <v>45111</v>
      </c>
      <c r="Q893" s="48">
        <v>45089</v>
      </c>
      <c r="R893" s="48">
        <v>45078</v>
      </c>
      <c r="S893" s="1" t="s">
        <v>5702</v>
      </c>
      <c r="T893" s="1" t="s">
        <v>32</v>
      </c>
      <c r="U893" s="2">
        <v>0</v>
      </c>
      <c r="W893" s="1" t="b">
        <v>0</v>
      </c>
      <c r="X893" s="48">
        <v>45111</v>
      </c>
      <c r="Y893" s="1" t="b">
        <v>0</v>
      </c>
      <c r="AB893" s="48">
        <v>45078</v>
      </c>
      <c r="AC893" s="2">
        <v>0</v>
      </c>
    </row>
    <row r="894" spans="1:29" x14ac:dyDescent="0.25">
      <c r="A894" s="1">
        <v>20230795</v>
      </c>
      <c r="B894" s="1" t="s">
        <v>11566</v>
      </c>
      <c r="C894" s="1" t="s">
        <v>29</v>
      </c>
      <c r="D894" s="1" t="s">
        <v>5701</v>
      </c>
      <c r="E894" s="1" t="s">
        <v>1354</v>
      </c>
      <c r="F894" s="1" t="s">
        <v>1356</v>
      </c>
      <c r="J894" s="1" t="s">
        <v>35</v>
      </c>
      <c r="K894" s="1" t="s">
        <v>11567</v>
      </c>
      <c r="L894" s="2">
        <v>151.87</v>
      </c>
      <c r="M894" s="48">
        <v>45120</v>
      </c>
      <c r="N894" s="1">
        <v>308</v>
      </c>
      <c r="O894" s="1">
        <v>3</v>
      </c>
      <c r="P894" s="48">
        <v>45111</v>
      </c>
      <c r="Q894" s="48">
        <v>45089</v>
      </c>
      <c r="R894" s="48">
        <v>45078</v>
      </c>
      <c r="S894" s="1" t="s">
        <v>5702</v>
      </c>
      <c r="T894" s="1" t="s">
        <v>32</v>
      </c>
      <c r="U894" s="2">
        <v>0</v>
      </c>
      <c r="W894" s="1" t="b">
        <v>0</v>
      </c>
      <c r="X894" s="48">
        <v>45111</v>
      </c>
      <c r="Y894" s="1" t="b">
        <v>0</v>
      </c>
      <c r="AB894" s="48">
        <v>45078</v>
      </c>
      <c r="AC894" s="2">
        <v>0</v>
      </c>
    </row>
    <row r="895" spans="1:29" x14ac:dyDescent="0.25">
      <c r="A895" s="1">
        <v>20230796</v>
      </c>
      <c r="B895" s="1" t="s">
        <v>11568</v>
      </c>
      <c r="C895" s="1" t="s">
        <v>29</v>
      </c>
      <c r="D895" s="1" t="s">
        <v>11167</v>
      </c>
      <c r="E895" s="1" t="s">
        <v>11569</v>
      </c>
      <c r="F895" s="1" t="s">
        <v>250</v>
      </c>
      <c r="J895" s="1" t="s">
        <v>92</v>
      </c>
      <c r="K895" s="1" t="s">
        <v>10991</v>
      </c>
      <c r="L895" s="2">
        <v>340.58</v>
      </c>
      <c r="M895" s="48">
        <v>45143</v>
      </c>
      <c r="N895" s="1">
        <v>308</v>
      </c>
      <c r="O895" s="1">
        <v>3</v>
      </c>
      <c r="P895" s="48">
        <v>45139</v>
      </c>
      <c r="Q895" s="48">
        <v>45083</v>
      </c>
      <c r="R895" s="48">
        <v>45078</v>
      </c>
      <c r="S895" s="1" t="s">
        <v>11169</v>
      </c>
      <c r="T895" s="1" t="s">
        <v>32</v>
      </c>
      <c r="U895" s="2">
        <v>0</v>
      </c>
      <c r="W895" s="1" t="b">
        <v>0</v>
      </c>
      <c r="X895" s="48">
        <v>45139</v>
      </c>
      <c r="Y895" s="1" t="b">
        <v>0</v>
      </c>
      <c r="AB895" s="48">
        <v>45078</v>
      </c>
      <c r="AC895" s="2">
        <v>0</v>
      </c>
    </row>
    <row r="896" spans="1:29" x14ac:dyDescent="0.25">
      <c r="A896" s="1">
        <v>20230797</v>
      </c>
      <c r="B896" s="1" t="s">
        <v>11570</v>
      </c>
      <c r="C896" s="1" t="s">
        <v>29</v>
      </c>
      <c r="D896" s="1" t="s">
        <v>4769</v>
      </c>
      <c r="E896" s="1" t="s">
        <v>259</v>
      </c>
      <c r="F896" s="1" t="s">
        <v>260</v>
      </c>
      <c r="J896" s="1" t="s">
        <v>58</v>
      </c>
      <c r="K896" s="1" t="s">
        <v>4694</v>
      </c>
      <c r="L896" s="2">
        <v>219.35</v>
      </c>
      <c r="M896" s="48">
        <v>45116</v>
      </c>
      <c r="N896" s="1">
        <v>308</v>
      </c>
      <c r="O896" s="1">
        <v>3</v>
      </c>
      <c r="P896" s="48">
        <v>45118</v>
      </c>
      <c r="Q896" s="48">
        <v>45084</v>
      </c>
      <c r="R896" s="48">
        <v>45078</v>
      </c>
      <c r="S896" s="1" t="s">
        <v>4770</v>
      </c>
      <c r="T896" s="1" t="s">
        <v>32</v>
      </c>
      <c r="U896" s="2">
        <v>0</v>
      </c>
      <c r="W896" s="1" t="b">
        <v>0</v>
      </c>
      <c r="X896" s="48">
        <v>45111</v>
      </c>
      <c r="Y896" s="1" t="b">
        <v>0</v>
      </c>
      <c r="AB896" s="48">
        <v>45078</v>
      </c>
      <c r="AC896" s="2">
        <v>0</v>
      </c>
    </row>
    <row r="897" spans="1:29" x14ac:dyDescent="0.25">
      <c r="A897" s="1">
        <v>20230798</v>
      </c>
      <c r="B897" s="1" t="s">
        <v>11571</v>
      </c>
      <c r="C897" s="1" t="s">
        <v>29</v>
      </c>
      <c r="D897" s="1" t="s">
        <v>4685</v>
      </c>
      <c r="E897" s="1" t="s">
        <v>423</v>
      </c>
      <c r="F897" s="1" t="s">
        <v>424</v>
      </c>
      <c r="J897" s="1" t="s">
        <v>40</v>
      </c>
      <c r="K897" s="1" t="s">
        <v>11572</v>
      </c>
      <c r="L897" s="2">
        <v>30</v>
      </c>
      <c r="M897" s="48">
        <v>45115</v>
      </c>
      <c r="N897" s="1">
        <v>308</v>
      </c>
      <c r="O897" s="1">
        <v>3</v>
      </c>
      <c r="P897" s="48">
        <v>45111</v>
      </c>
      <c r="Q897" s="48">
        <v>45085</v>
      </c>
      <c r="R897" s="48">
        <v>45078</v>
      </c>
      <c r="S897" s="1" t="s">
        <v>4686</v>
      </c>
      <c r="T897" s="1" t="s">
        <v>32</v>
      </c>
      <c r="U897" s="2">
        <v>0</v>
      </c>
      <c r="W897" s="1" t="b">
        <v>0</v>
      </c>
      <c r="X897" s="48">
        <v>45111</v>
      </c>
      <c r="Y897" s="1" t="b">
        <v>0</v>
      </c>
      <c r="AB897" s="48">
        <v>45078</v>
      </c>
      <c r="AC897" s="2">
        <v>0</v>
      </c>
    </row>
    <row r="898" spans="1:29" x14ac:dyDescent="0.25">
      <c r="A898" s="1">
        <v>20230799</v>
      </c>
      <c r="B898" s="1" t="s">
        <v>11573</v>
      </c>
      <c r="C898" s="1" t="s">
        <v>29</v>
      </c>
      <c r="D898" s="1" t="s">
        <v>4753</v>
      </c>
      <c r="E898" s="1" t="s">
        <v>116</v>
      </c>
      <c r="F898" s="1" t="s">
        <v>117</v>
      </c>
      <c r="J898" s="1" t="s">
        <v>58</v>
      </c>
      <c r="K898" s="1" t="s">
        <v>11574</v>
      </c>
      <c r="L898" s="2">
        <v>538.91999999999996</v>
      </c>
      <c r="M898" s="48">
        <v>45115</v>
      </c>
      <c r="N898" s="1">
        <v>308</v>
      </c>
      <c r="O898" s="1">
        <v>3</v>
      </c>
      <c r="P898" s="48">
        <v>45111</v>
      </c>
      <c r="Q898" s="48">
        <v>45085</v>
      </c>
      <c r="R898" s="48">
        <v>45078</v>
      </c>
      <c r="S898" s="1" t="s">
        <v>4754</v>
      </c>
      <c r="T898" s="1" t="s">
        <v>32</v>
      </c>
      <c r="U898" s="2">
        <v>0</v>
      </c>
      <c r="W898" s="1" t="b">
        <v>0</v>
      </c>
      <c r="X898" s="48">
        <v>45111</v>
      </c>
      <c r="Y898" s="1" t="b">
        <v>0</v>
      </c>
      <c r="AB898" s="48">
        <v>45078</v>
      </c>
      <c r="AC898" s="2">
        <v>0</v>
      </c>
    </row>
    <row r="899" spans="1:29" x14ac:dyDescent="0.25">
      <c r="A899" s="1">
        <v>20230800</v>
      </c>
      <c r="B899" s="1" t="s">
        <v>11575</v>
      </c>
      <c r="C899" s="1" t="s">
        <v>29</v>
      </c>
      <c r="D899" s="1" t="s">
        <v>4753</v>
      </c>
      <c r="E899" s="1" t="s">
        <v>116</v>
      </c>
      <c r="F899" s="1" t="s">
        <v>117</v>
      </c>
      <c r="J899" s="1" t="s">
        <v>58</v>
      </c>
      <c r="K899" s="1" t="s">
        <v>11576</v>
      </c>
      <c r="L899" s="2">
        <v>516.96</v>
      </c>
      <c r="M899" s="48">
        <v>45114</v>
      </c>
      <c r="N899" s="1">
        <v>308</v>
      </c>
      <c r="O899" s="1">
        <v>3</v>
      </c>
      <c r="P899" s="48">
        <v>45111</v>
      </c>
      <c r="Q899" s="48">
        <v>45084</v>
      </c>
      <c r="R899" s="48">
        <v>45078</v>
      </c>
      <c r="S899" s="1" t="s">
        <v>4754</v>
      </c>
      <c r="T899" s="1" t="s">
        <v>32</v>
      </c>
      <c r="U899" s="2">
        <v>0</v>
      </c>
      <c r="W899" s="1" t="b">
        <v>0</v>
      </c>
      <c r="X899" s="48">
        <v>45111</v>
      </c>
      <c r="Y899" s="1" t="b">
        <v>0</v>
      </c>
      <c r="AB899" s="48">
        <v>45078</v>
      </c>
      <c r="AC899" s="2">
        <v>0</v>
      </c>
    </row>
    <row r="900" spans="1:29" x14ac:dyDescent="0.25">
      <c r="A900" s="1">
        <v>20230801</v>
      </c>
      <c r="B900" s="1" t="s">
        <v>11577</v>
      </c>
      <c r="C900" s="1" t="s">
        <v>29</v>
      </c>
      <c r="D900" s="1" t="s">
        <v>4769</v>
      </c>
      <c r="E900" s="1" t="s">
        <v>259</v>
      </c>
      <c r="F900" s="1" t="s">
        <v>260</v>
      </c>
      <c r="J900" s="1" t="s">
        <v>58</v>
      </c>
      <c r="K900" s="1" t="s">
        <v>4694</v>
      </c>
      <c r="L900" s="2">
        <v>195.2</v>
      </c>
      <c r="M900" s="48">
        <v>45123</v>
      </c>
      <c r="N900" s="1">
        <v>308</v>
      </c>
      <c r="O900" s="1">
        <v>3</v>
      </c>
      <c r="P900" s="48">
        <v>45111</v>
      </c>
      <c r="Q900" s="48">
        <v>45092</v>
      </c>
      <c r="R900" s="48">
        <v>45078</v>
      </c>
      <c r="S900" s="1" t="s">
        <v>4770</v>
      </c>
      <c r="T900" s="1" t="s">
        <v>32</v>
      </c>
      <c r="U900" s="2">
        <v>0</v>
      </c>
      <c r="W900" s="1" t="b">
        <v>0</v>
      </c>
      <c r="X900" s="48">
        <v>45111</v>
      </c>
      <c r="Y900" s="1" t="b">
        <v>0</v>
      </c>
      <c r="AB900" s="48">
        <v>45078</v>
      </c>
      <c r="AC900" s="2">
        <v>0</v>
      </c>
    </row>
    <row r="901" spans="1:29" x14ac:dyDescent="0.25">
      <c r="A901" s="1">
        <v>20230802</v>
      </c>
      <c r="B901" s="1" t="s">
        <v>11578</v>
      </c>
      <c r="C901" s="1" t="s">
        <v>29</v>
      </c>
      <c r="D901" s="1" t="s">
        <v>4685</v>
      </c>
      <c r="E901" s="1" t="s">
        <v>423</v>
      </c>
      <c r="F901" s="1" t="s">
        <v>424</v>
      </c>
      <c r="J901" s="1" t="s">
        <v>40</v>
      </c>
      <c r="K901" s="1" t="s">
        <v>5803</v>
      </c>
      <c r="L901" s="2">
        <v>98</v>
      </c>
      <c r="M901" s="48">
        <v>45127</v>
      </c>
      <c r="N901" s="1">
        <v>308</v>
      </c>
      <c r="O901" s="1">
        <v>3</v>
      </c>
      <c r="P901" s="48">
        <v>45111</v>
      </c>
      <c r="Q901" s="48">
        <v>45097</v>
      </c>
      <c r="R901" s="48">
        <v>45078</v>
      </c>
      <c r="S901" s="1" t="s">
        <v>4686</v>
      </c>
      <c r="T901" s="1" t="s">
        <v>32</v>
      </c>
      <c r="U901" s="2">
        <v>0</v>
      </c>
      <c r="W901" s="1" t="b">
        <v>0</v>
      </c>
      <c r="X901" s="48">
        <v>45111</v>
      </c>
      <c r="Y901" s="1" t="b">
        <v>0</v>
      </c>
      <c r="AB901" s="48">
        <v>45078</v>
      </c>
      <c r="AC901" s="2">
        <v>0</v>
      </c>
    </row>
    <row r="902" spans="1:29" x14ac:dyDescent="0.25">
      <c r="A902" s="1">
        <v>20230803</v>
      </c>
      <c r="B902" s="1" t="s">
        <v>11579</v>
      </c>
      <c r="C902" s="1" t="s">
        <v>29</v>
      </c>
      <c r="D902" s="1" t="s">
        <v>77</v>
      </c>
      <c r="E902" s="1" t="s">
        <v>78</v>
      </c>
      <c r="F902" s="1" t="s">
        <v>79</v>
      </c>
      <c r="J902" s="1" t="s">
        <v>50</v>
      </c>
      <c r="K902" s="1" t="s">
        <v>51</v>
      </c>
      <c r="L902" s="2">
        <v>13.12</v>
      </c>
      <c r="M902" s="48">
        <v>45121</v>
      </c>
      <c r="N902" s="1">
        <v>308</v>
      </c>
      <c r="O902" s="1">
        <v>3</v>
      </c>
      <c r="P902" s="48">
        <v>45111</v>
      </c>
      <c r="Q902" s="48">
        <v>45091</v>
      </c>
      <c r="R902" s="48">
        <v>45078</v>
      </c>
      <c r="S902" s="1" t="s">
        <v>81</v>
      </c>
      <c r="T902" s="1" t="s">
        <v>32</v>
      </c>
      <c r="U902" s="2">
        <v>0</v>
      </c>
      <c r="W902" s="1" t="b">
        <v>0</v>
      </c>
      <c r="X902" s="48">
        <v>45111</v>
      </c>
      <c r="Y902" s="1" t="b">
        <v>0</v>
      </c>
      <c r="AB902" s="48">
        <v>45078</v>
      </c>
      <c r="AC902" s="2">
        <v>0</v>
      </c>
    </row>
    <row r="903" spans="1:29" x14ac:dyDescent="0.25">
      <c r="A903" s="1">
        <v>20230804</v>
      </c>
      <c r="B903" s="1" t="s">
        <v>11580</v>
      </c>
      <c r="C903" s="1" t="s">
        <v>29</v>
      </c>
      <c r="D903" s="1" t="s">
        <v>128</v>
      </c>
      <c r="E903" s="1" t="s">
        <v>129</v>
      </c>
      <c r="F903" s="1" t="s">
        <v>130</v>
      </c>
      <c r="J903" s="1" t="s">
        <v>35</v>
      </c>
      <c r="K903" s="1" t="s">
        <v>36</v>
      </c>
      <c r="L903" s="2">
        <v>16.72</v>
      </c>
      <c r="M903" s="48">
        <v>45114</v>
      </c>
      <c r="N903" s="1">
        <v>308</v>
      </c>
      <c r="O903" s="1">
        <v>3</v>
      </c>
      <c r="P903" s="48">
        <v>45107</v>
      </c>
      <c r="Q903" s="48">
        <v>45100</v>
      </c>
      <c r="R903" s="48">
        <v>45078</v>
      </c>
      <c r="S903" s="1" t="s">
        <v>131</v>
      </c>
      <c r="T903" s="1" t="s">
        <v>32</v>
      </c>
      <c r="U903" s="2">
        <v>0</v>
      </c>
      <c r="W903" s="1" t="b">
        <v>0</v>
      </c>
      <c r="X903" s="48">
        <v>45107</v>
      </c>
      <c r="Y903" s="1" t="b">
        <v>0</v>
      </c>
      <c r="AB903" s="48">
        <v>45078</v>
      </c>
      <c r="AC903" s="2">
        <v>0</v>
      </c>
    </row>
    <row r="904" spans="1:29" x14ac:dyDescent="0.25">
      <c r="A904" s="1">
        <v>20230805</v>
      </c>
      <c r="B904" s="1" t="s">
        <v>11581</v>
      </c>
      <c r="C904" s="1" t="s">
        <v>29</v>
      </c>
      <c r="D904" s="1" t="s">
        <v>128</v>
      </c>
      <c r="E904" s="1" t="s">
        <v>129</v>
      </c>
      <c r="F904" s="1" t="s">
        <v>130</v>
      </c>
      <c r="J904" s="1" t="s">
        <v>35</v>
      </c>
      <c r="K904" s="1" t="s">
        <v>5745</v>
      </c>
      <c r="L904" s="2">
        <v>3198.21</v>
      </c>
      <c r="M904" s="48">
        <v>45114</v>
      </c>
      <c r="N904" s="1">
        <v>308</v>
      </c>
      <c r="O904" s="1">
        <v>3</v>
      </c>
      <c r="P904" s="48">
        <v>45107</v>
      </c>
      <c r="Q904" s="48">
        <v>45100</v>
      </c>
      <c r="R904" s="48">
        <v>45078</v>
      </c>
      <c r="S904" s="1" t="s">
        <v>131</v>
      </c>
      <c r="T904" s="1" t="s">
        <v>32</v>
      </c>
      <c r="U904" s="2">
        <v>0</v>
      </c>
      <c r="W904" s="1" t="b">
        <v>0</v>
      </c>
      <c r="X904" s="48">
        <v>45107</v>
      </c>
      <c r="Y904" s="1" t="b">
        <v>0</v>
      </c>
      <c r="AB904" s="48">
        <v>45078</v>
      </c>
      <c r="AC904" s="2">
        <v>0</v>
      </c>
    </row>
    <row r="905" spans="1:29" x14ac:dyDescent="0.25">
      <c r="A905" s="1">
        <v>20230806</v>
      </c>
      <c r="B905" s="1" t="s">
        <v>11582</v>
      </c>
      <c r="C905" s="1" t="s">
        <v>29</v>
      </c>
      <c r="D905" s="1" t="s">
        <v>5660</v>
      </c>
      <c r="E905" s="1" t="s">
        <v>5661</v>
      </c>
      <c r="F905" s="1" t="s">
        <v>5199</v>
      </c>
      <c r="J905" s="1" t="s">
        <v>85</v>
      </c>
      <c r="K905" s="1" t="s">
        <v>86</v>
      </c>
      <c r="L905" s="2">
        <v>1096.3399999999999</v>
      </c>
      <c r="M905" s="48">
        <v>45122</v>
      </c>
      <c r="N905" s="1">
        <v>308</v>
      </c>
      <c r="O905" s="1">
        <v>3</v>
      </c>
      <c r="P905" s="48">
        <v>45110</v>
      </c>
      <c r="Q905" s="48">
        <v>45092</v>
      </c>
      <c r="R905" s="48">
        <v>45078</v>
      </c>
      <c r="S905" s="1" t="s">
        <v>5662</v>
      </c>
      <c r="T905" s="1" t="s">
        <v>32</v>
      </c>
      <c r="U905" s="2">
        <v>0</v>
      </c>
      <c r="W905" s="1" t="b">
        <v>0</v>
      </c>
      <c r="X905" s="48">
        <v>45110</v>
      </c>
      <c r="Y905" s="1" t="b">
        <v>0</v>
      </c>
      <c r="AB905" s="48">
        <v>45078</v>
      </c>
      <c r="AC905" s="2">
        <v>0</v>
      </c>
    </row>
    <row r="906" spans="1:29" x14ac:dyDescent="0.25">
      <c r="A906" s="1">
        <v>20230807</v>
      </c>
      <c r="B906" s="1" t="s">
        <v>11583</v>
      </c>
      <c r="C906" s="1" t="s">
        <v>29</v>
      </c>
      <c r="D906" s="1" t="s">
        <v>5660</v>
      </c>
      <c r="E906" s="1" t="s">
        <v>5661</v>
      </c>
      <c r="F906" s="1" t="s">
        <v>5199</v>
      </c>
      <c r="J906" s="1" t="s">
        <v>85</v>
      </c>
      <c r="K906" s="1" t="s">
        <v>86</v>
      </c>
      <c r="L906" s="2">
        <v>2641.32</v>
      </c>
      <c r="M906" s="48">
        <v>45122</v>
      </c>
      <c r="N906" s="1">
        <v>308</v>
      </c>
      <c r="O906" s="1">
        <v>3</v>
      </c>
      <c r="P906" s="48">
        <v>45110</v>
      </c>
      <c r="Q906" s="48">
        <v>45092</v>
      </c>
      <c r="R906" s="48">
        <v>45078</v>
      </c>
      <c r="S906" s="1" t="s">
        <v>5662</v>
      </c>
      <c r="T906" s="1" t="s">
        <v>32</v>
      </c>
      <c r="U906" s="2">
        <v>0</v>
      </c>
      <c r="W906" s="1" t="b">
        <v>0</v>
      </c>
      <c r="X906" s="48">
        <v>45110</v>
      </c>
      <c r="Y906" s="1" t="b">
        <v>0</v>
      </c>
      <c r="AB906" s="48">
        <v>45078</v>
      </c>
      <c r="AC906" s="2">
        <v>0</v>
      </c>
    </row>
    <row r="907" spans="1:29" x14ac:dyDescent="0.25">
      <c r="A907" s="1">
        <v>20230808</v>
      </c>
      <c r="B907" s="1" t="s">
        <v>11584</v>
      </c>
      <c r="C907" s="1" t="s">
        <v>29</v>
      </c>
      <c r="D907" s="1" t="s">
        <v>112</v>
      </c>
      <c r="E907" s="1" t="s">
        <v>113</v>
      </c>
      <c r="F907" s="1" t="s">
        <v>114</v>
      </c>
      <c r="J907" s="1" t="s">
        <v>85</v>
      </c>
      <c r="K907" s="1" t="s">
        <v>86</v>
      </c>
      <c r="L907" s="2">
        <v>1422.31</v>
      </c>
      <c r="M907" s="48">
        <v>45101</v>
      </c>
      <c r="N907" s="1">
        <v>308</v>
      </c>
      <c r="O907" s="1">
        <v>3</v>
      </c>
      <c r="P907" s="48">
        <v>45104</v>
      </c>
      <c r="Q907" s="48">
        <v>45081</v>
      </c>
      <c r="R907" s="48">
        <v>45078</v>
      </c>
      <c r="S907" s="1" t="s">
        <v>115</v>
      </c>
      <c r="T907" s="1" t="s">
        <v>32</v>
      </c>
      <c r="U907" s="2">
        <v>0</v>
      </c>
      <c r="W907" s="1" t="b">
        <v>0</v>
      </c>
      <c r="X907" s="48">
        <v>45110</v>
      </c>
      <c r="Y907" s="1" t="b">
        <v>0</v>
      </c>
      <c r="AB907" s="48">
        <v>45078</v>
      </c>
      <c r="AC907" s="2">
        <v>0</v>
      </c>
    </row>
    <row r="908" spans="1:29" x14ac:dyDescent="0.25">
      <c r="A908" s="1">
        <v>20230809</v>
      </c>
      <c r="B908" s="1" t="s">
        <v>11585</v>
      </c>
      <c r="C908" s="1" t="s">
        <v>29</v>
      </c>
      <c r="D908" s="1" t="s">
        <v>5701</v>
      </c>
      <c r="E908" s="1" t="s">
        <v>1354</v>
      </c>
      <c r="F908" s="1" t="s">
        <v>1356</v>
      </c>
      <c r="J908" s="1" t="s">
        <v>35</v>
      </c>
      <c r="K908" s="1" t="s">
        <v>36</v>
      </c>
      <c r="L908" s="2">
        <v>207.58</v>
      </c>
      <c r="M908" s="48">
        <v>45134</v>
      </c>
      <c r="N908" s="1">
        <v>308</v>
      </c>
      <c r="O908" s="1">
        <v>3</v>
      </c>
      <c r="P908" s="48">
        <v>45111</v>
      </c>
      <c r="Q908" s="48">
        <v>45104</v>
      </c>
      <c r="R908" s="48">
        <v>45078</v>
      </c>
      <c r="S908" s="1" t="s">
        <v>5702</v>
      </c>
      <c r="T908" s="1" t="s">
        <v>32</v>
      </c>
      <c r="U908" s="2">
        <v>0</v>
      </c>
      <c r="W908" s="1" t="b">
        <v>0</v>
      </c>
      <c r="X908" s="48">
        <v>45111</v>
      </c>
      <c r="Y908" s="1" t="b">
        <v>0</v>
      </c>
      <c r="AB908" s="48">
        <v>45078</v>
      </c>
      <c r="AC908" s="2">
        <v>0</v>
      </c>
    </row>
    <row r="909" spans="1:29" x14ac:dyDescent="0.25">
      <c r="A909" s="1">
        <v>20230810</v>
      </c>
      <c r="B909" s="1" t="s">
        <v>11586</v>
      </c>
      <c r="C909" s="1" t="s">
        <v>29</v>
      </c>
      <c r="D909" s="1" t="s">
        <v>11587</v>
      </c>
      <c r="E909" s="1" t="s">
        <v>6454</v>
      </c>
      <c r="F909" s="1" t="s">
        <v>6456</v>
      </c>
      <c r="J909" s="1" t="s">
        <v>40</v>
      </c>
      <c r="K909" s="1" t="s">
        <v>11588</v>
      </c>
      <c r="L909" s="2">
        <v>347.24</v>
      </c>
      <c r="M909" s="48">
        <v>45119</v>
      </c>
      <c r="N909" s="1">
        <v>308</v>
      </c>
      <c r="O909" s="1">
        <v>3</v>
      </c>
      <c r="P909" s="48">
        <v>45106</v>
      </c>
      <c r="Q909" s="48">
        <v>45105</v>
      </c>
      <c r="R909" s="48">
        <v>45078</v>
      </c>
      <c r="S909" s="1" t="s">
        <v>11589</v>
      </c>
      <c r="T909" s="1" t="s">
        <v>32</v>
      </c>
      <c r="U909" s="2">
        <v>0</v>
      </c>
      <c r="W909" s="1" t="b">
        <v>0</v>
      </c>
      <c r="X909" s="48">
        <v>45106</v>
      </c>
      <c r="Y909" s="1" t="b">
        <v>0</v>
      </c>
      <c r="AB909" s="48">
        <v>45078</v>
      </c>
      <c r="AC909" s="2">
        <v>0</v>
      </c>
    </row>
    <row r="910" spans="1:29" x14ac:dyDescent="0.25">
      <c r="A910" s="1">
        <v>20230811</v>
      </c>
      <c r="B910" s="1" t="s">
        <v>11590</v>
      </c>
      <c r="C910" s="1" t="s">
        <v>29</v>
      </c>
      <c r="D910" s="1" t="s">
        <v>4773</v>
      </c>
      <c r="E910" s="1" t="s">
        <v>148</v>
      </c>
      <c r="F910" s="1" t="s">
        <v>149</v>
      </c>
      <c r="J910" s="1" t="s">
        <v>40</v>
      </c>
      <c r="K910" s="1" t="s">
        <v>4774</v>
      </c>
      <c r="L910" s="2">
        <v>13.6</v>
      </c>
      <c r="M910" s="48">
        <v>45117</v>
      </c>
      <c r="N910" s="1">
        <v>308</v>
      </c>
      <c r="O910" s="1">
        <v>3</v>
      </c>
      <c r="P910" s="48">
        <v>45110</v>
      </c>
      <c r="Q910" s="48">
        <v>45099</v>
      </c>
      <c r="R910" s="48">
        <v>45078</v>
      </c>
      <c r="S910" s="1" t="s">
        <v>4775</v>
      </c>
      <c r="T910" s="1" t="s">
        <v>32</v>
      </c>
      <c r="U910" s="2">
        <v>0</v>
      </c>
      <c r="W910" s="1" t="b">
        <v>0</v>
      </c>
      <c r="X910" s="48">
        <v>45110</v>
      </c>
      <c r="Y910" s="1" t="b">
        <v>0</v>
      </c>
      <c r="AB910" s="48">
        <v>45078</v>
      </c>
      <c r="AC910" s="2">
        <v>0</v>
      </c>
    </row>
    <row r="911" spans="1:29" x14ac:dyDescent="0.25">
      <c r="A911" s="1">
        <v>20230812</v>
      </c>
      <c r="B911" s="1" t="s">
        <v>7015</v>
      </c>
      <c r="C911" s="1" t="s">
        <v>29</v>
      </c>
      <c r="D911" s="1" t="s">
        <v>11591</v>
      </c>
      <c r="E911" s="1" t="s">
        <v>5597</v>
      </c>
      <c r="F911" s="1" t="s">
        <v>5598</v>
      </c>
      <c r="J911" s="1" t="s">
        <v>11592</v>
      </c>
      <c r="K911" s="1" t="s">
        <v>11593</v>
      </c>
      <c r="L911" s="2">
        <v>417.6</v>
      </c>
      <c r="M911" s="48">
        <v>45170</v>
      </c>
      <c r="N911" s="1">
        <v>308</v>
      </c>
      <c r="O911" s="1">
        <v>2</v>
      </c>
      <c r="P911"/>
      <c r="Q911" s="48">
        <v>45100</v>
      </c>
      <c r="R911" s="48">
        <v>45078</v>
      </c>
      <c r="S911" s="1" t="s">
        <v>11594</v>
      </c>
      <c r="T911" s="1" t="s">
        <v>32</v>
      </c>
      <c r="U911" s="2">
        <v>0</v>
      </c>
      <c r="W911" s="1" t="b">
        <v>0</v>
      </c>
      <c r="X911" s="48">
        <v>45106</v>
      </c>
      <c r="Y911" s="1" t="b">
        <v>0</v>
      </c>
      <c r="AB911" s="48">
        <v>45078</v>
      </c>
      <c r="AC911" s="2">
        <v>-417.6</v>
      </c>
    </row>
    <row r="912" spans="1:29" x14ac:dyDescent="0.25">
      <c r="A912" s="1">
        <v>20230813</v>
      </c>
      <c r="B912" s="1" t="s">
        <v>9242</v>
      </c>
      <c r="C912" s="1" t="s">
        <v>29</v>
      </c>
      <c r="D912" s="1" t="s">
        <v>5333</v>
      </c>
      <c r="E912" s="1" t="s">
        <v>124</v>
      </c>
      <c r="F912" s="1" t="s">
        <v>125</v>
      </c>
      <c r="J912" s="1" t="s">
        <v>58</v>
      </c>
      <c r="K912" s="1" t="s">
        <v>10903</v>
      </c>
      <c r="L912" s="2">
        <v>73.5</v>
      </c>
      <c r="M912" s="48">
        <v>45107</v>
      </c>
      <c r="N912" s="1">
        <v>308</v>
      </c>
      <c r="O912" s="1">
        <v>3</v>
      </c>
      <c r="P912" s="48">
        <v>45110</v>
      </c>
      <c r="Q912" s="48">
        <v>45093</v>
      </c>
      <c r="R912" s="48">
        <v>45078</v>
      </c>
      <c r="S912" s="1" t="s">
        <v>5334</v>
      </c>
      <c r="T912" s="1" t="s">
        <v>32</v>
      </c>
      <c r="U912" s="2">
        <v>0</v>
      </c>
      <c r="W912" s="1" t="b">
        <v>0</v>
      </c>
      <c r="X912" s="48">
        <v>45110</v>
      </c>
      <c r="Y912" s="1" t="b">
        <v>0</v>
      </c>
      <c r="AB912" s="48">
        <v>45078</v>
      </c>
      <c r="AC912" s="2">
        <v>0</v>
      </c>
    </row>
    <row r="913" spans="1:29" x14ac:dyDescent="0.25">
      <c r="A913" s="1">
        <v>20230814</v>
      </c>
      <c r="B913" s="1" t="s">
        <v>11595</v>
      </c>
      <c r="C913" s="1" t="s">
        <v>29</v>
      </c>
      <c r="D913" s="1" t="s">
        <v>6950</v>
      </c>
      <c r="E913" s="1" t="s">
        <v>6614</v>
      </c>
      <c r="F913" s="1" t="s">
        <v>2864</v>
      </c>
      <c r="J913" s="1" t="s">
        <v>58</v>
      </c>
      <c r="K913" s="1" t="s">
        <v>11878</v>
      </c>
      <c r="L913" s="2">
        <v>1795</v>
      </c>
      <c r="M913" s="48">
        <v>45111</v>
      </c>
      <c r="N913" s="1">
        <v>308</v>
      </c>
      <c r="O913" s="1">
        <v>3</v>
      </c>
      <c r="P913" s="48">
        <v>45110</v>
      </c>
      <c r="Q913" s="48">
        <v>45097</v>
      </c>
      <c r="R913" s="48">
        <v>45078</v>
      </c>
      <c r="S913" s="1" t="s">
        <v>4762</v>
      </c>
      <c r="T913" s="1" t="s">
        <v>32</v>
      </c>
      <c r="U913" s="2">
        <v>0</v>
      </c>
      <c r="W913" s="1" t="b">
        <v>0</v>
      </c>
      <c r="X913" s="48">
        <v>45110</v>
      </c>
      <c r="Y913" s="1" t="b">
        <v>0</v>
      </c>
      <c r="AB913" s="48">
        <v>45078</v>
      </c>
      <c r="AC913" s="2">
        <v>0</v>
      </c>
    </row>
    <row r="914" spans="1:29" x14ac:dyDescent="0.25">
      <c r="A914" s="1">
        <v>20230815</v>
      </c>
      <c r="B914" s="1" t="s">
        <v>11596</v>
      </c>
      <c r="C914" s="1" t="s">
        <v>29</v>
      </c>
      <c r="D914" s="1" t="s">
        <v>5355</v>
      </c>
      <c r="E914" s="1" t="s">
        <v>3690</v>
      </c>
      <c r="F914" s="1" t="s">
        <v>3692</v>
      </c>
      <c r="J914" s="1" t="s">
        <v>58</v>
      </c>
      <c r="K914" s="1" t="s">
        <v>11597</v>
      </c>
      <c r="L914" s="2">
        <v>420</v>
      </c>
      <c r="M914" s="48">
        <v>45112</v>
      </c>
      <c r="N914" s="1">
        <v>308</v>
      </c>
      <c r="O914" s="1">
        <v>3</v>
      </c>
      <c r="P914" s="48">
        <v>45110</v>
      </c>
      <c r="Q914" s="48">
        <v>45098</v>
      </c>
      <c r="R914" s="48">
        <v>45078</v>
      </c>
      <c r="S914" s="1" t="s">
        <v>5356</v>
      </c>
      <c r="T914" s="1" t="s">
        <v>32</v>
      </c>
      <c r="U914" s="2">
        <v>0</v>
      </c>
      <c r="W914" s="1" t="b">
        <v>0</v>
      </c>
      <c r="X914" s="48">
        <v>45110</v>
      </c>
      <c r="Y914" s="1" t="b">
        <v>0</v>
      </c>
      <c r="AB914" s="48">
        <v>45078</v>
      </c>
      <c r="AC914" s="2">
        <v>0</v>
      </c>
    </row>
    <row r="915" spans="1:29" x14ac:dyDescent="0.25">
      <c r="A915" s="1">
        <v>20230816</v>
      </c>
      <c r="B915" s="1" t="s">
        <v>11598</v>
      </c>
      <c r="C915" s="1" t="s">
        <v>29</v>
      </c>
      <c r="D915" s="1" t="s">
        <v>4749</v>
      </c>
      <c r="E915" s="1" t="s">
        <v>146</v>
      </c>
      <c r="F915" s="1" t="s">
        <v>147</v>
      </c>
      <c r="J915" s="1" t="s">
        <v>92</v>
      </c>
      <c r="K915" s="1" t="s">
        <v>5336</v>
      </c>
      <c r="L915" s="2">
        <v>120</v>
      </c>
      <c r="M915" s="48">
        <v>45112</v>
      </c>
      <c r="N915" s="1">
        <v>308</v>
      </c>
      <c r="O915" s="1">
        <v>3</v>
      </c>
      <c r="P915" s="48">
        <v>45110</v>
      </c>
      <c r="Q915" s="48">
        <v>45097</v>
      </c>
      <c r="R915" s="48">
        <v>45078</v>
      </c>
      <c r="S915" s="1" t="s">
        <v>4750</v>
      </c>
      <c r="T915" s="1" t="s">
        <v>32</v>
      </c>
      <c r="U915" s="2">
        <v>0</v>
      </c>
      <c r="W915" s="1" t="b">
        <v>0</v>
      </c>
      <c r="X915" s="48">
        <v>45110</v>
      </c>
      <c r="Y915" s="1" t="b">
        <v>0</v>
      </c>
      <c r="AB915" s="48">
        <v>45078</v>
      </c>
      <c r="AC915" s="2">
        <v>0</v>
      </c>
    </row>
    <row r="916" spans="1:29" x14ac:dyDescent="0.25">
      <c r="A916" s="1">
        <v>20230817</v>
      </c>
      <c r="B916" s="1" t="s">
        <v>11599</v>
      </c>
      <c r="C916" s="1" t="s">
        <v>29</v>
      </c>
      <c r="D916" s="1" t="s">
        <v>4749</v>
      </c>
      <c r="E916" s="1" t="s">
        <v>146</v>
      </c>
      <c r="F916" s="1" t="s">
        <v>147</v>
      </c>
      <c r="J916" s="1" t="s">
        <v>92</v>
      </c>
      <c r="K916" s="1" t="s">
        <v>11600</v>
      </c>
      <c r="L916" s="2">
        <v>210</v>
      </c>
      <c r="M916" s="48">
        <v>45112</v>
      </c>
      <c r="N916" s="1">
        <v>308</v>
      </c>
      <c r="O916" s="1">
        <v>3</v>
      </c>
      <c r="P916" s="48">
        <v>45110</v>
      </c>
      <c r="Q916" s="48">
        <v>45097</v>
      </c>
      <c r="R916" s="48">
        <v>45078</v>
      </c>
      <c r="S916" s="1" t="s">
        <v>4750</v>
      </c>
      <c r="T916" s="1" t="s">
        <v>32</v>
      </c>
      <c r="U916" s="2">
        <v>0</v>
      </c>
      <c r="W916" s="1" t="b">
        <v>0</v>
      </c>
      <c r="X916" s="48">
        <v>45110</v>
      </c>
      <c r="Y916" s="1" t="b">
        <v>0</v>
      </c>
      <c r="AB916" s="48">
        <v>45078</v>
      </c>
      <c r="AC916" s="2">
        <v>0</v>
      </c>
    </row>
    <row r="917" spans="1:29" x14ac:dyDescent="0.25">
      <c r="A917" s="1">
        <v>20230818</v>
      </c>
      <c r="B917" s="1" t="s">
        <v>11453</v>
      </c>
      <c r="C917" s="1" t="s">
        <v>29</v>
      </c>
      <c r="D917" s="1" t="s">
        <v>5477</v>
      </c>
      <c r="E917" s="1" t="s">
        <v>241</v>
      </c>
      <c r="F917" s="1" t="s">
        <v>242</v>
      </c>
      <c r="J917" s="1" t="s">
        <v>58</v>
      </c>
      <c r="K917" s="1" t="s">
        <v>11601</v>
      </c>
      <c r="L917" s="2">
        <v>219</v>
      </c>
      <c r="M917" s="48">
        <v>45112</v>
      </c>
      <c r="N917" s="1">
        <v>308</v>
      </c>
      <c r="O917" s="1">
        <v>3</v>
      </c>
      <c r="P917" s="48">
        <v>45111</v>
      </c>
      <c r="Q917" s="48">
        <v>45098</v>
      </c>
      <c r="R917" s="48">
        <v>45078</v>
      </c>
      <c r="S917" s="1" t="s">
        <v>5327</v>
      </c>
      <c r="T917" s="1" t="s">
        <v>32</v>
      </c>
      <c r="U917" s="2">
        <v>0</v>
      </c>
      <c r="W917" s="1" t="b">
        <v>0</v>
      </c>
      <c r="X917" s="48">
        <v>45111</v>
      </c>
      <c r="Y917" s="1" t="b">
        <v>0</v>
      </c>
      <c r="AB917" s="48">
        <v>45078</v>
      </c>
      <c r="AC917" s="2">
        <v>0</v>
      </c>
    </row>
    <row r="918" spans="1:29" x14ac:dyDescent="0.25">
      <c r="A918" s="1">
        <v>20230819</v>
      </c>
      <c r="B918" s="1" t="s">
        <v>7013</v>
      </c>
      <c r="C918" s="1" t="s">
        <v>29</v>
      </c>
      <c r="D918" s="1" t="s">
        <v>5910</v>
      </c>
      <c r="E918" s="1" t="s">
        <v>11522</v>
      </c>
      <c r="F918" s="1" t="s">
        <v>11524</v>
      </c>
      <c r="J918" s="1" t="s">
        <v>11592</v>
      </c>
      <c r="K918" s="1" t="s">
        <v>11602</v>
      </c>
      <c r="L918" s="2">
        <v>417.59</v>
      </c>
      <c r="M918" s="48">
        <v>45126</v>
      </c>
      <c r="N918" s="1">
        <v>308</v>
      </c>
      <c r="O918" s="1">
        <v>3</v>
      </c>
      <c r="P918" s="48">
        <v>45111</v>
      </c>
      <c r="Q918" s="48">
        <v>45096</v>
      </c>
      <c r="R918" s="48">
        <v>45078</v>
      </c>
      <c r="T918" s="1" t="s">
        <v>32</v>
      </c>
      <c r="U918" s="2">
        <v>0</v>
      </c>
      <c r="W918" s="1" t="b">
        <v>0</v>
      </c>
      <c r="X918" s="48">
        <v>45111</v>
      </c>
      <c r="Y918" s="1" t="b">
        <v>0</v>
      </c>
      <c r="AB918" s="48">
        <v>45078</v>
      </c>
      <c r="AC918" s="2">
        <v>0</v>
      </c>
    </row>
    <row r="919" spans="1:29" x14ac:dyDescent="0.25">
      <c r="A919" s="1">
        <v>20230820</v>
      </c>
      <c r="B919" s="1" t="s">
        <v>11603</v>
      </c>
      <c r="C919" s="1" t="s">
        <v>29</v>
      </c>
      <c r="D919" s="1" t="s">
        <v>4689</v>
      </c>
      <c r="E919" s="1" t="s">
        <v>4690</v>
      </c>
      <c r="F919" s="1" t="s">
        <v>4691</v>
      </c>
      <c r="J919" s="1" t="s">
        <v>85</v>
      </c>
      <c r="K919" s="1" t="s">
        <v>86</v>
      </c>
      <c r="L919" s="2">
        <v>522.72</v>
      </c>
      <c r="M919" s="48">
        <v>45107</v>
      </c>
      <c r="N919" s="1">
        <v>308</v>
      </c>
      <c r="O919" s="1">
        <v>3</v>
      </c>
      <c r="P919" s="48">
        <v>45110</v>
      </c>
      <c r="Q919" s="48">
        <v>45085</v>
      </c>
      <c r="R919" s="48">
        <v>45078</v>
      </c>
      <c r="S919" s="1" t="s">
        <v>4692</v>
      </c>
      <c r="T919" s="1" t="s">
        <v>32</v>
      </c>
      <c r="U919" s="2">
        <v>0</v>
      </c>
      <c r="W919" s="1" t="b">
        <v>0</v>
      </c>
      <c r="X919" s="48">
        <v>45110</v>
      </c>
      <c r="Y919" s="1" t="b">
        <v>0</v>
      </c>
      <c r="AB919" s="48">
        <v>45078</v>
      </c>
      <c r="AC919" s="2">
        <v>0</v>
      </c>
    </row>
    <row r="920" spans="1:29" x14ac:dyDescent="0.25">
      <c r="A920" s="1">
        <v>20230821</v>
      </c>
      <c r="B920" s="1" t="s">
        <v>11604</v>
      </c>
      <c r="C920" s="1" t="s">
        <v>29</v>
      </c>
      <c r="D920" s="1" t="s">
        <v>6869</v>
      </c>
      <c r="E920" s="1" t="s">
        <v>4297</v>
      </c>
      <c r="F920" s="1" t="s">
        <v>4299</v>
      </c>
      <c r="J920" s="1" t="s">
        <v>58</v>
      </c>
      <c r="K920" s="1" t="s">
        <v>4681</v>
      </c>
      <c r="L920" s="2">
        <v>1224</v>
      </c>
      <c r="M920" s="48">
        <v>45113</v>
      </c>
      <c r="N920" s="1">
        <v>308</v>
      </c>
      <c r="O920" s="1">
        <v>3</v>
      </c>
      <c r="P920" s="48">
        <v>45104</v>
      </c>
      <c r="Q920" s="48">
        <v>45089</v>
      </c>
      <c r="R920" s="48">
        <v>45078</v>
      </c>
      <c r="S920" s="1" t="s">
        <v>6870</v>
      </c>
      <c r="T920" s="1" t="s">
        <v>32</v>
      </c>
      <c r="U920" s="2">
        <v>0</v>
      </c>
      <c r="W920" s="1" t="b">
        <v>0</v>
      </c>
      <c r="X920"/>
      <c r="Y920" s="1" t="b">
        <v>0</v>
      </c>
      <c r="AB920" s="48">
        <v>45078</v>
      </c>
      <c r="AC920" s="2">
        <v>0</v>
      </c>
    </row>
    <row r="921" spans="1:29" x14ac:dyDescent="0.25">
      <c r="A921" s="1">
        <v>20230822</v>
      </c>
      <c r="B921" s="1" t="s">
        <v>11605</v>
      </c>
      <c r="C921" s="1" t="s">
        <v>29</v>
      </c>
      <c r="D921" s="1" t="s">
        <v>4747</v>
      </c>
      <c r="E921" s="1" t="s">
        <v>100</v>
      </c>
      <c r="F921" s="1" t="s">
        <v>101</v>
      </c>
      <c r="J921" s="1" t="s">
        <v>58</v>
      </c>
      <c r="K921" s="1" t="s">
        <v>4759</v>
      </c>
      <c r="L921" s="2">
        <v>1196.74</v>
      </c>
      <c r="M921" s="48">
        <v>45134</v>
      </c>
      <c r="N921" s="1">
        <v>308</v>
      </c>
      <c r="O921" s="1">
        <v>3</v>
      </c>
      <c r="P921" s="48">
        <v>45119</v>
      </c>
      <c r="Q921" s="48">
        <v>45107</v>
      </c>
      <c r="R921" s="48">
        <v>45078</v>
      </c>
      <c r="S921" s="1" t="s">
        <v>4748</v>
      </c>
      <c r="T921" s="1" t="s">
        <v>32</v>
      </c>
      <c r="U921" s="2">
        <v>0</v>
      </c>
      <c r="W921" s="1" t="b">
        <v>0</v>
      </c>
      <c r="X921" s="48">
        <v>45119</v>
      </c>
      <c r="Y921" s="1" t="b">
        <v>0</v>
      </c>
      <c r="AB921" s="48">
        <v>45078</v>
      </c>
      <c r="AC921" s="2">
        <v>0</v>
      </c>
    </row>
    <row r="922" spans="1:29" x14ac:dyDescent="0.25">
      <c r="A922" s="1">
        <v>20230823</v>
      </c>
      <c r="B922" s="1" t="s">
        <v>11606</v>
      </c>
      <c r="C922" s="1" t="s">
        <v>29</v>
      </c>
      <c r="D922" s="1" t="s">
        <v>4747</v>
      </c>
      <c r="E922" s="1" t="s">
        <v>100</v>
      </c>
      <c r="F922" s="1" t="s">
        <v>101</v>
      </c>
      <c r="J922" s="1" t="s">
        <v>58</v>
      </c>
      <c r="K922" s="1" t="s">
        <v>5325</v>
      </c>
      <c r="L922" s="2">
        <v>2986.96</v>
      </c>
      <c r="M922" s="48">
        <v>45135</v>
      </c>
      <c r="N922" s="1">
        <v>308</v>
      </c>
      <c r="O922" s="1">
        <v>3</v>
      </c>
      <c r="P922" s="48">
        <v>45119</v>
      </c>
      <c r="Q922" s="48">
        <v>45107</v>
      </c>
      <c r="R922" s="48">
        <v>45078</v>
      </c>
      <c r="S922" s="1" t="s">
        <v>4748</v>
      </c>
      <c r="T922" s="1" t="s">
        <v>32</v>
      </c>
      <c r="U922" s="2">
        <v>0</v>
      </c>
      <c r="W922" s="1" t="b">
        <v>0</v>
      </c>
      <c r="X922" s="48">
        <v>45119</v>
      </c>
      <c r="Y922" s="1" t="b">
        <v>0</v>
      </c>
      <c r="AB922" s="48">
        <v>45078</v>
      </c>
      <c r="AC922" s="2">
        <v>0</v>
      </c>
    </row>
    <row r="923" spans="1:29" x14ac:dyDescent="0.25">
      <c r="A923" s="1">
        <v>20230824</v>
      </c>
      <c r="B923" s="1" t="s">
        <v>11607</v>
      </c>
      <c r="C923" s="1" t="s">
        <v>29</v>
      </c>
      <c r="D923" s="1" t="s">
        <v>4747</v>
      </c>
      <c r="E923" s="1" t="s">
        <v>100</v>
      </c>
      <c r="F923" s="1" t="s">
        <v>101</v>
      </c>
      <c r="J923" s="1" t="s">
        <v>58</v>
      </c>
      <c r="K923" s="1" t="s">
        <v>315</v>
      </c>
      <c r="L923" s="2">
        <v>1273.22</v>
      </c>
      <c r="M923" s="48">
        <v>45135</v>
      </c>
      <c r="N923" s="1">
        <v>308</v>
      </c>
      <c r="O923" s="1">
        <v>3</v>
      </c>
      <c r="P923" s="48">
        <v>45119</v>
      </c>
      <c r="Q923" s="48">
        <v>45107</v>
      </c>
      <c r="R923" s="48">
        <v>45078</v>
      </c>
      <c r="S923" s="1" t="s">
        <v>4748</v>
      </c>
      <c r="T923" s="1" t="s">
        <v>32</v>
      </c>
      <c r="U923" s="2">
        <v>0</v>
      </c>
      <c r="W923" s="1" t="b">
        <v>0</v>
      </c>
      <c r="X923" s="48">
        <v>45119</v>
      </c>
      <c r="Y923" s="1" t="b">
        <v>0</v>
      </c>
      <c r="AB923" s="48">
        <v>45078</v>
      </c>
      <c r="AC923" s="2">
        <v>0</v>
      </c>
    </row>
    <row r="924" spans="1:29" x14ac:dyDescent="0.25">
      <c r="A924" s="1">
        <v>20230825</v>
      </c>
      <c r="B924" s="1" t="s">
        <v>11608</v>
      </c>
      <c r="C924" s="1" t="s">
        <v>29</v>
      </c>
      <c r="D924" s="1" t="s">
        <v>4747</v>
      </c>
      <c r="E924" s="1" t="s">
        <v>100</v>
      </c>
      <c r="F924" s="1" t="s">
        <v>101</v>
      </c>
      <c r="J924" s="1" t="s">
        <v>58</v>
      </c>
      <c r="K924" s="1" t="s">
        <v>5325</v>
      </c>
      <c r="L924" s="2">
        <v>123.24</v>
      </c>
      <c r="M924" s="48">
        <v>45135</v>
      </c>
      <c r="N924" s="1">
        <v>308</v>
      </c>
      <c r="O924" s="1">
        <v>3</v>
      </c>
      <c r="P924" s="48">
        <v>45119</v>
      </c>
      <c r="Q924" s="48">
        <v>45107</v>
      </c>
      <c r="R924" s="48">
        <v>45078</v>
      </c>
      <c r="S924" s="1" t="s">
        <v>4748</v>
      </c>
      <c r="T924" s="1" t="s">
        <v>32</v>
      </c>
      <c r="U924" s="2">
        <v>0</v>
      </c>
      <c r="W924" s="1" t="b">
        <v>0</v>
      </c>
      <c r="X924" s="48">
        <v>45119</v>
      </c>
      <c r="Y924" s="1" t="b">
        <v>0</v>
      </c>
      <c r="AB924" s="48">
        <v>45078</v>
      </c>
      <c r="AC924" s="2">
        <v>0</v>
      </c>
    </row>
    <row r="925" spans="1:29" x14ac:dyDescent="0.25">
      <c r="A925" s="1">
        <v>20230826</v>
      </c>
      <c r="B925" s="1" t="s">
        <v>11609</v>
      </c>
      <c r="C925" s="1" t="s">
        <v>29</v>
      </c>
      <c r="D925" s="1" t="s">
        <v>4753</v>
      </c>
      <c r="E925" s="1" t="s">
        <v>116</v>
      </c>
      <c r="F925" s="1" t="s">
        <v>117</v>
      </c>
      <c r="J925" s="1" t="s">
        <v>58</v>
      </c>
      <c r="K925" s="1" t="s">
        <v>11610</v>
      </c>
      <c r="L925" s="2">
        <v>791.64</v>
      </c>
      <c r="M925" s="48">
        <v>45133</v>
      </c>
      <c r="N925" s="1">
        <v>308</v>
      </c>
      <c r="O925" s="1">
        <v>3</v>
      </c>
      <c r="P925" s="48">
        <v>45119</v>
      </c>
      <c r="Q925" s="48">
        <v>45107</v>
      </c>
      <c r="R925" s="48">
        <v>45078</v>
      </c>
      <c r="S925" s="1" t="s">
        <v>4754</v>
      </c>
      <c r="T925" s="1" t="s">
        <v>32</v>
      </c>
      <c r="U925" s="2">
        <v>0</v>
      </c>
      <c r="W925" s="1" t="b">
        <v>0</v>
      </c>
      <c r="X925" s="48">
        <v>45119</v>
      </c>
      <c r="Y925" s="1" t="b">
        <v>0</v>
      </c>
      <c r="AB925" s="48">
        <v>45078</v>
      </c>
      <c r="AC925" s="2">
        <v>0</v>
      </c>
    </row>
    <row r="926" spans="1:29" x14ac:dyDescent="0.25">
      <c r="A926" s="1">
        <v>20230827</v>
      </c>
      <c r="B926" s="1" t="s">
        <v>11611</v>
      </c>
      <c r="C926" s="1" t="s">
        <v>29</v>
      </c>
      <c r="D926" s="1" t="s">
        <v>4683</v>
      </c>
      <c r="E926" s="1" t="s">
        <v>320</v>
      </c>
      <c r="F926" s="1" t="s">
        <v>321</v>
      </c>
      <c r="J926" s="1" t="s">
        <v>40</v>
      </c>
      <c r="K926" s="1" t="s">
        <v>4723</v>
      </c>
      <c r="L926" s="2">
        <v>18.34</v>
      </c>
      <c r="M926" s="48">
        <v>45119</v>
      </c>
      <c r="N926" s="1">
        <v>308</v>
      </c>
      <c r="O926" s="1">
        <v>3</v>
      </c>
      <c r="P926" s="48">
        <v>45118</v>
      </c>
      <c r="Q926" s="48">
        <v>45106</v>
      </c>
      <c r="R926" s="48">
        <v>45078</v>
      </c>
      <c r="S926" s="1" t="s">
        <v>4684</v>
      </c>
      <c r="T926" s="1" t="s">
        <v>32</v>
      </c>
      <c r="U926" s="2">
        <v>0</v>
      </c>
      <c r="W926" s="1" t="b">
        <v>0</v>
      </c>
      <c r="X926" s="48">
        <v>45118</v>
      </c>
      <c r="Y926" s="1" t="b">
        <v>0</v>
      </c>
      <c r="AB926" s="48">
        <v>45078</v>
      </c>
      <c r="AC926" s="2">
        <v>0</v>
      </c>
    </row>
    <row r="927" spans="1:29" x14ac:dyDescent="0.25">
      <c r="A927" s="1">
        <v>20230828</v>
      </c>
      <c r="B927" s="1" t="s">
        <v>11612</v>
      </c>
      <c r="C927" s="1" t="s">
        <v>29</v>
      </c>
      <c r="D927" s="1" t="s">
        <v>4769</v>
      </c>
      <c r="E927" s="1" t="s">
        <v>259</v>
      </c>
      <c r="F927" s="1" t="s">
        <v>260</v>
      </c>
      <c r="J927" s="1" t="s">
        <v>58</v>
      </c>
      <c r="K927" s="1" t="s">
        <v>4694</v>
      </c>
      <c r="L927" s="2">
        <v>439.73</v>
      </c>
      <c r="M927" s="48">
        <v>45128</v>
      </c>
      <c r="N927" s="1">
        <v>308</v>
      </c>
      <c r="O927" s="1">
        <v>3</v>
      </c>
      <c r="P927" s="48">
        <v>45119</v>
      </c>
      <c r="Q927" s="48">
        <v>45107</v>
      </c>
      <c r="R927" s="48">
        <v>45078</v>
      </c>
      <c r="S927" s="1" t="s">
        <v>4770</v>
      </c>
      <c r="T927" s="1" t="s">
        <v>32</v>
      </c>
      <c r="U927" s="2">
        <v>0</v>
      </c>
      <c r="W927" s="1" t="b">
        <v>0</v>
      </c>
      <c r="X927" s="48">
        <v>45119</v>
      </c>
      <c r="Y927" s="1" t="b">
        <v>0</v>
      </c>
      <c r="AB927" s="48">
        <v>45078</v>
      </c>
      <c r="AC927" s="2">
        <v>0</v>
      </c>
    </row>
    <row r="928" spans="1:29" x14ac:dyDescent="0.25">
      <c r="A928" s="1">
        <v>20230829</v>
      </c>
      <c r="B928" s="1" t="s">
        <v>11613</v>
      </c>
      <c r="C928" s="1" t="s">
        <v>29</v>
      </c>
      <c r="D928" s="1" t="s">
        <v>5910</v>
      </c>
      <c r="E928" s="1" t="s">
        <v>11522</v>
      </c>
      <c r="F928" s="1" t="s">
        <v>11524</v>
      </c>
      <c r="J928" s="1" t="s">
        <v>11592</v>
      </c>
      <c r="K928" s="1" t="s">
        <v>5335</v>
      </c>
      <c r="L928" s="2">
        <v>968.83</v>
      </c>
      <c r="M928" s="48">
        <v>45126</v>
      </c>
      <c r="N928" s="1">
        <v>308</v>
      </c>
      <c r="O928" s="1">
        <v>3</v>
      </c>
      <c r="P928" s="48">
        <v>45119</v>
      </c>
      <c r="Q928" s="48">
        <v>45096</v>
      </c>
      <c r="R928" s="48">
        <v>45078</v>
      </c>
      <c r="T928" s="1" t="s">
        <v>32</v>
      </c>
      <c r="U928" s="2">
        <v>0</v>
      </c>
      <c r="W928" s="1" t="b">
        <v>0</v>
      </c>
      <c r="X928" s="48">
        <v>45119</v>
      </c>
      <c r="Y928" s="1" t="b">
        <v>0</v>
      </c>
      <c r="AB928" s="48">
        <v>45078</v>
      </c>
      <c r="AC928" s="2">
        <v>0</v>
      </c>
    </row>
    <row r="929" spans="1:29" x14ac:dyDescent="0.25">
      <c r="A929" s="1">
        <v>20230830</v>
      </c>
      <c r="B929" s="1" t="s">
        <v>11614</v>
      </c>
      <c r="C929" s="1" t="s">
        <v>29</v>
      </c>
      <c r="D929" s="1" t="s">
        <v>6786</v>
      </c>
      <c r="E929" s="1" t="s">
        <v>6229</v>
      </c>
      <c r="F929" s="1" t="s">
        <v>6231</v>
      </c>
      <c r="J929" s="1" t="s">
        <v>92</v>
      </c>
      <c r="K929" s="1" t="s">
        <v>6755</v>
      </c>
      <c r="L929" s="2">
        <v>136.80000000000001</v>
      </c>
      <c r="M929" s="48">
        <v>45125</v>
      </c>
      <c r="N929" s="1">
        <v>308</v>
      </c>
      <c r="O929" s="1">
        <v>3</v>
      </c>
      <c r="P929" s="48">
        <v>45119</v>
      </c>
      <c r="Q929" s="48">
        <v>45111</v>
      </c>
      <c r="R929" s="48">
        <v>45078</v>
      </c>
      <c r="S929" s="1" t="s">
        <v>6787</v>
      </c>
      <c r="T929" s="1" t="s">
        <v>32</v>
      </c>
      <c r="U929" s="2">
        <v>0</v>
      </c>
      <c r="W929" s="1" t="b">
        <v>0</v>
      </c>
      <c r="X929" s="48">
        <v>45119</v>
      </c>
      <c r="Y929" s="1" t="b">
        <v>0</v>
      </c>
      <c r="AB929" s="48">
        <v>45108</v>
      </c>
      <c r="AC929" s="2">
        <v>0</v>
      </c>
    </row>
    <row r="930" spans="1:29" x14ac:dyDescent="0.25">
      <c r="A930" s="1">
        <v>20230831</v>
      </c>
      <c r="B930" s="1" t="s">
        <v>7311</v>
      </c>
      <c r="C930" s="1" t="s">
        <v>29</v>
      </c>
      <c r="D930" s="1" t="s">
        <v>7199</v>
      </c>
      <c r="E930" s="1" t="s">
        <v>6646</v>
      </c>
      <c r="F930" s="1" t="s">
        <v>5991</v>
      </c>
      <c r="J930" s="1" t="s">
        <v>139</v>
      </c>
      <c r="K930" s="1" t="s">
        <v>5992</v>
      </c>
      <c r="L930" s="2">
        <v>3395</v>
      </c>
      <c r="M930" s="48">
        <v>45117</v>
      </c>
      <c r="N930" s="1">
        <v>308</v>
      </c>
      <c r="O930" s="1">
        <v>3</v>
      </c>
      <c r="P930" s="48">
        <v>45118</v>
      </c>
      <c r="Q930" s="48">
        <v>45111</v>
      </c>
      <c r="R930" s="48">
        <v>45078</v>
      </c>
      <c r="S930" s="1" t="s">
        <v>5993</v>
      </c>
      <c r="T930" s="1" t="s">
        <v>32</v>
      </c>
      <c r="U930" s="2">
        <v>0</v>
      </c>
      <c r="W930" s="1" t="b">
        <v>0</v>
      </c>
      <c r="X930" s="48">
        <v>45118</v>
      </c>
      <c r="Y930" s="1" t="b">
        <v>0</v>
      </c>
      <c r="AB930" s="48">
        <v>45108</v>
      </c>
      <c r="AC930" s="2">
        <v>0</v>
      </c>
    </row>
    <row r="931" spans="1:29" x14ac:dyDescent="0.25">
      <c r="A931" s="1">
        <v>20230832</v>
      </c>
      <c r="B931" s="1" t="s">
        <v>11615</v>
      </c>
      <c r="C931" s="1" t="s">
        <v>29</v>
      </c>
      <c r="D931" s="1" t="s">
        <v>5927</v>
      </c>
      <c r="E931" s="1" t="s">
        <v>202</v>
      </c>
      <c r="F931" s="1" t="s">
        <v>203</v>
      </c>
      <c r="J931" s="1" t="s">
        <v>204</v>
      </c>
      <c r="K931" s="1" t="s">
        <v>205</v>
      </c>
      <c r="L931" s="2">
        <v>6454.91</v>
      </c>
      <c r="M931" s="48">
        <v>45140</v>
      </c>
      <c r="N931" s="1">
        <v>308</v>
      </c>
      <c r="O931" s="1">
        <v>3</v>
      </c>
      <c r="P931" s="48">
        <v>45121</v>
      </c>
      <c r="Q931" s="48">
        <v>45111</v>
      </c>
      <c r="R931" s="48">
        <v>45078</v>
      </c>
      <c r="S931" s="1" t="s">
        <v>206</v>
      </c>
      <c r="T931" s="1" t="s">
        <v>32</v>
      </c>
      <c r="U931" s="2">
        <v>0</v>
      </c>
      <c r="W931" s="1" t="b">
        <v>0</v>
      </c>
      <c r="X931" s="48">
        <v>45121</v>
      </c>
      <c r="Y931" s="1" t="b">
        <v>0</v>
      </c>
      <c r="AB931" s="48">
        <v>45108</v>
      </c>
      <c r="AC931" s="2">
        <v>0</v>
      </c>
    </row>
    <row r="932" spans="1:29" x14ac:dyDescent="0.25">
      <c r="A932" s="1">
        <v>20230833</v>
      </c>
      <c r="B932" s="1" t="s">
        <v>11616</v>
      </c>
      <c r="C932" s="1" t="s">
        <v>29</v>
      </c>
      <c r="D932" s="1" t="s">
        <v>11617</v>
      </c>
      <c r="E932" s="1" t="s">
        <v>2262</v>
      </c>
      <c r="F932" s="1" t="s">
        <v>2263</v>
      </c>
      <c r="J932" s="1" t="s">
        <v>92</v>
      </c>
      <c r="K932" s="1" t="s">
        <v>11618</v>
      </c>
      <c r="L932" s="2">
        <v>10785.78</v>
      </c>
      <c r="M932" s="48">
        <v>45121</v>
      </c>
      <c r="N932" s="1">
        <v>308</v>
      </c>
      <c r="O932" s="1">
        <v>3</v>
      </c>
      <c r="P932" s="48">
        <v>45118</v>
      </c>
      <c r="Q932" s="48">
        <v>45111</v>
      </c>
      <c r="R932" s="48">
        <v>45078</v>
      </c>
      <c r="S932" s="1" t="s">
        <v>11619</v>
      </c>
      <c r="T932" s="1" t="s">
        <v>32</v>
      </c>
      <c r="U932" s="2">
        <v>0</v>
      </c>
      <c r="W932" s="1" t="b">
        <v>0</v>
      </c>
      <c r="X932" s="48">
        <v>45118</v>
      </c>
      <c r="Y932" s="1" t="b">
        <v>0</v>
      </c>
      <c r="AB932" s="48">
        <v>45078</v>
      </c>
      <c r="AC932" s="2">
        <v>0</v>
      </c>
    </row>
    <row r="933" spans="1:29" x14ac:dyDescent="0.25">
      <c r="A933" s="1">
        <v>20230834</v>
      </c>
      <c r="B933" s="1" t="s">
        <v>11620</v>
      </c>
      <c r="C933" s="1" t="s">
        <v>29</v>
      </c>
      <c r="D933" s="1" t="s">
        <v>6783</v>
      </c>
      <c r="E933" s="1" t="s">
        <v>6586</v>
      </c>
      <c r="F933" s="1" t="s">
        <v>5686</v>
      </c>
      <c r="J933" s="1" t="s">
        <v>40</v>
      </c>
      <c r="K933" s="1" t="s">
        <v>10124</v>
      </c>
      <c r="L933" s="2">
        <v>128.4</v>
      </c>
      <c r="M933" s="48">
        <v>45124</v>
      </c>
      <c r="N933" s="1">
        <v>308</v>
      </c>
      <c r="O933" s="1">
        <v>3</v>
      </c>
      <c r="P933" s="48">
        <v>45118</v>
      </c>
      <c r="Q933" s="48">
        <v>45111</v>
      </c>
      <c r="R933" s="48">
        <v>45078</v>
      </c>
      <c r="S933" s="1" t="s">
        <v>5687</v>
      </c>
      <c r="T933" s="1" t="s">
        <v>32</v>
      </c>
      <c r="U933" s="2">
        <v>0</v>
      </c>
      <c r="W933" s="1" t="b">
        <v>0</v>
      </c>
      <c r="X933" s="48">
        <v>45118</v>
      </c>
      <c r="Y933" s="1" t="b">
        <v>0</v>
      </c>
      <c r="AB933" s="48">
        <v>45108</v>
      </c>
      <c r="AC933" s="2">
        <v>0</v>
      </c>
    </row>
    <row r="934" spans="1:29" x14ac:dyDescent="0.25">
      <c r="A934" s="1">
        <v>20230835</v>
      </c>
      <c r="B934" s="1" t="s">
        <v>11621</v>
      </c>
      <c r="C934" s="1" t="s">
        <v>29</v>
      </c>
      <c r="D934" s="1" t="s">
        <v>112</v>
      </c>
      <c r="E934" s="1" t="s">
        <v>113</v>
      </c>
      <c r="F934" s="1" t="s">
        <v>114</v>
      </c>
      <c r="J934" s="1" t="s">
        <v>85</v>
      </c>
      <c r="K934" s="1" t="s">
        <v>86</v>
      </c>
      <c r="L934" s="2">
        <v>6677.56</v>
      </c>
      <c r="M934" s="48">
        <v>45127</v>
      </c>
      <c r="N934" s="1">
        <v>308</v>
      </c>
      <c r="O934" s="1">
        <v>3</v>
      </c>
      <c r="P934" s="48">
        <v>45119</v>
      </c>
      <c r="Q934" s="48">
        <v>45111</v>
      </c>
      <c r="R934" s="48">
        <v>45078</v>
      </c>
      <c r="S934" s="1" t="s">
        <v>115</v>
      </c>
      <c r="T934" s="1" t="s">
        <v>32</v>
      </c>
      <c r="U934" s="2">
        <v>0</v>
      </c>
      <c r="W934" s="1" t="b">
        <v>0</v>
      </c>
      <c r="X934" s="48">
        <v>45119</v>
      </c>
      <c r="Y934" s="1" t="b">
        <v>0</v>
      </c>
      <c r="AB934" s="48">
        <v>45108</v>
      </c>
      <c r="AC934" s="2">
        <v>0</v>
      </c>
    </row>
    <row r="935" spans="1:29" x14ac:dyDescent="0.25">
      <c r="A935" s="1">
        <v>20230836</v>
      </c>
      <c r="B935" s="1" t="s">
        <v>11622</v>
      </c>
      <c r="C935" s="1" t="s">
        <v>29</v>
      </c>
      <c r="D935" s="1" t="s">
        <v>97</v>
      </c>
      <c r="E935" s="1" t="s">
        <v>98</v>
      </c>
      <c r="F935" s="1" t="s">
        <v>99</v>
      </c>
      <c r="J935" s="1" t="s">
        <v>85</v>
      </c>
      <c r="K935" s="1" t="s">
        <v>86</v>
      </c>
      <c r="L935" s="2">
        <v>7823.19</v>
      </c>
      <c r="M935" s="48">
        <v>45136</v>
      </c>
      <c r="N935" s="1">
        <v>308</v>
      </c>
      <c r="O935" s="1">
        <v>3</v>
      </c>
      <c r="P935" s="48">
        <v>45120</v>
      </c>
      <c r="Q935" s="48">
        <v>45110</v>
      </c>
      <c r="R935" s="48">
        <v>45078</v>
      </c>
      <c r="T935" s="1" t="s">
        <v>32</v>
      </c>
      <c r="U935" s="2">
        <v>0</v>
      </c>
      <c r="W935" s="1" t="b">
        <v>0</v>
      </c>
      <c r="X935" s="48">
        <v>45120</v>
      </c>
      <c r="Y935" s="1" t="b">
        <v>0</v>
      </c>
      <c r="AB935" s="48">
        <v>45108</v>
      </c>
      <c r="AC935" s="2">
        <v>0</v>
      </c>
    </row>
    <row r="936" spans="1:29" x14ac:dyDescent="0.25">
      <c r="A936" s="1">
        <v>20230837</v>
      </c>
      <c r="B936" s="1" t="s">
        <v>11623</v>
      </c>
      <c r="C936" s="1" t="s">
        <v>29</v>
      </c>
      <c r="D936" s="1" t="s">
        <v>82</v>
      </c>
      <c r="E936" s="1" t="s">
        <v>83</v>
      </c>
      <c r="F936" s="1" t="s">
        <v>84</v>
      </c>
      <c r="J936" s="1" t="s">
        <v>85</v>
      </c>
      <c r="K936" s="1" t="s">
        <v>86</v>
      </c>
      <c r="L936" s="2">
        <v>8825.6</v>
      </c>
      <c r="M936" s="48">
        <v>45137</v>
      </c>
      <c r="N936" s="1">
        <v>308</v>
      </c>
      <c r="O936" s="1">
        <v>3</v>
      </c>
      <c r="P936" s="48">
        <v>45120</v>
      </c>
      <c r="Q936" s="48">
        <v>45110</v>
      </c>
      <c r="R936" s="48">
        <v>45078</v>
      </c>
      <c r="S936" s="1" t="s">
        <v>87</v>
      </c>
      <c r="T936" s="1" t="s">
        <v>32</v>
      </c>
      <c r="U936" s="2">
        <v>0</v>
      </c>
      <c r="W936" s="1" t="b">
        <v>0</v>
      </c>
      <c r="X936" s="48">
        <v>45120</v>
      </c>
      <c r="Y936" s="1" t="b">
        <v>0</v>
      </c>
      <c r="AB936" s="48">
        <v>45108</v>
      </c>
      <c r="AC936" s="2">
        <v>0</v>
      </c>
    </row>
    <row r="937" spans="1:29" x14ac:dyDescent="0.25">
      <c r="A937" s="1">
        <v>20230838</v>
      </c>
      <c r="B937" s="1" t="s">
        <v>11624</v>
      </c>
      <c r="C937" s="1" t="s">
        <v>29</v>
      </c>
      <c r="D937" s="1" t="s">
        <v>5660</v>
      </c>
      <c r="E937" s="1" t="s">
        <v>5661</v>
      </c>
      <c r="F937" s="1" t="s">
        <v>5199</v>
      </c>
      <c r="J937" s="1" t="s">
        <v>85</v>
      </c>
      <c r="K937" s="1" t="s">
        <v>86</v>
      </c>
      <c r="L937" s="2">
        <v>4595.18</v>
      </c>
      <c r="M937" s="48">
        <v>45137</v>
      </c>
      <c r="N937" s="1">
        <v>308</v>
      </c>
      <c r="O937" s="1">
        <v>3</v>
      </c>
      <c r="P937" s="48">
        <v>45120</v>
      </c>
      <c r="Q937" s="48">
        <v>45110</v>
      </c>
      <c r="R937" s="48">
        <v>45078</v>
      </c>
      <c r="S937" s="1" t="s">
        <v>5662</v>
      </c>
      <c r="T937" s="1" t="s">
        <v>32</v>
      </c>
      <c r="U937" s="2">
        <v>0</v>
      </c>
      <c r="W937" s="1" t="b">
        <v>0</v>
      </c>
      <c r="X937" s="48">
        <v>45120</v>
      </c>
      <c r="Y937" s="1" t="b">
        <v>0</v>
      </c>
      <c r="AB937" s="48">
        <v>45108</v>
      </c>
      <c r="AC937" s="2">
        <v>0</v>
      </c>
    </row>
    <row r="938" spans="1:29" x14ac:dyDescent="0.25">
      <c r="A938" s="1">
        <v>20230839</v>
      </c>
      <c r="B938" s="1" t="s">
        <v>11625</v>
      </c>
      <c r="C938" s="1" t="s">
        <v>29</v>
      </c>
      <c r="D938" s="1" t="s">
        <v>5888</v>
      </c>
      <c r="E938" s="1" t="s">
        <v>5889</v>
      </c>
      <c r="F938" s="1" t="s">
        <v>4161</v>
      </c>
      <c r="J938" s="1" t="s">
        <v>85</v>
      </c>
      <c r="K938" s="1" t="s">
        <v>86</v>
      </c>
      <c r="L938" s="2">
        <v>6297.29</v>
      </c>
      <c r="M938" s="48">
        <v>45137</v>
      </c>
      <c r="N938" s="1">
        <v>308</v>
      </c>
      <c r="O938" s="1">
        <v>3</v>
      </c>
      <c r="P938" s="48">
        <v>45120</v>
      </c>
      <c r="Q938" s="48">
        <v>45110</v>
      </c>
      <c r="R938" s="48">
        <v>45078</v>
      </c>
      <c r="S938" s="1" t="s">
        <v>4664</v>
      </c>
      <c r="T938" s="1" t="s">
        <v>32</v>
      </c>
      <c r="U938" s="2">
        <v>0</v>
      </c>
      <c r="W938" s="1" t="b">
        <v>0</v>
      </c>
      <c r="X938" s="48">
        <v>45120</v>
      </c>
      <c r="Y938" s="1" t="b">
        <v>0</v>
      </c>
      <c r="AB938" s="48">
        <v>45108</v>
      </c>
      <c r="AC938" s="2">
        <v>0</v>
      </c>
    </row>
    <row r="939" spans="1:29" x14ac:dyDescent="0.25">
      <c r="A939" s="1">
        <v>20230840</v>
      </c>
      <c r="B939" s="1" t="s">
        <v>11626</v>
      </c>
      <c r="C939" s="1" t="s">
        <v>29</v>
      </c>
      <c r="D939" s="1" t="s">
        <v>93</v>
      </c>
      <c r="E939" s="1" t="s">
        <v>94</v>
      </c>
      <c r="F939" s="1" t="s">
        <v>95</v>
      </c>
      <c r="J939" s="1" t="s">
        <v>85</v>
      </c>
      <c r="K939" s="1" t="s">
        <v>86</v>
      </c>
      <c r="L939" s="2">
        <v>2386.8000000000002</v>
      </c>
      <c r="M939" s="48">
        <v>45137</v>
      </c>
      <c r="N939" s="1">
        <v>308</v>
      </c>
      <c r="O939" s="1">
        <v>3</v>
      </c>
      <c r="P939" s="48">
        <v>45121</v>
      </c>
      <c r="Q939" s="48">
        <v>45111</v>
      </c>
      <c r="R939" s="48">
        <v>45078</v>
      </c>
      <c r="S939" s="1" t="s">
        <v>96</v>
      </c>
      <c r="T939" s="1" t="s">
        <v>32</v>
      </c>
      <c r="U939" s="2">
        <v>0</v>
      </c>
      <c r="W939" s="1" t="b">
        <v>0</v>
      </c>
      <c r="X939" s="48">
        <v>45121</v>
      </c>
      <c r="Y939" s="1" t="b">
        <v>0</v>
      </c>
      <c r="AB939" s="48">
        <v>45108</v>
      </c>
      <c r="AC939" s="2">
        <v>0</v>
      </c>
    </row>
    <row r="940" spans="1:29" x14ac:dyDescent="0.25">
      <c r="A940" s="1">
        <v>20230841</v>
      </c>
      <c r="B940" s="1" t="s">
        <v>11627</v>
      </c>
      <c r="C940" s="1" t="s">
        <v>29</v>
      </c>
      <c r="D940" s="1" t="s">
        <v>4689</v>
      </c>
      <c r="E940" s="1" t="s">
        <v>4690</v>
      </c>
      <c r="F940" s="1" t="s">
        <v>4691</v>
      </c>
      <c r="J940" s="1" t="s">
        <v>85</v>
      </c>
      <c r="K940" s="1" t="s">
        <v>86</v>
      </c>
      <c r="L940" s="2">
        <v>2205.42</v>
      </c>
      <c r="M940" s="48">
        <v>45137</v>
      </c>
      <c r="N940" s="1">
        <v>308</v>
      </c>
      <c r="O940" s="1">
        <v>3</v>
      </c>
      <c r="P940" s="48">
        <v>45121</v>
      </c>
      <c r="Q940" s="48">
        <v>45111</v>
      </c>
      <c r="R940" s="48">
        <v>45078</v>
      </c>
      <c r="S940" s="1" t="s">
        <v>4692</v>
      </c>
      <c r="T940" s="1" t="s">
        <v>32</v>
      </c>
      <c r="U940" s="2">
        <v>0</v>
      </c>
      <c r="W940" s="1" t="b">
        <v>0</v>
      </c>
      <c r="X940" s="48">
        <v>45121</v>
      </c>
      <c r="Y940" s="1" t="b">
        <v>0</v>
      </c>
      <c r="AB940" s="48">
        <v>45108</v>
      </c>
      <c r="AC940" s="2">
        <v>0</v>
      </c>
    </row>
    <row r="941" spans="1:29" x14ac:dyDescent="0.25">
      <c r="A941" s="1">
        <v>20230842</v>
      </c>
      <c r="B941" s="1" t="s">
        <v>11628</v>
      </c>
      <c r="C941" s="1" t="s">
        <v>29</v>
      </c>
      <c r="D941" s="1" t="s">
        <v>128</v>
      </c>
      <c r="E941" s="1" t="s">
        <v>129</v>
      </c>
      <c r="F941" s="1" t="s">
        <v>130</v>
      </c>
      <c r="J941" s="1" t="s">
        <v>35</v>
      </c>
      <c r="K941" s="1" t="s">
        <v>36</v>
      </c>
      <c r="L941" s="2">
        <v>8.36</v>
      </c>
      <c r="M941" s="48">
        <v>45121</v>
      </c>
      <c r="N941" s="1">
        <v>308</v>
      </c>
      <c r="O941" s="1">
        <v>3</v>
      </c>
      <c r="P941" s="48">
        <v>45121</v>
      </c>
      <c r="Q941" s="48">
        <v>45107</v>
      </c>
      <c r="R941" s="48">
        <v>45078</v>
      </c>
      <c r="S941" s="1" t="s">
        <v>131</v>
      </c>
      <c r="T941" s="1" t="s">
        <v>32</v>
      </c>
      <c r="U941" s="2">
        <v>0</v>
      </c>
      <c r="W941" s="1" t="b">
        <v>0</v>
      </c>
      <c r="X941" s="48">
        <v>45121</v>
      </c>
      <c r="Y941" s="1" t="b">
        <v>0</v>
      </c>
      <c r="AB941" s="48">
        <v>45078</v>
      </c>
      <c r="AC941" s="2">
        <v>0</v>
      </c>
    </row>
    <row r="942" spans="1:29" x14ac:dyDescent="0.25">
      <c r="A942" s="1">
        <v>20230843</v>
      </c>
      <c r="B942" s="1" t="s">
        <v>11629</v>
      </c>
      <c r="C942" s="1" t="s">
        <v>29</v>
      </c>
      <c r="D942" s="1" t="s">
        <v>128</v>
      </c>
      <c r="E942" s="1" t="s">
        <v>129</v>
      </c>
      <c r="F942" s="1" t="s">
        <v>130</v>
      </c>
      <c r="J942" s="1" t="s">
        <v>35</v>
      </c>
      <c r="K942" s="1" t="s">
        <v>4724</v>
      </c>
      <c r="L942" s="2">
        <v>3779.87</v>
      </c>
      <c r="M942" s="48">
        <v>45121</v>
      </c>
      <c r="N942" s="1">
        <v>308</v>
      </c>
      <c r="O942" s="1">
        <v>3</v>
      </c>
      <c r="P942" s="48">
        <v>45121</v>
      </c>
      <c r="Q942" s="48">
        <v>45107</v>
      </c>
      <c r="R942" s="48">
        <v>45078</v>
      </c>
      <c r="S942" s="1" t="s">
        <v>131</v>
      </c>
      <c r="T942" s="1" t="s">
        <v>32</v>
      </c>
      <c r="U942" s="2">
        <v>0</v>
      </c>
      <c r="W942" s="1" t="b">
        <v>0</v>
      </c>
      <c r="X942" s="48">
        <v>45121</v>
      </c>
      <c r="Y942" s="1" t="b">
        <v>0</v>
      </c>
      <c r="AB942" s="48">
        <v>45078</v>
      </c>
      <c r="AC942" s="2">
        <v>0</v>
      </c>
    </row>
    <row r="943" spans="1:29" x14ac:dyDescent="0.25">
      <c r="A943" s="1">
        <v>20230844</v>
      </c>
      <c r="B943" s="1" t="s">
        <v>11630</v>
      </c>
      <c r="C943" s="1" t="s">
        <v>29</v>
      </c>
      <c r="D943" s="1" t="s">
        <v>427</v>
      </c>
      <c r="E943" s="1" t="s">
        <v>428</v>
      </c>
      <c r="F943" s="1" t="s">
        <v>429</v>
      </c>
      <c r="J943" s="1" t="s">
        <v>35</v>
      </c>
      <c r="K943" s="1" t="s">
        <v>4763</v>
      </c>
      <c r="L943" s="2">
        <v>1178.8599999999999</v>
      </c>
      <c r="M943" s="48">
        <v>45167</v>
      </c>
      <c r="N943" s="1">
        <v>308</v>
      </c>
      <c r="O943" s="1">
        <v>3</v>
      </c>
      <c r="P943" s="48">
        <v>45147</v>
      </c>
      <c r="Q943" s="48">
        <v>45107</v>
      </c>
      <c r="R943" s="48">
        <v>45078</v>
      </c>
      <c r="S943" s="1" t="s">
        <v>430</v>
      </c>
      <c r="T943" s="1" t="s">
        <v>32</v>
      </c>
      <c r="U943" s="2">
        <v>0</v>
      </c>
      <c r="W943" s="1" t="b">
        <v>0</v>
      </c>
      <c r="X943" s="48">
        <v>45147</v>
      </c>
      <c r="Y943" s="1" t="b">
        <v>0</v>
      </c>
      <c r="AB943" s="48">
        <v>45078</v>
      </c>
      <c r="AC943" s="2">
        <v>0</v>
      </c>
    </row>
    <row r="944" spans="1:29" x14ac:dyDescent="0.25">
      <c r="A944" s="1">
        <v>20230845</v>
      </c>
      <c r="B944" s="1" t="s">
        <v>11631</v>
      </c>
      <c r="C944" s="1" t="s">
        <v>29</v>
      </c>
      <c r="D944" s="1" t="s">
        <v>427</v>
      </c>
      <c r="E944" s="1" t="s">
        <v>428</v>
      </c>
      <c r="F944" s="1" t="s">
        <v>429</v>
      </c>
      <c r="J944" s="1" t="s">
        <v>35</v>
      </c>
      <c r="K944" s="1" t="s">
        <v>36</v>
      </c>
      <c r="L944" s="2">
        <v>47.96</v>
      </c>
      <c r="M944" s="48">
        <v>45167</v>
      </c>
      <c r="N944" s="1">
        <v>308</v>
      </c>
      <c r="O944" s="1">
        <v>3</v>
      </c>
      <c r="P944" s="48">
        <v>45147</v>
      </c>
      <c r="Q944" s="48">
        <v>45107</v>
      </c>
      <c r="R944" s="48">
        <v>45078</v>
      </c>
      <c r="S944" s="1" t="s">
        <v>430</v>
      </c>
      <c r="T944" s="1" t="s">
        <v>32</v>
      </c>
      <c r="U944" s="2">
        <v>0</v>
      </c>
      <c r="W944" s="1" t="b">
        <v>0</v>
      </c>
      <c r="X944" s="48">
        <v>45147</v>
      </c>
      <c r="Y944" s="1" t="b">
        <v>0</v>
      </c>
      <c r="AB944" s="48">
        <v>45078</v>
      </c>
      <c r="AC944" s="2">
        <v>0</v>
      </c>
    </row>
    <row r="945" spans="1:29" x14ac:dyDescent="0.25">
      <c r="A945" s="1">
        <v>20230846</v>
      </c>
      <c r="B945" s="1" t="s">
        <v>11879</v>
      </c>
      <c r="C945" s="1" t="s">
        <v>29</v>
      </c>
      <c r="D945" s="1" t="s">
        <v>181</v>
      </c>
      <c r="E945" s="1" t="s">
        <v>182</v>
      </c>
      <c r="F945" s="1" t="s">
        <v>183</v>
      </c>
      <c r="J945" s="1" t="s">
        <v>40</v>
      </c>
      <c r="K945" s="1" t="s">
        <v>270</v>
      </c>
      <c r="L945" s="2">
        <v>600.26</v>
      </c>
      <c r="M945" s="48">
        <v>45121</v>
      </c>
      <c r="N945" s="1">
        <v>308</v>
      </c>
      <c r="O945" s="1">
        <v>3</v>
      </c>
      <c r="P945" s="48">
        <v>45121</v>
      </c>
      <c r="Q945" s="48">
        <v>45114</v>
      </c>
      <c r="R945" s="48">
        <v>45078</v>
      </c>
      <c r="S945" s="1" t="s">
        <v>184</v>
      </c>
      <c r="T945" s="1" t="s">
        <v>32</v>
      </c>
      <c r="U945" s="2">
        <v>0</v>
      </c>
      <c r="W945" s="1" t="b">
        <v>0</v>
      </c>
      <c r="X945" s="48">
        <v>45121</v>
      </c>
      <c r="Y945" s="1" t="b">
        <v>0</v>
      </c>
      <c r="AB945" s="48">
        <v>45108</v>
      </c>
      <c r="AC945" s="2">
        <v>0</v>
      </c>
    </row>
    <row r="946" spans="1:29" x14ac:dyDescent="0.25">
      <c r="A946" s="1">
        <v>20230847</v>
      </c>
      <c r="B946" s="1" t="s">
        <v>11880</v>
      </c>
      <c r="C946" s="1" t="s">
        <v>29</v>
      </c>
      <c r="D946" s="1" t="s">
        <v>5660</v>
      </c>
      <c r="E946" s="1" t="s">
        <v>5661</v>
      </c>
      <c r="F946" s="1" t="s">
        <v>5199</v>
      </c>
      <c r="J946" s="1" t="s">
        <v>85</v>
      </c>
      <c r="K946" s="1" t="s">
        <v>86</v>
      </c>
      <c r="L946" s="2">
        <v>2219.67</v>
      </c>
      <c r="M946" s="48">
        <v>45137</v>
      </c>
      <c r="N946" s="1">
        <v>308</v>
      </c>
      <c r="O946" s="1">
        <v>3</v>
      </c>
      <c r="P946" s="48">
        <v>45126</v>
      </c>
      <c r="Q946" s="48">
        <v>45114</v>
      </c>
      <c r="R946" s="48">
        <v>45078</v>
      </c>
      <c r="S946" s="1" t="s">
        <v>5662</v>
      </c>
      <c r="T946" s="1" t="s">
        <v>32</v>
      </c>
      <c r="U946" s="2">
        <v>0</v>
      </c>
      <c r="W946" s="1" t="b">
        <v>0</v>
      </c>
      <c r="X946" s="48">
        <v>45126</v>
      </c>
      <c r="Y946" s="1" t="b">
        <v>0</v>
      </c>
      <c r="AB946" s="48">
        <v>45078</v>
      </c>
      <c r="AC946" s="2">
        <v>0</v>
      </c>
    </row>
    <row r="947" spans="1:29" x14ac:dyDescent="0.25">
      <c r="A947" s="1">
        <v>20230848</v>
      </c>
      <c r="B947" s="1" t="s">
        <v>11881</v>
      </c>
      <c r="C947" s="1" t="s">
        <v>29</v>
      </c>
      <c r="D947" s="1" t="s">
        <v>5398</v>
      </c>
      <c r="E947" s="1" t="s">
        <v>4982</v>
      </c>
      <c r="F947" s="1" t="s">
        <v>5259</v>
      </c>
      <c r="J947" s="1" t="s">
        <v>92</v>
      </c>
      <c r="K947" s="1" t="s">
        <v>11882</v>
      </c>
      <c r="L947" s="2">
        <v>289.7</v>
      </c>
      <c r="M947" s="48">
        <v>45124</v>
      </c>
      <c r="N947" s="1">
        <v>308</v>
      </c>
      <c r="O947" s="1">
        <v>3</v>
      </c>
      <c r="P947" s="48">
        <v>45124</v>
      </c>
      <c r="Q947" s="48">
        <v>45114</v>
      </c>
      <c r="R947" s="48">
        <v>45078</v>
      </c>
      <c r="S947" s="1" t="s">
        <v>5399</v>
      </c>
      <c r="T947" s="1" t="s">
        <v>32</v>
      </c>
      <c r="U947" s="2">
        <v>0</v>
      </c>
      <c r="W947" s="1" t="b">
        <v>0</v>
      </c>
      <c r="X947" s="48">
        <v>45124</v>
      </c>
      <c r="Y947" s="1" t="b">
        <v>0</v>
      </c>
      <c r="AB947" s="48">
        <v>45108</v>
      </c>
      <c r="AC947" s="2">
        <v>0</v>
      </c>
    </row>
    <row r="948" spans="1:29" x14ac:dyDescent="0.25">
      <c r="A948" s="1">
        <v>20230849</v>
      </c>
      <c r="B948" s="1" t="s">
        <v>11883</v>
      </c>
      <c r="C948" s="1" t="s">
        <v>29</v>
      </c>
      <c r="D948" s="1" t="s">
        <v>4718</v>
      </c>
      <c r="E948" s="1" t="s">
        <v>228</v>
      </c>
      <c r="F948" s="1" t="s">
        <v>229</v>
      </c>
      <c r="J948" s="1" t="s">
        <v>4673</v>
      </c>
      <c r="K948" s="1" t="s">
        <v>4719</v>
      </c>
      <c r="L948" s="2">
        <v>195</v>
      </c>
      <c r="M948" s="48">
        <v>45116</v>
      </c>
      <c r="N948" s="1">
        <v>308</v>
      </c>
      <c r="O948" s="1">
        <v>3</v>
      </c>
      <c r="P948" s="48">
        <v>45121</v>
      </c>
      <c r="Q948" s="48">
        <v>45106</v>
      </c>
      <c r="R948" s="48">
        <v>45078</v>
      </c>
      <c r="S948" s="1" t="s">
        <v>4720</v>
      </c>
      <c r="T948" s="1" t="s">
        <v>32</v>
      </c>
      <c r="U948" s="2">
        <v>0</v>
      </c>
      <c r="W948" s="1" t="b">
        <v>0</v>
      </c>
      <c r="X948" s="48">
        <v>45121</v>
      </c>
      <c r="Y948" s="1" t="b">
        <v>0</v>
      </c>
      <c r="AB948" s="48">
        <v>45078</v>
      </c>
      <c r="AC948" s="2">
        <v>0</v>
      </c>
    </row>
    <row r="949" spans="1:29" x14ac:dyDescent="0.25">
      <c r="A949" s="1">
        <v>20230850</v>
      </c>
      <c r="B949" s="1" t="s">
        <v>11604</v>
      </c>
      <c r="C949" s="1" t="s">
        <v>29</v>
      </c>
      <c r="D949" s="1" t="s">
        <v>5477</v>
      </c>
      <c r="E949" s="1" t="s">
        <v>241</v>
      </c>
      <c r="F949" s="1" t="s">
        <v>242</v>
      </c>
      <c r="J949" s="1" t="s">
        <v>58</v>
      </c>
      <c r="K949" s="1" t="s">
        <v>11884</v>
      </c>
      <c r="L949" s="2">
        <v>100.2</v>
      </c>
      <c r="M949" s="48">
        <v>45121</v>
      </c>
      <c r="N949" s="1">
        <v>308</v>
      </c>
      <c r="O949" s="1">
        <v>3</v>
      </c>
      <c r="P949" s="48">
        <v>45121</v>
      </c>
      <c r="Q949" s="48">
        <v>45107</v>
      </c>
      <c r="R949" s="48">
        <v>45078</v>
      </c>
      <c r="S949" s="1" t="s">
        <v>5327</v>
      </c>
      <c r="T949" s="1" t="s">
        <v>32</v>
      </c>
      <c r="U949" s="2">
        <v>0</v>
      </c>
      <c r="W949" s="1" t="b">
        <v>0</v>
      </c>
      <c r="X949" s="48">
        <v>45121</v>
      </c>
      <c r="Y949" s="1" t="b">
        <v>0</v>
      </c>
      <c r="AB949" s="48">
        <v>45078</v>
      </c>
      <c r="AC949" s="2">
        <v>0</v>
      </c>
    </row>
    <row r="950" spans="1:29" x14ac:dyDescent="0.25">
      <c r="A950" s="1">
        <v>20230851</v>
      </c>
      <c r="B950" s="1" t="s">
        <v>11885</v>
      </c>
      <c r="C950" s="1" t="s">
        <v>29</v>
      </c>
      <c r="D950" s="1" t="s">
        <v>5860</v>
      </c>
      <c r="E950" s="1" t="s">
        <v>142</v>
      </c>
      <c r="F950" s="1" t="s">
        <v>143</v>
      </c>
      <c r="J950" s="1" t="s">
        <v>58</v>
      </c>
      <c r="K950" s="1" t="s">
        <v>7303</v>
      </c>
      <c r="L950" s="2">
        <v>614.52</v>
      </c>
      <c r="M950" s="48">
        <v>45121</v>
      </c>
      <c r="N950" s="1">
        <v>308</v>
      </c>
      <c r="O950" s="1">
        <v>3</v>
      </c>
      <c r="P950" s="48">
        <v>45121</v>
      </c>
      <c r="Q950" s="48">
        <v>45107</v>
      </c>
      <c r="R950" s="48">
        <v>45078</v>
      </c>
      <c r="S950" s="1" t="s">
        <v>5861</v>
      </c>
      <c r="T950" s="1" t="s">
        <v>32</v>
      </c>
      <c r="U950" s="2">
        <v>0</v>
      </c>
      <c r="W950" s="1" t="b">
        <v>0</v>
      </c>
      <c r="X950" s="48">
        <v>45121</v>
      </c>
      <c r="Y950" s="1" t="b">
        <v>0</v>
      </c>
      <c r="AB950" s="48">
        <v>45078</v>
      </c>
      <c r="AC950" s="2">
        <v>0</v>
      </c>
    </row>
    <row r="951" spans="1:29" x14ac:dyDescent="0.25">
      <c r="A951" s="1">
        <v>20230852</v>
      </c>
      <c r="B951" s="1" t="s">
        <v>11886</v>
      </c>
      <c r="C951" s="1" t="s">
        <v>29</v>
      </c>
      <c r="D951" s="1" t="s">
        <v>66</v>
      </c>
      <c r="E951" s="1" t="s">
        <v>67</v>
      </c>
      <c r="F951" s="1" t="s">
        <v>68</v>
      </c>
      <c r="J951" s="1" t="s">
        <v>76</v>
      </c>
      <c r="K951" s="1" t="s">
        <v>4725</v>
      </c>
      <c r="L951" s="2">
        <v>10626.01</v>
      </c>
      <c r="M951" s="48">
        <v>45145</v>
      </c>
      <c r="N951" s="1">
        <v>308</v>
      </c>
      <c r="O951" s="1">
        <v>3</v>
      </c>
      <c r="P951" s="48">
        <v>45140</v>
      </c>
      <c r="Q951" s="48">
        <v>45107</v>
      </c>
      <c r="R951" s="48">
        <v>45078</v>
      </c>
      <c r="T951" s="1" t="s">
        <v>32</v>
      </c>
      <c r="U951" s="2">
        <v>0</v>
      </c>
      <c r="W951" s="1" t="b">
        <v>0</v>
      </c>
      <c r="X951" s="48">
        <v>45140</v>
      </c>
      <c r="Y951" s="1" t="b">
        <v>0</v>
      </c>
      <c r="AB951" s="48">
        <v>45078</v>
      </c>
      <c r="AC951" s="2">
        <v>0</v>
      </c>
    </row>
    <row r="952" spans="1:29" x14ac:dyDescent="0.25">
      <c r="A952" s="1">
        <v>20230853</v>
      </c>
      <c r="B952" s="1" t="s">
        <v>11887</v>
      </c>
      <c r="C952" s="1" t="s">
        <v>29</v>
      </c>
      <c r="D952" s="1" t="s">
        <v>7044</v>
      </c>
      <c r="E952" s="1" t="s">
        <v>11888</v>
      </c>
      <c r="F952" s="1" t="s">
        <v>811</v>
      </c>
      <c r="J952" s="1" t="s">
        <v>76</v>
      </c>
      <c r="K952" s="1" t="s">
        <v>6699</v>
      </c>
      <c r="L952" s="2">
        <v>9256.6299999999992</v>
      </c>
      <c r="M952" s="48">
        <v>45135</v>
      </c>
      <c r="N952" s="1">
        <v>308</v>
      </c>
      <c r="O952" s="1">
        <v>3</v>
      </c>
      <c r="P952" s="48">
        <v>45135</v>
      </c>
      <c r="Q952" s="48">
        <v>45121</v>
      </c>
      <c r="R952" s="48">
        <v>45078</v>
      </c>
      <c r="S952" s="1" t="s">
        <v>7045</v>
      </c>
      <c r="T952" s="1" t="s">
        <v>32</v>
      </c>
      <c r="U952" s="2">
        <v>0</v>
      </c>
      <c r="W952" s="1" t="b">
        <v>0</v>
      </c>
      <c r="X952"/>
      <c r="Y952" s="1" t="b">
        <v>0</v>
      </c>
      <c r="AB952" s="48">
        <v>45078</v>
      </c>
      <c r="AC952" s="2">
        <v>0</v>
      </c>
    </row>
    <row r="953" spans="1:29" x14ac:dyDescent="0.25">
      <c r="A953" s="1">
        <v>20230854</v>
      </c>
      <c r="B953" s="1" t="s">
        <v>11889</v>
      </c>
      <c r="C953" s="1" t="s">
        <v>29</v>
      </c>
      <c r="D953" s="1" t="s">
        <v>97</v>
      </c>
      <c r="E953" s="1" t="s">
        <v>98</v>
      </c>
      <c r="F953" s="1" t="s">
        <v>99</v>
      </c>
      <c r="J953" s="1" t="s">
        <v>85</v>
      </c>
      <c r="K953" s="1" t="s">
        <v>86</v>
      </c>
      <c r="L953" s="2">
        <v>6824.56</v>
      </c>
      <c r="M953" s="48">
        <v>45137</v>
      </c>
      <c r="N953" s="1">
        <v>308</v>
      </c>
      <c r="O953" s="1">
        <v>3</v>
      </c>
      <c r="P953" s="48">
        <v>45126</v>
      </c>
      <c r="Q953" s="48">
        <v>45114</v>
      </c>
      <c r="R953" s="48">
        <v>45078</v>
      </c>
      <c r="T953" s="1" t="s">
        <v>32</v>
      </c>
      <c r="U953" s="2">
        <v>0</v>
      </c>
      <c r="W953" s="1" t="b">
        <v>0</v>
      </c>
      <c r="X953" s="48">
        <v>45126</v>
      </c>
      <c r="Y953" s="1" t="b">
        <v>0</v>
      </c>
      <c r="AB953" s="48">
        <v>45078</v>
      </c>
      <c r="AC953" s="2">
        <v>0</v>
      </c>
    </row>
    <row r="954" spans="1:29" x14ac:dyDescent="0.25">
      <c r="A954" s="1">
        <v>20230855</v>
      </c>
      <c r="B954" s="1" t="s">
        <v>11890</v>
      </c>
      <c r="C954" s="1" t="s">
        <v>29</v>
      </c>
      <c r="D954" s="1" t="s">
        <v>5730</v>
      </c>
      <c r="E954" s="1" t="s">
        <v>3917</v>
      </c>
      <c r="F954" s="1" t="s">
        <v>3919</v>
      </c>
      <c r="J954" s="1" t="s">
        <v>58</v>
      </c>
      <c r="K954" s="1" t="s">
        <v>5731</v>
      </c>
      <c r="L954" s="2">
        <v>2522.04</v>
      </c>
      <c r="M954" s="48">
        <v>45117</v>
      </c>
      <c r="N954" s="1">
        <v>308</v>
      </c>
      <c r="O954" s="1">
        <v>3</v>
      </c>
      <c r="P954" s="48">
        <v>45121</v>
      </c>
      <c r="Q954" s="48">
        <v>45110</v>
      </c>
      <c r="R954" s="48">
        <v>45078</v>
      </c>
      <c r="S954" s="1" t="s">
        <v>5732</v>
      </c>
      <c r="T954" s="1" t="s">
        <v>32</v>
      </c>
      <c r="U954" s="2">
        <v>0</v>
      </c>
      <c r="W954" s="1" t="b">
        <v>0</v>
      </c>
      <c r="X954" s="48">
        <v>45121</v>
      </c>
      <c r="Y954" s="1" t="b">
        <v>0</v>
      </c>
      <c r="AB954" s="48">
        <v>45108</v>
      </c>
      <c r="AC954" s="2">
        <v>0</v>
      </c>
    </row>
    <row r="955" spans="1:29" x14ac:dyDescent="0.25">
      <c r="A955" s="1">
        <v>20230856</v>
      </c>
      <c r="B955" s="1" t="s">
        <v>11891</v>
      </c>
      <c r="C955" s="1" t="s">
        <v>29</v>
      </c>
      <c r="D955" s="1" t="s">
        <v>4755</v>
      </c>
      <c r="E955" s="1" t="s">
        <v>134</v>
      </c>
      <c r="F955" s="1" t="s">
        <v>135</v>
      </c>
      <c r="J955" s="1" t="s">
        <v>58</v>
      </c>
      <c r="K955" s="1" t="s">
        <v>5335</v>
      </c>
      <c r="L955" s="2">
        <v>1513.57</v>
      </c>
      <c r="M955" s="48">
        <v>45121</v>
      </c>
      <c r="N955" s="1">
        <v>308</v>
      </c>
      <c r="O955" s="1">
        <v>3</v>
      </c>
      <c r="P955" s="48">
        <v>45121</v>
      </c>
      <c r="Q955" s="48">
        <v>45107</v>
      </c>
      <c r="R955" s="48">
        <v>45078</v>
      </c>
      <c r="S955" s="1" t="s">
        <v>4757</v>
      </c>
      <c r="T955" s="1" t="s">
        <v>32</v>
      </c>
      <c r="U955" s="2">
        <v>0</v>
      </c>
      <c r="W955" s="1" t="b">
        <v>0</v>
      </c>
      <c r="X955" s="48">
        <v>45121</v>
      </c>
      <c r="Y955" s="1" t="b">
        <v>0</v>
      </c>
      <c r="AB955" s="48">
        <v>45078</v>
      </c>
      <c r="AC955" s="2">
        <v>0</v>
      </c>
    </row>
    <row r="956" spans="1:29" x14ac:dyDescent="0.25">
      <c r="A956" s="1">
        <v>20230857</v>
      </c>
      <c r="B956" s="1" t="s">
        <v>11892</v>
      </c>
      <c r="C956" s="1" t="s">
        <v>29</v>
      </c>
      <c r="D956" s="1" t="s">
        <v>69</v>
      </c>
      <c r="E956" s="1" t="s">
        <v>70</v>
      </c>
      <c r="F956" s="1" t="s">
        <v>71</v>
      </c>
      <c r="J956" s="1" t="s">
        <v>40</v>
      </c>
      <c r="K956" s="1" t="s">
        <v>72</v>
      </c>
      <c r="L956" s="2">
        <v>1440.32</v>
      </c>
      <c r="M956" s="48">
        <v>45152</v>
      </c>
      <c r="N956" s="1">
        <v>308</v>
      </c>
      <c r="O956" s="1">
        <v>3</v>
      </c>
      <c r="P956" s="48">
        <v>45140</v>
      </c>
      <c r="Q956" s="48">
        <v>45117</v>
      </c>
      <c r="R956" s="48">
        <v>45078</v>
      </c>
      <c r="S956" s="1" t="s">
        <v>73</v>
      </c>
      <c r="T956" s="1" t="s">
        <v>32</v>
      </c>
      <c r="U956" s="2">
        <v>0</v>
      </c>
      <c r="W956" s="1" t="b">
        <v>0</v>
      </c>
      <c r="X956" s="48">
        <v>45140</v>
      </c>
      <c r="Y956" s="1" t="b">
        <v>0</v>
      </c>
      <c r="AB956" s="48">
        <v>45078</v>
      </c>
      <c r="AC956" s="2">
        <v>0</v>
      </c>
    </row>
    <row r="957" spans="1:29" x14ac:dyDescent="0.25">
      <c r="A957" s="1">
        <v>20230858</v>
      </c>
      <c r="B957" s="1" t="s">
        <v>9261</v>
      </c>
      <c r="C957" s="1" t="s">
        <v>29</v>
      </c>
      <c r="D957" s="1" t="s">
        <v>5333</v>
      </c>
      <c r="E957" s="1" t="s">
        <v>124</v>
      </c>
      <c r="F957" s="1" t="s">
        <v>125</v>
      </c>
      <c r="J957" s="1" t="s">
        <v>58</v>
      </c>
      <c r="K957" s="1" t="s">
        <v>10903</v>
      </c>
      <c r="L957" s="2">
        <v>7.2</v>
      </c>
      <c r="M957" s="48">
        <v>45118</v>
      </c>
      <c r="N957" s="1">
        <v>308</v>
      </c>
      <c r="O957" s="1">
        <v>3</v>
      </c>
      <c r="P957" s="48">
        <v>45121</v>
      </c>
      <c r="Q957" s="48">
        <v>45117</v>
      </c>
      <c r="R957" s="48">
        <v>45078</v>
      </c>
      <c r="S957" s="1" t="s">
        <v>5334</v>
      </c>
      <c r="T957" s="1" t="s">
        <v>32</v>
      </c>
      <c r="U957" s="2">
        <v>0</v>
      </c>
      <c r="W957" s="1" t="b">
        <v>0</v>
      </c>
      <c r="X957" s="48">
        <v>45121</v>
      </c>
      <c r="Y957" s="1" t="b">
        <v>0</v>
      </c>
      <c r="AB957" s="48">
        <v>45078</v>
      </c>
      <c r="AC957" s="2">
        <v>0</v>
      </c>
    </row>
    <row r="958" spans="1:29" x14ac:dyDescent="0.25">
      <c r="A958" s="1">
        <v>20230859</v>
      </c>
      <c r="B958" s="1" t="s">
        <v>9278</v>
      </c>
      <c r="C958" s="1" t="s">
        <v>29</v>
      </c>
      <c r="D958" s="1" t="s">
        <v>5333</v>
      </c>
      <c r="E958" s="1" t="s">
        <v>124</v>
      </c>
      <c r="F958" s="1" t="s">
        <v>125</v>
      </c>
      <c r="J958" s="1" t="s">
        <v>58</v>
      </c>
      <c r="K958" s="1" t="s">
        <v>10903</v>
      </c>
      <c r="L958" s="2">
        <v>7.2</v>
      </c>
      <c r="M958" s="48">
        <v>45121</v>
      </c>
      <c r="N958" s="1">
        <v>308</v>
      </c>
      <c r="O958" s="1">
        <v>3</v>
      </c>
      <c r="P958" s="48">
        <v>45121</v>
      </c>
      <c r="Q958" s="48">
        <v>45117</v>
      </c>
      <c r="R958" s="48">
        <v>45078</v>
      </c>
      <c r="S958" s="1" t="s">
        <v>5334</v>
      </c>
      <c r="T958" s="1" t="s">
        <v>32</v>
      </c>
      <c r="U958" s="2">
        <v>0</v>
      </c>
      <c r="W958" s="1" t="b">
        <v>0</v>
      </c>
      <c r="X958" s="48">
        <v>45121</v>
      </c>
      <c r="Y958" s="1" t="b">
        <v>0</v>
      </c>
      <c r="AB958" s="48">
        <v>45108</v>
      </c>
      <c r="AC958" s="2">
        <v>0</v>
      </c>
    </row>
    <row r="959" spans="1:29" x14ac:dyDescent="0.25">
      <c r="A959" s="1">
        <v>20230860</v>
      </c>
      <c r="B959" s="1" t="s">
        <v>11893</v>
      </c>
      <c r="C959" s="1" t="s">
        <v>29</v>
      </c>
      <c r="D959" s="1" t="s">
        <v>4736</v>
      </c>
      <c r="E959" s="1" t="s">
        <v>61</v>
      </c>
      <c r="F959" s="1" t="s">
        <v>62</v>
      </c>
      <c r="J959" s="1" t="s">
        <v>40</v>
      </c>
      <c r="K959" s="1" t="s">
        <v>4737</v>
      </c>
      <c r="L959" s="2">
        <v>86.19</v>
      </c>
      <c r="M959" s="48">
        <v>45143</v>
      </c>
      <c r="N959" s="1">
        <v>308</v>
      </c>
      <c r="O959" s="1">
        <v>3</v>
      </c>
      <c r="P959" s="48">
        <v>45139</v>
      </c>
      <c r="Q959" s="48">
        <v>45117</v>
      </c>
      <c r="R959" s="48">
        <v>45078</v>
      </c>
      <c r="T959" s="1" t="s">
        <v>32</v>
      </c>
      <c r="U959" s="2">
        <v>0</v>
      </c>
      <c r="W959" s="1" t="b">
        <v>0</v>
      </c>
      <c r="X959" s="48">
        <v>45139</v>
      </c>
      <c r="Y959" s="1" t="b">
        <v>0</v>
      </c>
      <c r="AB959" s="48">
        <v>45108</v>
      </c>
      <c r="AC959" s="2">
        <v>0</v>
      </c>
    </row>
    <row r="960" spans="1:29" x14ac:dyDescent="0.25">
      <c r="A960" s="1">
        <v>20230861</v>
      </c>
      <c r="B960" s="1" t="s">
        <v>11894</v>
      </c>
      <c r="C960" s="1" t="s">
        <v>29</v>
      </c>
      <c r="D960" s="1" t="s">
        <v>10876</v>
      </c>
      <c r="E960" s="1" t="s">
        <v>10877</v>
      </c>
      <c r="F960" s="1" t="s">
        <v>10878</v>
      </c>
      <c r="J960" s="1" t="s">
        <v>4673</v>
      </c>
      <c r="K960" s="1" t="s">
        <v>11895</v>
      </c>
      <c r="L960" s="2">
        <v>94.44</v>
      </c>
      <c r="M960" s="48">
        <v>45112</v>
      </c>
      <c r="N960" s="1">
        <v>308</v>
      </c>
      <c r="O960" s="1">
        <v>3</v>
      </c>
      <c r="P960" s="48">
        <v>45121</v>
      </c>
      <c r="Q960" s="48">
        <v>45117</v>
      </c>
      <c r="R960" s="48">
        <v>45078</v>
      </c>
      <c r="S960" s="1" t="s">
        <v>10880</v>
      </c>
      <c r="T960" s="1" t="s">
        <v>32</v>
      </c>
      <c r="U960" s="2">
        <v>0</v>
      </c>
      <c r="W960" s="1" t="b">
        <v>0</v>
      </c>
      <c r="X960" s="48">
        <v>45121</v>
      </c>
      <c r="Y960" s="1" t="b">
        <v>0</v>
      </c>
      <c r="AB960" s="48">
        <v>45078</v>
      </c>
      <c r="AC960" s="2">
        <v>0</v>
      </c>
    </row>
    <row r="961" spans="1:29" x14ac:dyDescent="0.25">
      <c r="A961" s="1">
        <v>20230862</v>
      </c>
      <c r="B961" s="1" t="s">
        <v>11896</v>
      </c>
      <c r="C961" s="1" t="s">
        <v>29</v>
      </c>
      <c r="D961" s="1" t="s">
        <v>4769</v>
      </c>
      <c r="E961" s="1" t="s">
        <v>259</v>
      </c>
      <c r="F961" s="1" t="s">
        <v>260</v>
      </c>
      <c r="J961" s="1" t="s">
        <v>58</v>
      </c>
      <c r="K961" s="1" t="s">
        <v>4694</v>
      </c>
      <c r="L961" s="2">
        <v>1253.6600000000001</v>
      </c>
      <c r="M961" s="48">
        <v>45134</v>
      </c>
      <c r="N961" s="1">
        <v>308</v>
      </c>
      <c r="O961" s="1">
        <v>3</v>
      </c>
      <c r="P961" s="48">
        <v>45126</v>
      </c>
      <c r="Q961" s="48">
        <v>45117</v>
      </c>
      <c r="R961" s="48">
        <v>45078</v>
      </c>
      <c r="S961" s="1" t="s">
        <v>4770</v>
      </c>
      <c r="T961" s="1" t="s">
        <v>32</v>
      </c>
      <c r="U961" s="2">
        <v>0</v>
      </c>
      <c r="W961" s="1" t="b">
        <v>0</v>
      </c>
      <c r="X961" s="48">
        <v>45126</v>
      </c>
      <c r="Y961" s="1" t="b">
        <v>0</v>
      </c>
      <c r="AB961" s="48">
        <v>45078</v>
      </c>
      <c r="AC961" s="2">
        <v>0</v>
      </c>
    </row>
    <row r="962" spans="1:29" x14ac:dyDescent="0.25">
      <c r="A962" s="1">
        <v>20230863</v>
      </c>
      <c r="B962" s="1" t="s">
        <v>11897</v>
      </c>
      <c r="C962" s="1" t="s">
        <v>29</v>
      </c>
      <c r="D962" s="1" t="s">
        <v>6800</v>
      </c>
      <c r="E962" s="1" t="s">
        <v>6197</v>
      </c>
      <c r="F962" s="1" t="s">
        <v>6199</v>
      </c>
      <c r="J962" s="1" t="s">
        <v>139</v>
      </c>
      <c r="K962" s="1" t="s">
        <v>6801</v>
      </c>
      <c r="L962" s="2">
        <v>1240</v>
      </c>
      <c r="M962" s="48">
        <v>45124</v>
      </c>
      <c r="N962" s="1">
        <v>308</v>
      </c>
      <c r="O962" s="1">
        <v>3</v>
      </c>
      <c r="P962" s="48">
        <v>45124</v>
      </c>
      <c r="Q962" s="48">
        <v>45110</v>
      </c>
      <c r="R962" s="48">
        <v>45078</v>
      </c>
      <c r="S962" s="1" t="s">
        <v>6802</v>
      </c>
      <c r="T962" s="1" t="s">
        <v>32</v>
      </c>
      <c r="U962" s="2">
        <v>0</v>
      </c>
      <c r="W962" s="1" t="b">
        <v>0</v>
      </c>
      <c r="X962" s="48">
        <v>45124</v>
      </c>
      <c r="Y962" s="1" t="b">
        <v>0</v>
      </c>
      <c r="AB962" s="48">
        <v>45078</v>
      </c>
      <c r="AC962" s="2">
        <v>0</v>
      </c>
    </row>
    <row r="963" spans="1:29" x14ac:dyDescent="0.25">
      <c r="A963" s="1">
        <v>20230864</v>
      </c>
      <c r="B963" s="1" t="s">
        <v>11898</v>
      </c>
      <c r="C963" s="1" t="s">
        <v>29</v>
      </c>
      <c r="D963" s="1" t="s">
        <v>6804</v>
      </c>
      <c r="E963" s="1" t="s">
        <v>6314</v>
      </c>
      <c r="F963" s="1" t="s">
        <v>6316</v>
      </c>
      <c r="J963" s="1" t="s">
        <v>40</v>
      </c>
      <c r="K963" s="1" t="s">
        <v>5726</v>
      </c>
      <c r="L963" s="2">
        <v>27993.599999999999</v>
      </c>
      <c r="M963" s="48">
        <v>45140</v>
      </c>
      <c r="N963" s="1">
        <v>308</v>
      </c>
      <c r="O963" s="1">
        <v>3</v>
      </c>
      <c r="P963" s="48">
        <v>45139</v>
      </c>
      <c r="Q963" s="48">
        <v>45110</v>
      </c>
      <c r="R963" s="48">
        <v>45078</v>
      </c>
      <c r="S963" s="1" t="s">
        <v>6805</v>
      </c>
      <c r="T963" s="1" t="s">
        <v>32</v>
      </c>
      <c r="U963" s="2">
        <v>0</v>
      </c>
      <c r="W963" s="1" t="b">
        <v>0</v>
      </c>
      <c r="X963" s="48">
        <v>45139</v>
      </c>
      <c r="Y963" s="1" t="b">
        <v>0</v>
      </c>
      <c r="AB963" s="48">
        <v>45108</v>
      </c>
      <c r="AC963" s="2">
        <v>0</v>
      </c>
    </row>
    <row r="964" spans="1:29" x14ac:dyDescent="0.25">
      <c r="A964" s="1">
        <v>20230865</v>
      </c>
      <c r="B964" s="1" t="s">
        <v>11899</v>
      </c>
      <c r="C964" s="1" t="s">
        <v>29</v>
      </c>
      <c r="D964" s="1" t="s">
        <v>5927</v>
      </c>
      <c r="E964" s="1" t="s">
        <v>202</v>
      </c>
      <c r="F964" s="1" t="s">
        <v>203</v>
      </c>
      <c r="J964" s="1" t="s">
        <v>204</v>
      </c>
      <c r="K964" s="1" t="s">
        <v>11900</v>
      </c>
      <c r="L964" s="2">
        <v>88.03</v>
      </c>
      <c r="M964" s="48">
        <v>45143</v>
      </c>
      <c r="N964" s="1">
        <v>308</v>
      </c>
      <c r="O964" s="1">
        <v>3</v>
      </c>
      <c r="P964" s="48">
        <v>45139</v>
      </c>
      <c r="Q964" s="48">
        <v>45113</v>
      </c>
      <c r="R964" s="48">
        <v>45078</v>
      </c>
      <c r="S964" s="1" t="s">
        <v>206</v>
      </c>
      <c r="T964" s="1" t="s">
        <v>32</v>
      </c>
      <c r="U964" s="2">
        <v>0</v>
      </c>
      <c r="W964" s="1" t="b">
        <v>0</v>
      </c>
      <c r="X964" s="48">
        <v>45139</v>
      </c>
      <c r="Y964" s="1" t="b">
        <v>0</v>
      </c>
      <c r="AB964" s="48">
        <v>45078</v>
      </c>
      <c r="AC964" s="2">
        <v>0</v>
      </c>
    </row>
    <row r="965" spans="1:29" x14ac:dyDescent="0.25">
      <c r="A965" s="1">
        <v>20230866</v>
      </c>
      <c r="B965" s="1" t="s">
        <v>11901</v>
      </c>
      <c r="C965" s="1" t="s">
        <v>29</v>
      </c>
      <c r="D965" s="1" t="s">
        <v>6754</v>
      </c>
      <c r="E965" s="1" t="s">
        <v>6568</v>
      </c>
      <c r="F965" s="1" t="s">
        <v>5922</v>
      </c>
      <c r="J965" s="1" t="s">
        <v>40</v>
      </c>
      <c r="K965" s="1" t="s">
        <v>6755</v>
      </c>
      <c r="L965" s="2">
        <v>168</v>
      </c>
      <c r="M965" s="48">
        <v>45121</v>
      </c>
      <c r="N965" s="1">
        <v>308</v>
      </c>
      <c r="O965" s="1">
        <v>3</v>
      </c>
      <c r="P965" s="48">
        <v>45121</v>
      </c>
      <c r="Q965" s="48">
        <v>45117</v>
      </c>
      <c r="R965" s="48">
        <v>45078</v>
      </c>
      <c r="S965" s="1" t="s">
        <v>5923</v>
      </c>
      <c r="T965" s="1" t="s">
        <v>32</v>
      </c>
      <c r="U965" s="2">
        <v>0</v>
      </c>
      <c r="W965" s="1" t="b">
        <v>0</v>
      </c>
      <c r="X965" s="48">
        <v>45121</v>
      </c>
      <c r="Y965" s="1" t="b">
        <v>0</v>
      </c>
      <c r="AB965" s="48">
        <v>45108</v>
      </c>
      <c r="AC965" s="2">
        <v>0</v>
      </c>
    </row>
    <row r="966" spans="1:29" x14ac:dyDescent="0.25">
      <c r="A966" s="1">
        <v>20230867</v>
      </c>
      <c r="B966" s="1" t="s">
        <v>11902</v>
      </c>
      <c r="C966" s="1" t="s">
        <v>29</v>
      </c>
      <c r="D966" s="1" t="s">
        <v>6754</v>
      </c>
      <c r="E966" s="1" t="s">
        <v>6568</v>
      </c>
      <c r="F966" s="1" t="s">
        <v>5922</v>
      </c>
      <c r="J966" s="1" t="s">
        <v>40</v>
      </c>
      <c r="K966" s="1" t="s">
        <v>6755</v>
      </c>
      <c r="L966" s="2">
        <v>168</v>
      </c>
      <c r="M966" s="48">
        <v>45121</v>
      </c>
      <c r="N966" s="1">
        <v>308</v>
      </c>
      <c r="O966" s="1">
        <v>3</v>
      </c>
      <c r="P966" s="48">
        <v>45121</v>
      </c>
      <c r="Q966" s="48">
        <v>45117</v>
      </c>
      <c r="R966" s="48">
        <v>45078</v>
      </c>
      <c r="S966" s="1" t="s">
        <v>5923</v>
      </c>
      <c r="T966" s="1" t="s">
        <v>32</v>
      </c>
      <c r="U966" s="2">
        <v>0</v>
      </c>
      <c r="W966" s="1" t="b">
        <v>0</v>
      </c>
      <c r="X966" s="48">
        <v>45121</v>
      </c>
      <c r="Y966" s="1" t="b">
        <v>0</v>
      </c>
      <c r="AB966" s="48">
        <v>45108</v>
      </c>
      <c r="AC966" s="2">
        <v>0</v>
      </c>
    </row>
    <row r="967" spans="1:29" x14ac:dyDescent="0.25">
      <c r="A967" s="1">
        <v>20230868</v>
      </c>
      <c r="B967" s="1" t="s">
        <v>11903</v>
      </c>
      <c r="C967" s="1" t="s">
        <v>29</v>
      </c>
      <c r="D967" s="1" t="s">
        <v>41</v>
      </c>
      <c r="E967" s="1" t="s">
        <v>42</v>
      </c>
      <c r="F967" s="1" t="s">
        <v>43</v>
      </c>
      <c r="J967" s="1" t="s">
        <v>40</v>
      </c>
      <c r="K967" s="1" t="s">
        <v>44</v>
      </c>
      <c r="L967" s="2">
        <v>119.34</v>
      </c>
      <c r="M967" s="48">
        <v>45173</v>
      </c>
      <c r="N967" s="1">
        <v>308</v>
      </c>
      <c r="O967" s="1">
        <v>3</v>
      </c>
      <c r="P967" s="48">
        <v>45159</v>
      </c>
      <c r="Q967" s="48">
        <v>45113</v>
      </c>
      <c r="R967" s="48">
        <v>45078</v>
      </c>
      <c r="S967" s="1" t="s">
        <v>45</v>
      </c>
      <c r="T967" s="1" t="s">
        <v>32</v>
      </c>
      <c r="U967" s="2">
        <v>0</v>
      </c>
      <c r="W967" s="1" t="b">
        <v>0</v>
      </c>
      <c r="X967" s="48">
        <v>45159</v>
      </c>
      <c r="Y967" s="1" t="b">
        <v>0</v>
      </c>
      <c r="AB967" s="48">
        <v>45108</v>
      </c>
      <c r="AC967" s="2">
        <v>0</v>
      </c>
    </row>
    <row r="968" spans="1:29" x14ac:dyDescent="0.25">
      <c r="A968" s="1">
        <v>20230869</v>
      </c>
      <c r="B968" s="1" t="s">
        <v>11904</v>
      </c>
      <c r="C968" s="1" t="s">
        <v>29</v>
      </c>
      <c r="D968" s="1" t="s">
        <v>6794</v>
      </c>
      <c r="E968" s="1" t="s">
        <v>6569</v>
      </c>
      <c r="F968" s="1" t="s">
        <v>6570</v>
      </c>
      <c r="J968" s="1" t="s">
        <v>40</v>
      </c>
      <c r="K968" s="1" t="s">
        <v>6795</v>
      </c>
      <c r="L968" s="2">
        <v>1722</v>
      </c>
      <c r="M968" s="48">
        <v>45125</v>
      </c>
      <c r="N968" s="1">
        <v>308</v>
      </c>
      <c r="O968" s="1">
        <v>3</v>
      </c>
      <c r="P968" s="48">
        <v>45124</v>
      </c>
      <c r="Q968" s="48">
        <v>45111</v>
      </c>
      <c r="R968" s="48">
        <v>45078</v>
      </c>
      <c r="T968" s="1" t="s">
        <v>32</v>
      </c>
      <c r="U968" s="2">
        <v>0</v>
      </c>
      <c r="W968" s="1" t="b">
        <v>0</v>
      </c>
      <c r="X968" s="48">
        <v>45124</v>
      </c>
      <c r="Y968" s="1" t="b">
        <v>0</v>
      </c>
      <c r="AB968" s="48">
        <v>45108</v>
      </c>
      <c r="AC968" s="2">
        <v>0</v>
      </c>
    </row>
    <row r="969" spans="1:29" x14ac:dyDescent="0.25">
      <c r="A969" s="1">
        <v>20230870</v>
      </c>
      <c r="B969" s="1" t="s">
        <v>11905</v>
      </c>
      <c r="C969" s="1" t="s">
        <v>29</v>
      </c>
      <c r="D969" s="1" t="s">
        <v>10269</v>
      </c>
      <c r="E969" s="1" t="s">
        <v>1934</v>
      </c>
      <c r="F969" s="1" t="s">
        <v>1936</v>
      </c>
      <c r="J969" s="1" t="s">
        <v>40</v>
      </c>
      <c r="K969" s="1" t="s">
        <v>5774</v>
      </c>
      <c r="L969" s="2">
        <v>1008</v>
      </c>
      <c r="M969" s="48">
        <v>45129</v>
      </c>
      <c r="N969" s="1">
        <v>308</v>
      </c>
      <c r="O969" s="1">
        <v>3</v>
      </c>
      <c r="P969" s="48">
        <v>45126</v>
      </c>
      <c r="Q969" s="48">
        <v>45093</v>
      </c>
      <c r="R969" s="48">
        <v>45078</v>
      </c>
      <c r="S969" s="1" t="s">
        <v>10270</v>
      </c>
      <c r="T969" s="1" t="s">
        <v>32</v>
      </c>
      <c r="U969" s="2">
        <v>0</v>
      </c>
      <c r="W969" s="1" t="b">
        <v>0</v>
      </c>
      <c r="X969" s="48">
        <v>45126</v>
      </c>
      <c r="Y969" s="1" t="b">
        <v>0</v>
      </c>
      <c r="AB969" s="48">
        <v>45078</v>
      </c>
      <c r="AC969" s="2">
        <v>0</v>
      </c>
    </row>
    <row r="970" spans="1:29" x14ac:dyDescent="0.25">
      <c r="A970" s="1">
        <v>20230871</v>
      </c>
      <c r="B970" s="1" t="s">
        <v>10855</v>
      </c>
      <c r="C970" s="1" t="s">
        <v>29</v>
      </c>
      <c r="D970" s="1" t="s">
        <v>171</v>
      </c>
      <c r="E970" s="1" t="s">
        <v>172</v>
      </c>
      <c r="F970" s="1" t="s">
        <v>173</v>
      </c>
      <c r="J970" s="1" t="s">
        <v>40</v>
      </c>
      <c r="K970" s="1" t="s">
        <v>174</v>
      </c>
      <c r="L970" s="2">
        <v>199.16</v>
      </c>
      <c r="M970" s="48">
        <v>45127</v>
      </c>
      <c r="N970" s="1">
        <v>308</v>
      </c>
      <c r="O970" s="1">
        <v>3</v>
      </c>
      <c r="P970" s="48">
        <v>45126</v>
      </c>
      <c r="Q970" s="48">
        <v>45107</v>
      </c>
      <c r="R970" s="48">
        <v>45078</v>
      </c>
      <c r="S970" s="1" t="s">
        <v>175</v>
      </c>
      <c r="T970" s="1" t="s">
        <v>32</v>
      </c>
      <c r="U970" s="2">
        <v>0</v>
      </c>
      <c r="W970" s="1" t="b">
        <v>0</v>
      </c>
      <c r="X970" s="48">
        <v>45126</v>
      </c>
      <c r="Y970" s="1" t="b">
        <v>0</v>
      </c>
      <c r="AB970" s="48">
        <v>45078</v>
      </c>
      <c r="AC970" s="2">
        <v>0</v>
      </c>
    </row>
    <row r="971" spans="1:29" x14ac:dyDescent="0.25">
      <c r="A971" s="1">
        <v>20230872</v>
      </c>
      <c r="B971" s="1" t="s">
        <v>11906</v>
      </c>
      <c r="C971" s="1" t="s">
        <v>29</v>
      </c>
      <c r="D971" s="1" t="s">
        <v>4696</v>
      </c>
      <c r="E971" s="1" t="s">
        <v>4697</v>
      </c>
      <c r="F971" s="1" t="s">
        <v>1224</v>
      </c>
      <c r="J971" s="1" t="s">
        <v>40</v>
      </c>
      <c r="K971" s="1" t="s">
        <v>4698</v>
      </c>
      <c r="L971" s="2">
        <v>911.6</v>
      </c>
      <c r="M971" s="48">
        <v>45156</v>
      </c>
      <c r="N971" s="1">
        <v>308</v>
      </c>
      <c r="O971" s="1">
        <v>3</v>
      </c>
      <c r="P971" s="48">
        <v>45140</v>
      </c>
      <c r="Q971" s="48">
        <v>45118</v>
      </c>
      <c r="R971" s="48">
        <v>45078</v>
      </c>
      <c r="S971" s="1" t="s">
        <v>4699</v>
      </c>
      <c r="T971" s="1" t="s">
        <v>32</v>
      </c>
      <c r="U971" s="2">
        <v>0</v>
      </c>
      <c r="W971" s="1" t="b">
        <v>0</v>
      </c>
      <c r="X971" s="48">
        <v>45140</v>
      </c>
      <c r="Y971" s="1" t="b">
        <v>0</v>
      </c>
      <c r="AB971" s="48">
        <v>45108</v>
      </c>
      <c r="AC971" s="2">
        <v>0</v>
      </c>
    </row>
    <row r="972" spans="1:29" x14ac:dyDescent="0.25">
      <c r="A972" s="1">
        <v>20230873</v>
      </c>
      <c r="B972" s="1" t="s">
        <v>11907</v>
      </c>
      <c r="C972" s="1" t="s">
        <v>29</v>
      </c>
      <c r="D972" s="1" t="s">
        <v>6789</v>
      </c>
      <c r="E972" s="1" t="s">
        <v>6337</v>
      </c>
      <c r="F972" s="1" t="s">
        <v>6339</v>
      </c>
      <c r="J972" s="1" t="s">
        <v>6790</v>
      </c>
      <c r="K972" s="1" t="s">
        <v>4693</v>
      </c>
      <c r="L972" s="2">
        <v>7642.42</v>
      </c>
      <c r="M972" s="48">
        <v>45140</v>
      </c>
      <c r="N972" s="1">
        <v>308</v>
      </c>
      <c r="O972" s="1">
        <v>3</v>
      </c>
      <c r="P972" s="48">
        <v>45139</v>
      </c>
      <c r="Q972" s="48">
        <v>45110</v>
      </c>
      <c r="R972" s="48">
        <v>45078</v>
      </c>
      <c r="S972" s="1" t="s">
        <v>6791</v>
      </c>
      <c r="T972" s="1" t="s">
        <v>32</v>
      </c>
      <c r="U972" s="2">
        <v>0</v>
      </c>
      <c r="W972" s="1" t="b">
        <v>0</v>
      </c>
      <c r="X972" s="48">
        <v>45139</v>
      </c>
      <c r="Y972" s="1" t="b">
        <v>0</v>
      </c>
      <c r="AB972" s="48">
        <v>45108</v>
      </c>
      <c r="AC972" s="2">
        <v>0</v>
      </c>
    </row>
    <row r="973" spans="1:29" x14ac:dyDescent="0.25">
      <c r="A973" s="1">
        <v>20230874</v>
      </c>
      <c r="B973" s="1" t="s">
        <v>11908</v>
      </c>
      <c r="C973" s="1" t="s">
        <v>29</v>
      </c>
      <c r="D973" s="1" t="s">
        <v>5433</v>
      </c>
      <c r="E973" s="1" t="s">
        <v>5434</v>
      </c>
      <c r="F973" s="1" t="s">
        <v>5435</v>
      </c>
      <c r="J973" s="1" t="s">
        <v>40</v>
      </c>
      <c r="K973" s="1" t="s">
        <v>6824</v>
      </c>
      <c r="L973" s="2">
        <v>3234.79</v>
      </c>
      <c r="M973" s="48">
        <v>45135</v>
      </c>
      <c r="N973" s="1">
        <v>308</v>
      </c>
      <c r="O973" s="1">
        <v>3</v>
      </c>
      <c r="P973" s="48">
        <v>45127</v>
      </c>
      <c r="Q973" s="48">
        <v>45121</v>
      </c>
      <c r="R973" s="48">
        <v>45078</v>
      </c>
      <c r="S973" s="1" t="s">
        <v>5436</v>
      </c>
      <c r="T973" s="1" t="s">
        <v>32</v>
      </c>
      <c r="U973" s="2">
        <v>0</v>
      </c>
      <c r="W973" s="1" t="b">
        <v>0</v>
      </c>
      <c r="X973" s="48">
        <v>45127</v>
      </c>
      <c r="Y973" s="1" t="b">
        <v>0</v>
      </c>
      <c r="AB973" s="48">
        <v>45108</v>
      </c>
      <c r="AC973" s="2">
        <v>0</v>
      </c>
    </row>
    <row r="974" spans="1:29" x14ac:dyDescent="0.25">
      <c r="A974" s="1">
        <v>20230875</v>
      </c>
      <c r="B974" s="1" t="s">
        <v>11909</v>
      </c>
      <c r="C974" s="1" t="s">
        <v>29</v>
      </c>
      <c r="D974" s="1" t="s">
        <v>176</v>
      </c>
      <c r="E974" s="1" t="s">
        <v>267</v>
      </c>
      <c r="F974" s="1" t="s">
        <v>178</v>
      </c>
      <c r="J974" s="1" t="s">
        <v>40</v>
      </c>
      <c r="K974" s="1" t="s">
        <v>179</v>
      </c>
      <c r="L974" s="2">
        <v>1762.58</v>
      </c>
      <c r="M974" s="48">
        <v>45127</v>
      </c>
      <c r="N974" s="1">
        <v>308</v>
      </c>
      <c r="O974" s="1">
        <v>3</v>
      </c>
      <c r="P974" s="48">
        <v>45127</v>
      </c>
      <c r="Q974" s="48">
        <v>45113</v>
      </c>
      <c r="R974" s="48">
        <v>45078</v>
      </c>
      <c r="S974" s="1" t="s">
        <v>180</v>
      </c>
      <c r="T974" s="1" t="s">
        <v>32</v>
      </c>
      <c r="U974" s="2">
        <v>0</v>
      </c>
      <c r="W974" s="1" t="b">
        <v>0</v>
      </c>
      <c r="X974" s="48">
        <v>45127</v>
      </c>
      <c r="Y974" s="1" t="b">
        <v>0</v>
      </c>
      <c r="AB974" s="48">
        <v>45108</v>
      </c>
      <c r="AC974" s="2">
        <v>0</v>
      </c>
    </row>
    <row r="975" spans="1:29" x14ac:dyDescent="0.25">
      <c r="A975" s="1">
        <v>20230876</v>
      </c>
      <c r="B975" s="1" t="s">
        <v>9027</v>
      </c>
      <c r="C975" s="1" t="s">
        <v>29</v>
      </c>
      <c r="D975" s="1" t="s">
        <v>4669</v>
      </c>
      <c r="E975" s="1" t="s">
        <v>5000</v>
      </c>
      <c r="F975" s="1" t="s">
        <v>4670</v>
      </c>
      <c r="J975" s="1" t="s">
        <v>40</v>
      </c>
      <c r="K975" s="1" t="s">
        <v>4671</v>
      </c>
      <c r="L975" s="2">
        <v>960</v>
      </c>
      <c r="M975" s="48">
        <v>45138</v>
      </c>
      <c r="N975" s="1">
        <v>308</v>
      </c>
      <c r="O975" s="1">
        <v>3</v>
      </c>
      <c r="P975" s="48">
        <v>45131</v>
      </c>
      <c r="Q975" s="48">
        <v>45121</v>
      </c>
      <c r="R975" s="48">
        <v>45078</v>
      </c>
      <c r="S975" s="1" t="s">
        <v>4672</v>
      </c>
      <c r="T975" s="1" t="s">
        <v>32</v>
      </c>
      <c r="U975" s="2">
        <v>0</v>
      </c>
      <c r="W975" s="1" t="b">
        <v>0</v>
      </c>
      <c r="X975" s="48">
        <v>45131</v>
      </c>
      <c r="Y975" s="1" t="b">
        <v>0</v>
      </c>
      <c r="AB975" s="48">
        <v>45078</v>
      </c>
      <c r="AC975" s="2">
        <v>0</v>
      </c>
    </row>
    <row r="976" spans="1:29" x14ac:dyDescent="0.25">
      <c r="A976" s="1">
        <v>20230877</v>
      </c>
      <c r="B976" s="1" t="s">
        <v>11910</v>
      </c>
      <c r="C976" s="1" t="s">
        <v>29</v>
      </c>
      <c r="D976" s="1" t="s">
        <v>5705</v>
      </c>
      <c r="E976" s="1" t="s">
        <v>5706</v>
      </c>
      <c r="F976" s="1" t="s">
        <v>138</v>
      </c>
      <c r="J976" s="1" t="s">
        <v>139</v>
      </c>
      <c r="K976" s="1" t="s">
        <v>4766</v>
      </c>
      <c r="L976" s="2">
        <v>74.099999999999994</v>
      </c>
      <c r="M976" s="48">
        <v>45149</v>
      </c>
      <c r="N976" s="1">
        <v>308</v>
      </c>
      <c r="O976" s="1">
        <v>3</v>
      </c>
      <c r="P976" s="48">
        <v>45140</v>
      </c>
      <c r="Q976" s="48">
        <v>45119</v>
      </c>
      <c r="R976" s="48">
        <v>45078</v>
      </c>
      <c r="S976" s="1" t="s">
        <v>5707</v>
      </c>
      <c r="T976" s="1" t="s">
        <v>32</v>
      </c>
      <c r="U976" s="2">
        <v>0</v>
      </c>
      <c r="W976" s="1" t="b">
        <v>0</v>
      </c>
      <c r="X976" s="48">
        <v>45140</v>
      </c>
      <c r="Y976" s="1" t="b">
        <v>0</v>
      </c>
      <c r="AB976" s="48">
        <v>45108</v>
      </c>
      <c r="AC976" s="2">
        <v>0</v>
      </c>
    </row>
    <row r="977" spans="1:29" x14ac:dyDescent="0.25">
      <c r="A977" s="1">
        <v>20230878</v>
      </c>
      <c r="B977" s="1" t="s">
        <v>11911</v>
      </c>
      <c r="C977" s="1" t="s">
        <v>29</v>
      </c>
      <c r="D977" s="1" t="s">
        <v>5927</v>
      </c>
      <c r="E977" s="1" t="s">
        <v>202</v>
      </c>
      <c r="F977" s="1" t="s">
        <v>203</v>
      </c>
      <c r="J977" s="1" t="s">
        <v>204</v>
      </c>
      <c r="K977" s="1" t="s">
        <v>205</v>
      </c>
      <c r="L977" s="2">
        <v>2.8</v>
      </c>
      <c r="M977" s="48">
        <v>45149</v>
      </c>
      <c r="N977" s="1">
        <v>308</v>
      </c>
      <c r="O977" s="1">
        <v>3</v>
      </c>
      <c r="P977" s="48">
        <v>45139</v>
      </c>
      <c r="Q977" s="48">
        <v>45121</v>
      </c>
      <c r="R977" s="48">
        <v>45078</v>
      </c>
      <c r="S977" s="1" t="s">
        <v>206</v>
      </c>
      <c r="T977" s="1" t="s">
        <v>32</v>
      </c>
      <c r="U977" s="2">
        <v>0</v>
      </c>
      <c r="W977" s="1" t="b">
        <v>0</v>
      </c>
      <c r="X977" s="48">
        <v>45139</v>
      </c>
      <c r="Y977" s="1" t="b">
        <v>0</v>
      </c>
      <c r="AB977" s="48">
        <v>45078</v>
      </c>
      <c r="AC977" s="2">
        <v>0</v>
      </c>
    </row>
    <row r="978" spans="1:29" x14ac:dyDescent="0.25">
      <c r="A978" s="1">
        <v>20230879</v>
      </c>
      <c r="B978" s="1" t="s">
        <v>11912</v>
      </c>
      <c r="C978" s="1" t="s">
        <v>29</v>
      </c>
      <c r="D978" s="1" t="s">
        <v>6846</v>
      </c>
      <c r="E978" s="1" t="s">
        <v>5441</v>
      </c>
      <c r="F978" s="1" t="s">
        <v>5442</v>
      </c>
      <c r="J978" s="1" t="s">
        <v>40</v>
      </c>
      <c r="K978" s="1" t="s">
        <v>6847</v>
      </c>
      <c r="L978" s="2">
        <v>127.02</v>
      </c>
      <c r="M978" s="48">
        <v>45138</v>
      </c>
      <c r="N978" s="1">
        <v>308</v>
      </c>
      <c r="O978" s="1">
        <v>3</v>
      </c>
      <c r="P978" s="48">
        <v>45131</v>
      </c>
      <c r="Q978" s="48">
        <v>45111</v>
      </c>
      <c r="R978" s="48">
        <v>45108</v>
      </c>
      <c r="S978" s="1" t="s">
        <v>6848</v>
      </c>
      <c r="T978" s="1" t="s">
        <v>32</v>
      </c>
      <c r="U978" s="2">
        <v>0</v>
      </c>
      <c r="W978" s="1" t="b">
        <v>0</v>
      </c>
      <c r="X978" s="48">
        <v>45111</v>
      </c>
      <c r="Y978" s="1" t="b">
        <v>0</v>
      </c>
      <c r="AB978" s="48">
        <v>45108</v>
      </c>
      <c r="AC978" s="2">
        <v>0</v>
      </c>
    </row>
    <row r="979" spans="1:29" x14ac:dyDescent="0.25">
      <c r="A979" s="1">
        <v>20230880</v>
      </c>
      <c r="B979" s="1" t="s">
        <v>11913</v>
      </c>
      <c r="C979" s="1" t="s">
        <v>29</v>
      </c>
      <c r="D979" s="1" t="s">
        <v>66</v>
      </c>
      <c r="E979" s="1" t="s">
        <v>67</v>
      </c>
      <c r="F979" s="1" t="s">
        <v>68</v>
      </c>
      <c r="J979" s="1" t="s">
        <v>76</v>
      </c>
      <c r="K979" s="1" t="s">
        <v>4725</v>
      </c>
      <c r="L979" s="2">
        <v>14844.43</v>
      </c>
      <c r="M979" s="48">
        <v>45122</v>
      </c>
      <c r="N979" s="1">
        <v>308</v>
      </c>
      <c r="O979" s="1">
        <v>3</v>
      </c>
      <c r="P979" s="48">
        <v>45118</v>
      </c>
      <c r="Q979" s="48">
        <v>45110</v>
      </c>
      <c r="R979" s="48">
        <v>45108</v>
      </c>
      <c r="T979" s="1" t="s">
        <v>32</v>
      </c>
      <c r="U979" s="2">
        <v>0</v>
      </c>
      <c r="W979" s="1" t="b">
        <v>0</v>
      </c>
      <c r="X979" s="48">
        <v>45110</v>
      </c>
      <c r="Y979" s="1" t="b">
        <v>0</v>
      </c>
      <c r="AB979" s="48">
        <v>45108</v>
      </c>
      <c r="AC979" s="2">
        <v>0</v>
      </c>
    </row>
    <row r="980" spans="1:29" x14ac:dyDescent="0.25">
      <c r="A980" s="1">
        <v>20230881</v>
      </c>
      <c r="B980" s="1" t="s">
        <v>11914</v>
      </c>
      <c r="C980" s="1" t="s">
        <v>29</v>
      </c>
      <c r="D980" s="1" t="s">
        <v>10308</v>
      </c>
      <c r="E980" s="1" t="s">
        <v>6587</v>
      </c>
      <c r="F980" s="1" t="s">
        <v>6589</v>
      </c>
      <c r="J980" s="1" t="s">
        <v>40</v>
      </c>
      <c r="K980" s="1" t="s">
        <v>10309</v>
      </c>
      <c r="L980" s="2">
        <v>154.15</v>
      </c>
      <c r="M980" s="48">
        <v>45124</v>
      </c>
      <c r="N980" s="1">
        <v>308</v>
      </c>
      <c r="O980" s="1">
        <v>3</v>
      </c>
      <c r="P980" s="48">
        <v>45118</v>
      </c>
      <c r="Q980" s="48">
        <v>45111</v>
      </c>
      <c r="R980" s="48">
        <v>45108</v>
      </c>
      <c r="S980" s="1" t="s">
        <v>10310</v>
      </c>
      <c r="T980" s="1" t="s">
        <v>32</v>
      </c>
      <c r="U980" s="2">
        <v>0</v>
      </c>
      <c r="W980" s="1" t="b">
        <v>0</v>
      </c>
      <c r="X980" s="48">
        <v>45111</v>
      </c>
      <c r="Y980" s="1" t="b">
        <v>0</v>
      </c>
      <c r="AB980" s="48">
        <v>45108</v>
      </c>
      <c r="AC980" s="2">
        <v>0</v>
      </c>
    </row>
    <row r="981" spans="1:29" x14ac:dyDescent="0.25">
      <c r="A981" s="1">
        <v>20230882</v>
      </c>
      <c r="B981" s="1" t="s">
        <v>11915</v>
      </c>
      <c r="C981" s="1" t="s">
        <v>29</v>
      </c>
      <c r="D981" s="1" t="s">
        <v>209</v>
      </c>
      <c r="E981" s="1" t="s">
        <v>210</v>
      </c>
      <c r="F981" s="1" t="s">
        <v>211</v>
      </c>
      <c r="J981" s="1" t="s">
        <v>50</v>
      </c>
      <c r="K981" s="1" t="s">
        <v>212</v>
      </c>
      <c r="L981" s="2">
        <v>1496.11</v>
      </c>
      <c r="M981" s="48">
        <v>45124</v>
      </c>
      <c r="N981" s="1">
        <v>308</v>
      </c>
      <c r="O981" s="1">
        <v>3</v>
      </c>
      <c r="P981" s="48">
        <v>45125</v>
      </c>
      <c r="Q981" s="48">
        <v>45110</v>
      </c>
      <c r="R981" s="48">
        <v>45108</v>
      </c>
      <c r="S981" s="1" t="s">
        <v>213</v>
      </c>
      <c r="T981" s="1" t="s">
        <v>32</v>
      </c>
      <c r="U981" s="2">
        <v>0</v>
      </c>
      <c r="W981" s="1" t="b">
        <v>0</v>
      </c>
      <c r="X981" s="48">
        <v>45110</v>
      </c>
      <c r="Y981" s="1" t="b">
        <v>0</v>
      </c>
      <c r="AB981" s="48">
        <v>45108</v>
      </c>
      <c r="AC981" s="2">
        <v>0</v>
      </c>
    </row>
    <row r="982" spans="1:29" x14ac:dyDescent="0.25">
      <c r="A982" s="1">
        <v>20230883</v>
      </c>
      <c r="B982" s="1" t="s">
        <v>11916</v>
      </c>
      <c r="C982" s="1" t="s">
        <v>29</v>
      </c>
      <c r="D982" s="1" t="s">
        <v>4660</v>
      </c>
      <c r="E982" s="1" t="s">
        <v>4661</v>
      </c>
      <c r="F982" s="1" t="s">
        <v>4662</v>
      </c>
      <c r="J982" s="1" t="s">
        <v>85</v>
      </c>
      <c r="K982" s="1" t="s">
        <v>86</v>
      </c>
      <c r="L982" s="2">
        <v>356.11</v>
      </c>
      <c r="M982" s="48">
        <v>45140</v>
      </c>
      <c r="N982" s="1">
        <v>308</v>
      </c>
      <c r="O982" s="1">
        <v>3</v>
      </c>
      <c r="P982" s="48">
        <v>45140</v>
      </c>
      <c r="Q982" s="48">
        <v>45110</v>
      </c>
      <c r="R982" s="48">
        <v>45108</v>
      </c>
      <c r="S982" s="1" t="s">
        <v>4663</v>
      </c>
      <c r="T982" s="1" t="s">
        <v>32</v>
      </c>
      <c r="U982" s="2">
        <v>0</v>
      </c>
      <c r="W982" s="1" t="b">
        <v>0</v>
      </c>
      <c r="X982" s="48">
        <v>45140</v>
      </c>
      <c r="Y982" s="1" t="b">
        <v>0</v>
      </c>
      <c r="AB982" s="48">
        <v>45108</v>
      </c>
      <c r="AC982" s="2">
        <v>0</v>
      </c>
    </row>
    <row r="983" spans="1:29" x14ac:dyDescent="0.25">
      <c r="A983" s="1">
        <v>20230884</v>
      </c>
      <c r="B983" s="1" t="s">
        <v>7171</v>
      </c>
      <c r="C983" s="1" t="s">
        <v>29</v>
      </c>
      <c r="D983" s="1" t="s">
        <v>5821</v>
      </c>
      <c r="E983" s="1" t="s">
        <v>283</v>
      </c>
      <c r="F983" s="1" t="s">
        <v>284</v>
      </c>
      <c r="J983" s="1" t="s">
        <v>58</v>
      </c>
      <c r="K983" s="1" t="s">
        <v>4682</v>
      </c>
      <c r="L983" s="2">
        <v>666.1</v>
      </c>
      <c r="M983" s="48">
        <v>45125</v>
      </c>
      <c r="N983" s="1">
        <v>308</v>
      </c>
      <c r="O983" s="1">
        <v>3</v>
      </c>
      <c r="P983" s="48">
        <v>45125</v>
      </c>
      <c r="Q983" s="48">
        <v>45120</v>
      </c>
      <c r="R983" s="48">
        <v>45108</v>
      </c>
      <c r="S983" s="1" t="s">
        <v>5822</v>
      </c>
      <c r="T983" s="1" t="s">
        <v>32</v>
      </c>
      <c r="U983" s="2">
        <v>0</v>
      </c>
      <c r="W983" s="1" t="b">
        <v>0</v>
      </c>
      <c r="X983" s="48">
        <v>45120</v>
      </c>
      <c r="Y983" s="1" t="b">
        <v>0</v>
      </c>
      <c r="AB983" s="48">
        <v>45108</v>
      </c>
      <c r="AC983" s="2">
        <v>0</v>
      </c>
    </row>
    <row r="984" spans="1:29" x14ac:dyDescent="0.25">
      <c r="A984" s="1">
        <v>20230885</v>
      </c>
      <c r="B984" s="1" t="s">
        <v>11917</v>
      </c>
      <c r="C984" s="1" t="s">
        <v>29</v>
      </c>
      <c r="D984" s="1" t="s">
        <v>128</v>
      </c>
      <c r="E984" s="1" t="s">
        <v>129</v>
      </c>
      <c r="F984" s="1" t="s">
        <v>130</v>
      </c>
      <c r="J984" s="1" t="s">
        <v>35</v>
      </c>
      <c r="K984" s="1" t="s">
        <v>36</v>
      </c>
      <c r="L984" s="2">
        <v>8.36</v>
      </c>
      <c r="M984" s="48">
        <v>45125</v>
      </c>
      <c r="N984" s="1">
        <v>308</v>
      </c>
      <c r="O984" s="1">
        <v>3</v>
      </c>
      <c r="P984" s="48">
        <v>45125</v>
      </c>
      <c r="Q984" s="48">
        <v>45111</v>
      </c>
      <c r="R984" s="48">
        <v>45108</v>
      </c>
      <c r="S984" s="1" t="s">
        <v>131</v>
      </c>
      <c r="T984" s="1" t="s">
        <v>32</v>
      </c>
      <c r="U984" s="2">
        <v>0</v>
      </c>
      <c r="W984" s="1" t="b">
        <v>0</v>
      </c>
      <c r="X984" s="48">
        <v>45111</v>
      </c>
      <c r="Y984" s="1" t="b">
        <v>0</v>
      </c>
      <c r="AB984" s="48">
        <v>45108</v>
      </c>
      <c r="AC984" s="2">
        <v>0</v>
      </c>
    </row>
    <row r="985" spans="1:29" x14ac:dyDescent="0.25">
      <c r="A985" s="1">
        <v>20230886</v>
      </c>
      <c r="B985" s="1" t="s">
        <v>11918</v>
      </c>
      <c r="C985" s="1" t="s">
        <v>29</v>
      </c>
      <c r="D985" s="1" t="s">
        <v>6709</v>
      </c>
      <c r="E985" s="1" t="s">
        <v>6211</v>
      </c>
      <c r="F985" s="1" t="s">
        <v>55</v>
      </c>
      <c r="J985" s="1" t="s">
        <v>50</v>
      </c>
      <c r="K985" s="1" t="s">
        <v>51</v>
      </c>
      <c r="L985" s="2">
        <v>625.1</v>
      </c>
      <c r="M985" s="48">
        <v>45171</v>
      </c>
      <c r="N985" s="1">
        <v>308</v>
      </c>
      <c r="O985" s="1">
        <v>3</v>
      </c>
      <c r="P985" s="48">
        <v>45147</v>
      </c>
      <c r="Q985" s="48">
        <v>45111</v>
      </c>
      <c r="R985" s="48">
        <v>45108</v>
      </c>
      <c r="S985" s="1" t="s">
        <v>4726</v>
      </c>
      <c r="T985" s="1" t="s">
        <v>32</v>
      </c>
      <c r="U985" s="2">
        <v>0</v>
      </c>
      <c r="W985" s="1" t="b">
        <v>0</v>
      </c>
      <c r="X985" s="48">
        <v>45147</v>
      </c>
      <c r="Y985" s="1" t="b">
        <v>0</v>
      </c>
      <c r="AB985" s="48">
        <v>45108</v>
      </c>
      <c r="AC985" s="2">
        <v>0</v>
      </c>
    </row>
    <row r="986" spans="1:29" x14ac:dyDescent="0.25">
      <c r="A986" s="1">
        <v>20230887</v>
      </c>
      <c r="B986" s="1" t="s">
        <v>11919</v>
      </c>
      <c r="C986" s="1" t="s">
        <v>29</v>
      </c>
      <c r="E986" s="1" t="s">
        <v>48</v>
      </c>
      <c r="F986" s="1" t="s">
        <v>49</v>
      </c>
      <c r="J986" s="1" t="s">
        <v>50</v>
      </c>
      <c r="K986" s="1" t="s">
        <v>51</v>
      </c>
      <c r="L986" s="2">
        <v>50.4</v>
      </c>
      <c r="M986" s="48">
        <v>45141</v>
      </c>
      <c r="N986" s="1">
        <v>308</v>
      </c>
      <c r="O986" s="1">
        <v>3</v>
      </c>
      <c r="P986" s="48">
        <v>45140</v>
      </c>
      <c r="Q986" s="48">
        <v>45111</v>
      </c>
      <c r="R986" s="48">
        <v>45108</v>
      </c>
      <c r="S986" s="1" t="s">
        <v>4727</v>
      </c>
      <c r="T986" s="1" t="s">
        <v>32</v>
      </c>
      <c r="U986" s="2">
        <v>0</v>
      </c>
      <c r="W986" s="1" t="b">
        <v>0</v>
      </c>
      <c r="X986" s="48">
        <v>45140</v>
      </c>
      <c r="Y986" s="1" t="b">
        <v>0</v>
      </c>
      <c r="AB986" s="48">
        <v>45108</v>
      </c>
      <c r="AC986" s="2">
        <v>0</v>
      </c>
    </row>
    <row r="987" spans="1:29" x14ac:dyDescent="0.25">
      <c r="A987" s="1">
        <v>20230888</v>
      </c>
      <c r="B987" s="1" t="s">
        <v>11920</v>
      </c>
      <c r="C987" s="1" t="s">
        <v>29</v>
      </c>
      <c r="D987" s="1" t="s">
        <v>7338</v>
      </c>
      <c r="E987" s="1" t="s">
        <v>3504</v>
      </c>
      <c r="F987" s="1" t="s">
        <v>3506</v>
      </c>
      <c r="J987" s="1" t="s">
        <v>92</v>
      </c>
      <c r="K987" s="1" t="s">
        <v>11424</v>
      </c>
      <c r="L987" s="2">
        <v>439.2</v>
      </c>
      <c r="M987" s="48">
        <v>45125</v>
      </c>
      <c r="N987" s="1">
        <v>308</v>
      </c>
      <c r="O987" s="1">
        <v>3</v>
      </c>
      <c r="P987" s="48">
        <v>45125</v>
      </c>
      <c r="Q987" s="48">
        <v>45117</v>
      </c>
      <c r="R987" s="48">
        <v>45108</v>
      </c>
      <c r="S987" s="1" t="s">
        <v>5799</v>
      </c>
      <c r="T987" s="1" t="s">
        <v>32</v>
      </c>
      <c r="U987" s="2">
        <v>0</v>
      </c>
      <c r="W987" s="1" t="b">
        <v>0</v>
      </c>
      <c r="X987" s="48">
        <v>45117</v>
      </c>
      <c r="Y987" s="1" t="b">
        <v>0</v>
      </c>
      <c r="AB987" s="48">
        <v>45108</v>
      </c>
      <c r="AC987" s="2">
        <v>0</v>
      </c>
    </row>
    <row r="988" spans="1:29" x14ac:dyDescent="0.25">
      <c r="A988" s="1">
        <v>20230889</v>
      </c>
      <c r="B988" s="1" t="s">
        <v>11921</v>
      </c>
      <c r="C988" s="1" t="s">
        <v>29</v>
      </c>
      <c r="D988" s="1" t="s">
        <v>197</v>
      </c>
      <c r="E988" s="1" t="s">
        <v>4135</v>
      </c>
      <c r="F988" s="1" t="s">
        <v>199</v>
      </c>
      <c r="J988" s="1" t="s">
        <v>65</v>
      </c>
      <c r="K988" s="1" t="s">
        <v>200</v>
      </c>
      <c r="L988" s="2">
        <v>688.34</v>
      </c>
      <c r="M988" s="48">
        <v>45125</v>
      </c>
      <c r="N988" s="1">
        <v>308</v>
      </c>
      <c r="O988" s="1">
        <v>3</v>
      </c>
      <c r="P988" s="48">
        <v>45124</v>
      </c>
      <c r="Q988" s="48">
        <v>45114</v>
      </c>
      <c r="R988" s="48">
        <v>45108</v>
      </c>
      <c r="S988" s="1" t="s">
        <v>201</v>
      </c>
      <c r="T988" s="1" t="s">
        <v>32</v>
      </c>
      <c r="U988" s="2">
        <v>0</v>
      </c>
      <c r="W988" s="1" t="b">
        <v>0</v>
      </c>
      <c r="X988" s="48">
        <v>45117</v>
      </c>
      <c r="Y988" s="1" t="b">
        <v>0</v>
      </c>
      <c r="AB988" s="48">
        <v>45108</v>
      </c>
      <c r="AC988" s="2">
        <v>0</v>
      </c>
    </row>
    <row r="989" spans="1:29" x14ac:dyDescent="0.25">
      <c r="A989" s="1">
        <v>20230890</v>
      </c>
      <c r="B989" s="1" t="s">
        <v>11922</v>
      </c>
      <c r="C989" s="1" t="s">
        <v>29</v>
      </c>
      <c r="D989" s="1" t="s">
        <v>4776</v>
      </c>
      <c r="E989" s="1" t="s">
        <v>244</v>
      </c>
      <c r="F989" s="1" t="s">
        <v>243</v>
      </c>
      <c r="J989" s="1" t="s">
        <v>40</v>
      </c>
      <c r="K989" s="1" t="s">
        <v>11923</v>
      </c>
      <c r="L989" s="2">
        <v>384.14</v>
      </c>
      <c r="M989" s="48">
        <v>45201</v>
      </c>
      <c r="N989" s="1">
        <v>308</v>
      </c>
      <c r="O989" s="1">
        <v>2</v>
      </c>
      <c r="P989"/>
      <c r="Q989" s="48">
        <v>45117</v>
      </c>
      <c r="R989" s="48">
        <v>45108</v>
      </c>
      <c r="S989" s="1" t="s">
        <v>4777</v>
      </c>
      <c r="T989" s="1" t="s">
        <v>32</v>
      </c>
      <c r="U989" s="2">
        <v>0</v>
      </c>
      <c r="W989" s="1" t="b">
        <v>0</v>
      </c>
      <c r="X989"/>
      <c r="Y989" s="1" t="b">
        <v>0</v>
      </c>
      <c r="AB989" s="48">
        <v>45108</v>
      </c>
      <c r="AC989" s="2">
        <v>-384.14</v>
      </c>
    </row>
    <row r="990" spans="1:29" x14ac:dyDescent="0.25">
      <c r="A990" s="1">
        <v>20230891</v>
      </c>
      <c r="B990" s="1" t="s">
        <v>11924</v>
      </c>
      <c r="C990" s="1" t="s">
        <v>29</v>
      </c>
      <c r="D990" s="1" t="s">
        <v>4773</v>
      </c>
      <c r="E990" s="1" t="s">
        <v>148</v>
      </c>
      <c r="F990" s="1" t="s">
        <v>149</v>
      </c>
      <c r="J990" s="1" t="s">
        <v>40</v>
      </c>
      <c r="K990" s="1" t="s">
        <v>4774</v>
      </c>
      <c r="L990" s="2">
        <v>13.6</v>
      </c>
      <c r="M990" s="48">
        <v>45148</v>
      </c>
      <c r="N990" s="1">
        <v>308</v>
      </c>
      <c r="O990" s="1">
        <v>3</v>
      </c>
      <c r="P990" s="48">
        <v>45139</v>
      </c>
      <c r="Q990" s="48">
        <v>45131</v>
      </c>
      <c r="R990" s="48">
        <v>45108</v>
      </c>
      <c r="S990" s="1" t="s">
        <v>4775</v>
      </c>
      <c r="T990" s="1" t="s">
        <v>32</v>
      </c>
      <c r="U990" s="2">
        <v>0</v>
      </c>
      <c r="W990" s="1" t="b">
        <v>0</v>
      </c>
      <c r="X990" s="48">
        <v>45139</v>
      </c>
      <c r="Y990" s="1" t="b">
        <v>0</v>
      </c>
      <c r="AB990" s="48">
        <v>45108</v>
      </c>
      <c r="AC990" s="2">
        <v>0</v>
      </c>
    </row>
    <row r="991" spans="1:29" x14ac:dyDescent="0.25">
      <c r="A991" s="1">
        <v>20230892</v>
      </c>
      <c r="B991" s="1" t="s">
        <v>11925</v>
      </c>
      <c r="C991" s="1" t="s">
        <v>29</v>
      </c>
      <c r="D991" s="1" t="s">
        <v>222</v>
      </c>
      <c r="E991" s="1" t="s">
        <v>223</v>
      </c>
      <c r="F991" s="1" t="s">
        <v>224</v>
      </c>
      <c r="J991" s="1" t="s">
        <v>40</v>
      </c>
      <c r="K991" s="1" t="s">
        <v>4665</v>
      </c>
      <c r="L991" s="2">
        <v>536.19000000000005</v>
      </c>
      <c r="M991" s="48">
        <v>45138</v>
      </c>
      <c r="N991" s="1">
        <v>308</v>
      </c>
      <c r="O991" s="1">
        <v>3</v>
      </c>
      <c r="P991" s="48">
        <v>45135</v>
      </c>
      <c r="Q991" s="48">
        <v>45121</v>
      </c>
      <c r="R991" s="48">
        <v>45108</v>
      </c>
      <c r="S991" s="1" t="s">
        <v>225</v>
      </c>
      <c r="T991" s="1" t="s">
        <v>32</v>
      </c>
      <c r="U991" s="2">
        <v>0</v>
      </c>
      <c r="W991" s="1" t="b">
        <v>0</v>
      </c>
      <c r="X991" s="48">
        <v>45135</v>
      </c>
      <c r="Y991" s="1" t="b">
        <v>0</v>
      </c>
      <c r="AB991" s="48">
        <v>45108</v>
      </c>
      <c r="AC991" s="2">
        <v>0</v>
      </c>
    </row>
    <row r="992" spans="1:29" x14ac:dyDescent="0.25">
      <c r="A992" s="1">
        <v>20230893</v>
      </c>
      <c r="B992" s="1" t="s">
        <v>11926</v>
      </c>
      <c r="C992" s="1" t="s">
        <v>29</v>
      </c>
      <c r="D992" s="1" t="s">
        <v>222</v>
      </c>
      <c r="E992" s="1" t="s">
        <v>223</v>
      </c>
      <c r="F992" s="1" t="s">
        <v>224</v>
      </c>
      <c r="J992" s="1" t="s">
        <v>40</v>
      </c>
      <c r="K992" s="1" t="s">
        <v>4665</v>
      </c>
      <c r="L992" s="2">
        <v>536.41</v>
      </c>
      <c r="M992" s="48">
        <v>45138</v>
      </c>
      <c r="N992" s="1">
        <v>308</v>
      </c>
      <c r="O992" s="1">
        <v>3</v>
      </c>
      <c r="P992" s="48">
        <v>45135</v>
      </c>
      <c r="Q992" s="48">
        <v>45121</v>
      </c>
      <c r="R992" s="48">
        <v>45108</v>
      </c>
      <c r="S992" s="1" t="s">
        <v>225</v>
      </c>
      <c r="T992" s="1" t="s">
        <v>32</v>
      </c>
      <c r="U992" s="2">
        <v>0</v>
      </c>
      <c r="W992" s="1" t="b">
        <v>0</v>
      </c>
      <c r="X992" s="48">
        <v>45135</v>
      </c>
      <c r="Y992" s="1" t="b">
        <v>0</v>
      </c>
      <c r="AB992" s="48">
        <v>45108</v>
      </c>
      <c r="AC992" s="2">
        <v>0</v>
      </c>
    </row>
    <row r="993" spans="1:29" x14ac:dyDescent="0.25">
      <c r="A993" s="1">
        <v>20230894</v>
      </c>
      <c r="B993" s="1" t="s">
        <v>11927</v>
      </c>
      <c r="C993" s="1" t="s">
        <v>29</v>
      </c>
      <c r="D993" s="1" t="s">
        <v>5913</v>
      </c>
      <c r="E993" s="1" t="s">
        <v>5914</v>
      </c>
      <c r="F993" s="1" t="s">
        <v>5915</v>
      </c>
      <c r="J993" s="1" t="s">
        <v>40</v>
      </c>
      <c r="K993" s="1" t="s">
        <v>6853</v>
      </c>
      <c r="L993" s="2">
        <v>360</v>
      </c>
      <c r="M993" s="48">
        <v>45131</v>
      </c>
      <c r="N993" s="1">
        <v>308</v>
      </c>
      <c r="O993" s="1">
        <v>3</v>
      </c>
      <c r="P993" s="48">
        <v>45124</v>
      </c>
      <c r="Q993" s="48">
        <v>45117</v>
      </c>
      <c r="R993" s="48">
        <v>45108</v>
      </c>
      <c r="S993" s="1" t="s">
        <v>5916</v>
      </c>
      <c r="T993" s="1" t="s">
        <v>32</v>
      </c>
      <c r="U993" s="2">
        <v>0</v>
      </c>
      <c r="W993" s="1" t="b">
        <v>0</v>
      </c>
      <c r="X993" s="48">
        <v>45117</v>
      </c>
      <c r="Y993" s="1" t="b">
        <v>0</v>
      </c>
      <c r="AB993" s="48">
        <v>45108</v>
      </c>
      <c r="AC993" s="2">
        <v>0</v>
      </c>
    </row>
    <row r="994" spans="1:29" x14ac:dyDescent="0.25">
      <c r="A994" s="1">
        <v>20230895</v>
      </c>
      <c r="B994" s="1" t="s">
        <v>11928</v>
      </c>
      <c r="C994" s="1" t="s">
        <v>29</v>
      </c>
      <c r="D994" s="1" t="s">
        <v>11929</v>
      </c>
      <c r="E994" s="1" t="s">
        <v>11522</v>
      </c>
      <c r="F994" s="1" t="s">
        <v>11524</v>
      </c>
      <c r="J994" s="1" t="s">
        <v>58</v>
      </c>
      <c r="K994" s="1" t="s">
        <v>11930</v>
      </c>
      <c r="L994" s="2">
        <v>1335.98</v>
      </c>
      <c r="M994" s="48">
        <v>45140</v>
      </c>
      <c r="N994" s="1">
        <v>308</v>
      </c>
      <c r="O994" s="1">
        <v>3</v>
      </c>
      <c r="P994" s="48">
        <v>45142</v>
      </c>
      <c r="Q994" s="48">
        <v>45117</v>
      </c>
      <c r="R994" s="48">
        <v>45108</v>
      </c>
      <c r="S994" s="1" t="s">
        <v>11931</v>
      </c>
      <c r="T994" s="1" t="s">
        <v>32</v>
      </c>
      <c r="U994" s="2">
        <v>0</v>
      </c>
      <c r="W994" s="1" t="b">
        <v>0</v>
      </c>
      <c r="X994" s="48">
        <v>45142</v>
      </c>
      <c r="Y994" s="1" t="b">
        <v>0</v>
      </c>
      <c r="AB994" s="48">
        <v>45108</v>
      </c>
      <c r="AC994" s="2">
        <v>0</v>
      </c>
    </row>
    <row r="995" spans="1:29" x14ac:dyDescent="0.25">
      <c r="A995" s="1">
        <v>20230896</v>
      </c>
      <c r="B995" s="1" t="s">
        <v>9055</v>
      </c>
      <c r="C995" s="1" t="s">
        <v>29</v>
      </c>
      <c r="D995" s="1" t="s">
        <v>11932</v>
      </c>
      <c r="E995" s="1" t="s">
        <v>6222</v>
      </c>
      <c r="F995" s="1" t="s">
        <v>6224</v>
      </c>
      <c r="J995" s="1" t="s">
        <v>92</v>
      </c>
      <c r="K995" s="1" t="s">
        <v>11933</v>
      </c>
      <c r="L995" s="2">
        <v>478.04</v>
      </c>
      <c r="M995" s="48">
        <v>45124</v>
      </c>
      <c r="N995" s="1">
        <v>308</v>
      </c>
      <c r="O995" s="1">
        <v>3</v>
      </c>
      <c r="P995" s="48">
        <v>45127</v>
      </c>
      <c r="Q995" s="48">
        <v>45124</v>
      </c>
      <c r="R995" s="48">
        <v>45108</v>
      </c>
      <c r="S995" s="1" t="s">
        <v>11934</v>
      </c>
      <c r="T995" s="1" t="s">
        <v>32</v>
      </c>
      <c r="U995" s="2">
        <v>0</v>
      </c>
      <c r="W995" s="1" t="b">
        <v>0</v>
      </c>
      <c r="X995" s="48">
        <v>45124</v>
      </c>
      <c r="Y995" s="1" t="b">
        <v>0</v>
      </c>
      <c r="AB995" s="48">
        <v>45108</v>
      </c>
      <c r="AC995" s="2">
        <v>0</v>
      </c>
    </row>
    <row r="996" spans="1:29" x14ac:dyDescent="0.25">
      <c r="A996" s="1">
        <v>20230897</v>
      </c>
      <c r="B996" s="1" t="s">
        <v>11935</v>
      </c>
      <c r="C996" s="1" t="s">
        <v>29</v>
      </c>
      <c r="D996" s="1" t="s">
        <v>11499</v>
      </c>
      <c r="E996" s="1" t="s">
        <v>398</v>
      </c>
      <c r="F996" s="1" t="s">
        <v>399</v>
      </c>
      <c r="J996" s="1" t="s">
        <v>58</v>
      </c>
      <c r="K996" s="1" t="s">
        <v>11500</v>
      </c>
      <c r="L996" s="2">
        <v>225.76</v>
      </c>
      <c r="M996" s="48">
        <v>45124</v>
      </c>
      <c r="N996" s="1">
        <v>308</v>
      </c>
      <c r="O996" s="1">
        <v>3</v>
      </c>
      <c r="P996" s="48">
        <v>45124</v>
      </c>
      <c r="Q996" s="48">
        <v>45120</v>
      </c>
      <c r="R996" s="48">
        <v>45108</v>
      </c>
      <c r="S996" s="1" t="s">
        <v>11501</v>
      </c>
      <c r="T996" s="1" t="s">
        <v>32</v>
      </c>
      <c r="U996" s="2">
        <v>0</v>
      </c>
      <c r="W996" s="1" t="b">
        <v>0</v>
      </c>
      <c r="X996" s="48">
        <v>45120</v>
      </c>
      <c r="Y996" s="1" t="b">
        <v>0</v>
      </c>
      <c r="AB996" s="48">
        <v>45108</v>
      </c>
      <c r="AC996" s="2">
        <v>0</v>
      </c>
    </row>
    <row r="997" spans="1:29" x14ac:dyDescent="0.25">
      <c r="A997" s="1">
        <v>20230898</v>
      </c>
      <c r="B997" s="1" t="s">
        <v>11936</v>
      </c>
      <c r="C997" s="1" t="s">
        <v>29</v>
      </c>
      <c r="D997" s="1" t="s">
        <v>5749</v>
      </c>
      <c r="E997" s="1" t="s">
        <v>265</v>
      </c>
      <c r="F997" s="1" t="s">
        <v>266</v>
      </c>
      <c r="J997" s="1" t="s">
        <v>58</v>
      </c>
      <c r="K997" s="1" t="s">
        <v>7195</v>
      </c>
      <c r="L997" s="2">
        <v>29</v>
      </c>
      <c r="M997" s="48">
        <v>45139</v>
      </c>
      <c r="N997" s="1">
        <v>308</v>
      </c>
      <c r="O997" s="1">
        <v>3</v>
      </c>
      <c r="P997"/>
      <c r="Q997" s="48">
        <v>45110</v>
      </c>
      <c r="R997" s="48">
        <v>45108</v>
      </c>
      <c r="S997" s="1" t="s">
        <v>5750</v>
      </c>
      <c r="T997" s="1" t="s">
        <v>32</v>
      </c>
      <c r="U997" s="2">
        <v>0</v>
      </c>
      <c r="W997" s="1" t="b">
        <v>0</v>
      </c>
      <c r="X997" s="48">
        <v>45110</v>
      </c>
      <c r="Y997" s="1" t="b">
        <v>0</v>
      </c>
      <c r="AB997" s="48">
        <v>45108</v>
      </c>
      <c r="AC997" s="2">
        <v>0</v>
      </c>
    </row>
    <row r="998" spans="1:29" x14ac:dyDescent="0.25">
      <c r="A998" s="1">
        <v>20230899</v>
      </c>
      <c r="B998" s="1" t="s">
        <v>11937</v>
      </c>
      <c r="C998" s="1" t="s">
        <v>29</v>
      </c>
      <c r="D998" s="1" t="s">
        <v>11938</v>
      </c>
      <c r="E998" s="1" t="s">
        <v>2247</v>
      </c>
      <c r="F998" s="1" t="s">
        <v>2249</v>
      </c>
      <c r="J998" s="1" t="s">
        <v>58</v>
      </c>
      <c r="K998" s="1" t="s">
        <v>11939</v>
      </c>
      <c r="L998" s="2">
        <v>594</v>
      </c>
      <c r="M998" s="48">
        <v>45120</v>
      </c>
      <c r="N998" s="1">
        <v>308</v>
      </c>
      <c r="O998" s="1">
        <v>3</v>
      </c>
      <c r="P998" s="48">
        <v>45124</v>
      </c>
      <c r="Q998" s="48">
        <v>45120</v>
      </c>
      <c r="R998" s="48">
        <v>45108</v>
      </c>
      <c r="S998" s="1" t="s">
        <v>11940</v>
      </c>
      <c r="T998" s="1" t="s">
        <v>32</v>
      </c>
      <c r="U998" s="2">
        <v>0</v>
      </c>
      <c r="W998" s="1" t="b">
        <v>0</v>
      </c>
      <c r="X998" s="48">
        <v>45120</v>
      </c>
      <c r="Y998" s="1" t="b">
        <v>0</v>
      </c>
      <c r="AB998" s="48">
        <v>45108</v>
      </c>
      <c r="AC998" s="2">
        <v>0</v>
      </c>
    </row>
    <row r="999" spans="1:29" x14ac:dyDescent="0.25">
      <c r="A999" s="1">
        <v>20230900</v>
      </c>
      <c r="B999" s="1" t="s">
        <v>11941</v>
      </c>
      <c r="C999" s="1" t="s">
        <v>29</v>
      </c>
      <c r="D999" s="1" t="s">
        <v>5814</v>
      </c>
      <c r="E999" s="1" t="s">
        <v>6279</v>
      </c>
      <c r="F999" s="1" t="s">
        <v>64</v>
      </c>
      <c r="J999" s="1" t="s">
        <v>40</v>
      </c>
      <c r="K999" s="1" t="s">
        <v>4787</v>
      </c>
      <c r="L999" s="2">
        <v>591.55999999999995</v>
      </c>
      <c r="M999" s="48">
        <v>45158</v>
      </c>
      <c r="N999" s="1">
        <v>308</v>
      </c>
      <c r="O999" s="1">
        <v>3</v>
      </c>
      <c r="P999" s="48">
        <v>45142</v>
      </c>
      <c r="Q999" s="48">
        <v>45119</v>
      </c>
      <c r="R999" s="48">
        <v>45108</v>
      </c>
      <c r="S999" s="1" t="s">
        <v>6694</v>
      </c>
      <c r="T999" s="1" t="s">
        <v>32</v>
      </c>
      <c r="U999" s="2">
        <v>0</v>
      </c>
      <c r="W999" s="1" t="b">
        <v>0</v>
      </c>
      <c r="X999" s="48">
        <v>45142</v>
      </c>
      <c r="Y999" s="1" t="b">
        <v>0</v>
      </c>
      <c r="AB999" s="48">
        <v>45108</v>
      </c>
      <c r="AC999" s="2">
        <v>0</v>
      </c>
    </row>
    <row r="1000" spans="1:29" x14ac:dyDescent="0.25">
      <c r="A1000" s="1">
        <v>20230901</v>
      </c>
      <c r="B1000" s="1" t="s">
        <v>11942</v>
      </c>
      <c r="C1000" s="1" t="s">
        <v>29</v>
      </c>
      <c r="D1000" s="1" t="s">
        <v>5814</v>
      </c>
      <c r="E1000" s="1" t="s">
        <v>6279</v>
      </c>
      <c r="F1000" s="1" t="s">
        <v>64</v>
      </c>
      <c r="J1000" s="1" t="s">
        <v>40</v>
      </c>
      <c r="K1000" s="1" t="s">
        <v>4746</v>
      </c>
      <c r="L1000" s="2">
        <v>678</v>
      </c>
      <c r="M1000" s="48">
        <v>45127</v>
      </c>
      <c r="N1000" s="1">
        <v>308</v>
      </c>
      <c r="O1000" s="1">
        <v>3</v>
      </c>
      <c r="P1000" s="48">
        <v>45124</v>
      </c>
      <c r="Q1000" s="48">
        <v>45119</v>
      </c>
      <c r="R1000" s="48">
        <v>45108</v>
      </c>
      <c r="S1000" s="1" t="s">
        <v>6694</v>
      </c>
      <c r="T1000" s="1" t="s">
        <v>32</v>
      </c>
      <c r="U1000" s="2">
        <v>0</v>
      </c>
      <c r="W1000" s="1" t="b">
        <v>0</v>
      </c>
      <c r="X1000" s="48">
        <v>45119</v>
      </c>
      <c r="Y1000" s="1" t="b">
        <v>0</v>
      </c>
      <c r="AB1000" s="48">
        <v>45108</v>
      </c>
      <c r="AC1000" s="2">
        <v>0</v>
      </c>
    </row>
    <row r="1001" spans="1:29" x14ac:dyDescent="0.25">
      <c r="A1001" s="1">
        <v>20230902</v>
      </c>
      <c r="B1001" s="1" t="s">
        <v>11943</v>
      </c>
      <c r="C1001" s="1" t="s">
        <v>29</v>
      </c>
      <c r="D1001" s="1" t="s">
        <v>11944</v>
      </c>
      <c r="E1001" s="1" t="s">
        <v>5917</v>
      </c>
      <c r="F1001" s="1" t="s">
        <v>5918</v>
      </c>
      <c r="J1001" s="1" t="s">
        <v>40</v>
      </c>
      <c r="K1001" s="1" t="s">
        <v>11945</v>
      </c>
      <c r="L1001" s="2">
        <v>348</v>
      </c>
      <c r="M1001" s="48">
        <v>45128</v>
      </c>
      <c r="N1001" s="1">
        <v>308</v>
      </c>
      <c r="O1001" s="1">
        <v>3</v>
      </c>
      <c r="P1001" s="48">
        <v>45124</v>
      </c>
      <c r="Q1001" s="48">
        <v>45117</v>
      </c>
      <c r="R1001" s="48">
        <v>45108</v>
      </c>
      <c r="S1001" s="1" t="s">
        <v>11946</v>
      </c>
      <c r="T1001" s="1" t="s">
        <v>32</v>
      </c>
      <c r="U1001" s="2">
        <v>0</v>
      </c>
      <c r="W1001" s="1" t="b">
        <v>0</v>
      </c>
      <c r="X1001" s="48">
        <v>45117</v>
      </c>
      <c r="Y1001" s="1" t="b">
        <v>0</v>
      </c>
      <c r="AB1001" s="48">
        <v>45108</v>
      </c>
      <c r="AC1001" s="2">
        <v>0</v>
      </c>
    </row>
    <row r="1002" spans="1:29" x14ac:dyDescent="0.25">
      <c r="A1002" s="1">
        <v>20230903</v>
      </c>
      <c r="B1002" s="1" t="s">
        <v>11947</v>
      </c>
      <c r="C1002" s="1" t="s">
        <v>29</v>
      </c>
      <c r="D1002" s="1" t="s">
        <v>128</v>
      </c>
      <c r="E1002" s="1" t="s">
        <v>129</v>
      </c>
      <c r="F1002" s="1" t="s">
        <v>130</v>
      </c>
      <c r="J1002" s="1" t="s">
        <v>35</v>
      </c>
      <c r="K1002" s="1" t="s">
        <v>4724</v>
      </c>
      <c r="L1002" s="2">
        <v>5667.29</v>
      </c>
      <c r="M1002" s="48">
        <v>45128</v>
      </c>
      <c r="N1002" s="1">
        <v>308</v>
      </c>
      <c r="O1002" s="1">
        <v>3</v>
      </c>
      <c r="P1002" s="48">
        <v>45125</v>
      </c>
      <c r="Q1002" s="48">
        <v>45114</v>
      </c>
      <c r="R1002" s="48">
        <v>45108</v>
      </c>
      <c r="S1002" s="1" t="s">
        <v>131</v>
      </c>
      <c r="T1002" s="1" t="s">
        <v>32</v>
      </c>
      <c r="U1002" s="2">
        <v>0</v>
      </c>
      <c r="W1002" s="1" t="b">
        <v>0</v>
      </c>
      <c r="X1002" s="48">
        <v>45114</v>
      </c>
      <c r="Y1002" s="1" t="b">
        <v>0</v>
      </c>
      <c r="AB1002" s="48">
        <v>45108</v>
      </c>
      <c r="AC1002" s="2">
        <v>0</v>
      </c>
    </row>
    <row r="1003" spans="1:29" x14ac:dyDescent="0.25">
      <c r="A1003" s="1">
        <v>20230904</v>
      </c>
      <c r="B1003" s="1" t="s">
        <v>11948</v>
      </c>
      <c r="C1003" s="1" t="s">
        <v>29</v>
      </c>
      <c r="D1003" s="1" t="s">
        <v>6754</v>
      </c>
      <c r="E1003" s="1" t="s">
        <v>6568</v>
      </c>
      <c r="F1003" s="1" t="s">
        <v>5922</v>
      </c>
      <c r="J1003" s="1" t="s">
        <v>40</v>
      </c>
      <c r="K1003" s="1" t="s">
        <v>7892</v>
      </c>
      <c r="L1003" s="2">
        <v>380</v>
      </c>
      <c r="M1003" s="48">
        <v>45131</v>
      </c>
      <c r="N1003" s="1">
        <v>308</v>
      </c>
      <c r="O1003" s="1">
        <v>3</v>
      </c>
      <c r="P1003" s="48">
        <v>45127</v>
      </c>
      <c r="Q1003" s="48">
        <v>45124</v>
      </c>
      <c r="R1003" s="48">
        <v>45108</v>
      </c>
      <c r="S1003" s="1" t="s">
        <v>5923</v>
      </c>
      <c r="T1003" s="1" t="s">
        <v>32</v>
      </c>
      <c r="U1003" s="2">
        <v>0</v>
      </c>
      <c r="W1003" s="1" t="b">
        <v>0</v>
      </c>
      <c r="X1003" s="48">
        <v>45124</v>
      </c>
      <c r="Y1003" s="1" t="b">
        <v>0</v>
      </c>
      <c r="AB1003" s="48">
        <v>45108</v>
      </c>
      <c r="AC1003" s="2">
        <v>0</v>
      </c>
    </row>
    <row r="1004" spans="1:29" x14ac:dyDescent="0.25">
      <c r="A1004" s="1">
        <v>20230905</v>
      </c>
      <c r="B1004" s="1" t="s">
        <v>11949</v>
      </c>
      <c r="C1004" s="1" t="s">
        <v>29</v>
      </c>
      <c r="D1004" s="1" t="s">
        <v>128</v>
      </c>
      <c r="E1004" s="1" t="s">
        <v>129</v>
      </c>
      <c r="F1004" s="1" t="s">
        <v>130</v>
      </c>
      <c r="J1004" s="1" t="s">
        <v>35</v>
      </c>
      <c r="K1004" s="1" t="s">
        <v>36</v>
      </c>
      <c r="L1004" s="2">
        <v>8.36</v>
      </c>
      <c r="M1004" s="48">
        <v>45131</v>
      </c>
      <c r="N1004" s="1">
        <v>308</v>
      </c>
      <c r="O1004" s="1">
        <v>3</v>
      </c>
      <c r="P1004" s="48">
        <v>45131</v>
      </c>
      <c r="Q1004" s="48">
        <v>45117</v>
      </c>
      <c r="R1004" s="48">
        <v>45108</v>
      </c>
      <c r="S1004" s="1" t="s">
        <v>131</v>
      </c>
      <c r="T1004" s="1" t="s">
        <v>32</v>
      </c>
      <c r="U1004" s="2">
        <v>0</v>
      </c>
      <c r="W1004" s="1" t="b">
        <v>0</v>
      </c>
      <c r="X1004" s="48">
        <v>45117</v>
      </c>
      <c r="Y1004" s="1" t="b">
        <v>0</v>
      </c>
      <c r="AB1004" s="48">
        <v>45108</v>
      </c>
      <c r="AC1004" s="2">
        <v>0</v>
      </c>
    </row>
    <row r="1005" spans="1:29" x14ac:dyDescent="0.25">
      <c r="A1005" s="1">
        <v>20230906</v>
      </c>
      <c r="B1005" s="1" t="s">
        <v>11950</v>
      </c>
      <c r="C1005" s="1" t="s">
        <v>29</v>
      </c>
      <c r="D1005" s="1" t="s">
        <v>4718</v>
      </c>
      <c r="E1005" s="1" t="s">
        <v>228</v>
      </c>
      <c r="F1005" s="1" t="s">
        <v>229</v>
      </c>
      <c r="J1005" s="1" t="s">
        <v>4673</v>
      </c>
      <c r="K1005" s="1" t="s">
        <v>4719</v>
      </c>
      <c r="L1005" s="2">
        <v>330</v>
      </c>
      <c r="M1005" s="48">
        <v>45128</v>
      </c>
      <c r="N1005" s="1">
        <v>308</v>
      </c>
      <c r="O1005" s="1">
        <v>3</v>
      </c>
      <c r="P1005" s="48">
        <v>45127</v>
      </c>
      <c r="Q1005" s="48">
        <v>45124</v>
      </c>
      <c r="R1005" s="48">
        <v>45108</v>
      </c>
      <c r="S1005" s="1" t="s">
        <v>4720</v>
      </c>
      <c r="T1005" s="1" t="s">
        <v>32</v>
      </c>
      <c r="U1005" s="2">
        <v>0</v>
      </c>
      <c r="W1005" s="1" t="b">
        <v>0</v>
      </c>
      <c r="X1005" s="48">
        <v>45124</v>
      </c>
      <c r="Y1005" s="1" t="b">
        <v>0</v>
      </c>
      <c r="AB1005" s="48">
        <v>45108</v>
      </c>
      <c r="AC1005" s="2">
        <v>0</v>
      </c>
    </row>
    <row r="1006" spans="1:29" x14ac:dyDescent="0.25">
      <c r="A1006" s="1">
        <v>20230907</v>
      </c>
      <c r="B1006" s="1" t="s">
        <v>11951</v>
      </c>
      <c r="C1006" s="1" t="s">
        <v>29</v>
      </c>
      <c r="D1006" s="1" t="s">
        <v>128</v>
      </c>
      <c r="E1006" s="1" t="s">
        <v>129</v>
      </c>
      <c r="F1006" s="1" t="s">
        <v>130</v>
      </c>
      <c r="J1006" s="1" t="s">
        <v>35</v>
      </c>
      <c r="K1006" s="1" t="s">
        <v>7313</v>
      </c>
      <c r="L1006" s="2">
        <v>4075.76</v>
      </c>
      <c r="M1006" s="48">
        <v>45135</v>
      </c>
      <c r="N1006" s="1">
        <v>308</v>
      </c>
      <c r="O1006" s="1">
        <v>3</v>
      </c>
      <c r="P1006" s="48">
        <v>45131</v>
      </c>
      <c r="Q1006" s="48">
        <v>45121</v>
      </c>
      <c r="R1006" s="48">
        <v>45108</v>
      </c>
      <c r="S1006" s="1" t="s">
        <v>131</v>
      </c>
      <c r="T1006" s="1" t="s">
        <v>32</v>
      </c>
      <c r="U1006" s="2">
        <v>0</v>
      </c>
      <c r="W1006" s="1" t="b">
        <v>0</v>
      </c>
      <c r="X1006" s="48">
        <v>45121</v>
      </c>
      <c r="Y1006" s="1" t="b">
        <v>0</v>
      </c>
      <c r="AB1006" s="48">
        <v>45108</v>
      </c>
      <c r="AC1006" s="2">
        <v>0</v>
      </c>
    </row>
    <row r="1007" spans="1:29" x14ac:dyDescent="0.25">
      <c r="A1007" s="1">
        <v>20230908</v>
      </c>
      <c r="B1007" s="1" t="s">
        <v>11952</v>
      </c>
      <c r="C1007" s="1" t="s">
        <v>29</v>
      </c>
      <c r="D1007" s="1" t="s">
        <v>77</v>
      </c>
      <c r="E1007" s="1" t="s">
        <v>78</v>
      </c>
      <c r="F1007" s="1" t="s">
        <v>79</v>
      </c>
      <c r="J1007" s="1" t="s">
        <v>50</v>
      </c>
      <c r="K1007" s="1" t="s">
        <v>212</v>
      </c>
      <c r="L1007" s="2">
        <v>195.1</v>
      </c>
      <c r="M1007" s="48">
        <v>45143</v>
      </c>
      <c r="N1007" s="1">
        <v>308</v>
      </c>
      <c r="O1007" s="1">
        <v>3</v>
      </c>
      <c r="P1007" s="48">
        <v>45142</v>
      </c>
      <c r="Q1007" s="48">
        <v>45113</v>
      </c>
      <c r="R1007" s="48">
        <v>45108</v>
      </c>
      <c r="S1007" s="1" t="s">
        <v>81</v>
      </c>
      <c r="T1007" s="1" t="s">
        <v>32</v>
      </c>
      <c r="U1007" s="2">
        <v>0</v>
      </c>
      <c r="W1007" s="1" t="b">
        <v>0</v>
      </c>
      <c r="X1007" s="48">
        <v>45142</v>
      </c>
      <c r="Y1007" s="1" t="b">
        <v>0</v>
      </c>
      <c r="AB1007" s="48">
        <v>45108</v>
      </c>
      <c r="AC1007" s="2">
        <v>0</v>
      </c>
    </row>
    <row r="1008" spans="1:29" x14ac:dyDescent="0.25">
      <c r="A1008" s="1">
        <v>20230909</v>
      </c>
      <c r="B1008" s="1" t="s">
        <v>11953</v>
      </c>
      <c r="C1008" s="1" t="s">
        <v>29</v>
      </c>
      <c r="D1008" s="1" t="s">
        <v>5782</v>
      </c>
      <c r="E1008" s="1" t="s">
        <v>6724</v>
      </c>
      <c r="F1008" s="1" t="s">
        <v>282</v>
      </c>
      <c r="J1008" s="1" t="s">
        <v>50</v>
      </c>
      <c r="K1008" s="1" t="s">
        <v>51</v>
      </c>
      <c r="L1008" s="2">
        <v>127.41</v>
      </c>
      <c r="M1008" s="48">
        <v>45143</v>
      </c>
      <c r="N1008" s="1">
        <v>308</v>
      </c>
      <c r="O1008" s="1">
        <v>3</v>
      </c>
      <c r="P1008" s="48">
        <v>45142</v>
      </c>
      <c r="Q1008" s="48">
        <v>45113</v>
      </c>
      <c r="R1008" s="48">
        <v>45108</v>
      </c>
      <c r="S1008" s="1" t="s">
        <v>5783</v>
      </c>
      <c r="T1008" s="1" t="s">
        <v>32</v>
      </c>
      <c r="U1008" s="2">
        <v>0</v>
      </c>
      <c r="W1008" s="1" t="b">
        <v>0</v>
      </c>
      <c r="X1008" s="48">
        <v>45142</v>
      </c>
      <c r="Y1008" s="1" t="b">
        <v>0</v>
      </c>
      <c r="AB1008" s="48">
        <v>45108</v>
      </c>
      <c r="AC1008" s="2">
        <v>0</v>
      </c>
    </row>
    <row r="1009" spans="1:29" x14ac:dyDescent="0.25">
      <c r="A1009" s="1">
        <v>20230910</v>
      </c>
      <c r="B1009" s="1" t="s">
        <v>7171</v>
      </c>
      <c r="C1009" s="1" t="s">
        <v>29</v>
      </c>
      <c r="D1009" s="1" t="s">
        <v>11954</v>
      </c>
      <c r="E1009" s="1" t="s">
        <v>6321</v>
      </c>
      <c r="F1009" s="1" t="s">
        <v>4731</v>
      </c>
      <c r="J1009" s="1" t="s">
        <v>58</v>
      </c>
      <c r="K1009" s="1" t="s">
        <v>11955</v>
      </c>
      <c r="L1009" s="2">
        <v>4594.26</v>
      </c>
      <c r="M1009" s="48">
        <v>45132</v>
      </c>
      <c r="N1009" s="1">
        <v>308</v>
      </c>
      <c r="O1009" s="1">
        <v>3</v>
      </c>
      <c r="P1009" s="48">
        <v>45135</v>
      </c>
      <c r="Q1009" s="48">
        <v>45120</v>
      </c>
      <c r="R1009" s="48">
        <v>45108</v>
      </c>
      <c r="T1009" s="1" t="s">
        <v>32</v>
      </c>
      <c r="U1009" s="2">
        <v>0</v>
      </c>
      <c r="W1009" s="1" t="b">
        <v>0</v>
      </c>
      <c r="X1009" s="48">
        <v>45120</v>
      </c>
      <c r="Y1009" s="1" t="b">
        <v>0</v>
      </c>
      <c r="AB1009" s="48">
        <v>45108</v>
      </c>
      <c r="AC1009" s="2">
        <v>0</v>
      </c>
    </row>
    <row r="1010" spans="1:29" x14ac:dyDescent="0.25">
      <c r="A1010" s="1">
        <v>20230911</v>
      </c>
      <c r="B1010" s="1" t="s">
        <v>11956</v>
      </c>
      <c r="C1010" s="1" t="s">
        <v>29</v>
      </c>
      <c r="D1010" s="1" t="s">
        <v>11954</v>
      </c>
      <c r="E1010" s="1" t="s">
        <v>6321</v>
      </c>
      <c r="F1010" s="1" t="s">
        <v>4731</v>
      </c>
      <c r="J1010" s="1" t="s">
        <v>58</v>
      </c>
      <c r="K1010" s="1" t="s">
        <v>11957</v>
      </c>
      <c r="L1010" s="2">
        <v>2470.64</v>
      </c>
      <c r="M1010" s="48">
        <v>45132</v>
      </c>
      <c r="N1010" s="1">
        <v>308</v>
      </c>
      <c r="O1010" s="1">
        <v>3</v>
      </c>
      <c r="P1010" s="48">
        <v>45135</v>
      </c>
      <c r="Q1010" s="48">
        <v>45120</v>
      </c>
      <c r="R1010" s="48">
        <v>45108</v>
      </c>
      <c r="T1010" s="1" t="s">
        <v>32</v>
      </c>
      <c r="U1010" s="2">
        <v>0</v>
      </c>
      <c r="W1010" s="1" t="b">
        <v>0</v>
      </c>
      <c r="X1010" s="48">
        <v>45120</v>
      </c>
      <c r="Y1010" s="1" t="b">
        <v>0</v>
      </c>
      <c r="AB1010" s="48">
        <v>45108</v>
      </c>
      <c r="AC1010" s="2">
        <v>0</v>
      </c>
    </row>
    <row r="1011" spans="1:29" x14ac:dyDescent="0.25">
      <c r="A1011" s="1">
        <v>20230912</v>
      </c>
      <c r="B1011" s="1" t="s">
        <v>11958</v>
      </c>
      <c r="C1011" s="1" t="s">
        <v>29</v>
      </c>
      <c r="D1011" s="1" t="s">
        <v>11954</v>
      </c>
      <c r="E1011" s="1" t="s">
        <v>6321</v>
      </c>
      <c r="F1011" s="1" t="s">
        <v>4731</v>
      </c>
      <c r="J1011" s="1" t="s">
        <v>58</v>
      </c>
      <c r="K1011" s="1" t="s">
        <v>11959</v>
      </c>
      <c r="L1011" s="2">
        <v>2268.9</v>
      </c>
      <c r="M1011" s="48">
        <v>45132</v>
      </c>
      <c r="N1011" s="1">
        <v>308</v>
      </c>
      <c r="O1011" s="1">
        <v>3</v>
      </c>
      <c r="P1011" s="48">
        <v>45135</v>
      </c>
      <c r="Q1011" s="48">
        <v>45120</v>
      </c>
      <c r="R1011" s="48">
        <v>45108</v>
      </c>
      <c r="T1011" s="1" t="s">
        <v>32</v>
      </c>
      <c r="U1011" s="2">
        <v>0</v>
      </c>
      <c r="W1011" s="1" t="b">
        <v>0</v>
      </c>
      <c r="X1011" s="48">
        <v>45120</v>
      </c>
      <c r="Y1011" s="1" t="b">
        <v>0</v>
      </c>
      <c r="AB1011" s="48">
        <v>45108</v>
      </c>
      <c r="AC1011" s="2">
        <v>0</v>
      </c>
    </row>
    <row r="1012" spans="1:29" x14ac:dyDescent="0.25">
      <c r="A1012" s="1">
        <v>20230913</v>
      </c>
      <c r="B1012" s="1" t="s">
        <v>11960</v>
      </c>
      <c r="C1012" s="1" t="s">
        <v>29</v>
      </c>
      <c r="D1012" s="1" t="s">
        <v>11961</v>
      </c>
      <c r="E1012" s="1" t="s">
        <v>5392</v>
      </c>
      <c r="F1012" s="1" t="s">
        <v>5393</v>
      </c>
      <c r="J1012" s="1" t="s">
        <v>58</v>
      </c>
      <c r="K1012" s="1" t="s">
        <v>11962</v>
      </c>
      <c r="L1012" s="2">
        <v>457.37</v>
      </c>
      <c r="M1012" s="48">
        <v>45138</v>
      </c>
      <c r="N1012" s="1">
        <v>308</v>
      </c>
      <c r="O1012" s="1">
        <v>3</v>
      </c>
      <c r="P1012" s="48">
        <v>45135</v>
      </c>
      <c r="Q1012" s="48">
        <v>45133</v>
      </c>
      <c r="R1012" s="48">
        <v>45108</v>
      </c>
      <c r="S1012" s="1" t="s">
        <v>11963</v>
      </c>
      <c r="T1012" s="1" t="s">
        <v>32</v>
      </c>
      <c r="U1012" s="2">
        <v>0</v>
      </c>
      <c r="W1012" s="1" t="b">
        <v>0</v>
      </c>
      <c r="X1012" s="48">
        <v>45133</v>
      </c>
      <c r="Y1012" s="1" t="b">
        <v>0</v>
      </c>
      <c r="AB1012" s="48">
        <v>45108</v>
      </c>
      <c r="AC1012" s="2">
        <v>0</v>
      </c>
    </row>
    <row r="1013" spans="1:29" x14ac:dyDescent="0.25">
      <c r="A1013" s="1">
        <v>20230914</v>
      </c>
      <c r="B1013" s="1" t="s">
        <v>11964</v>
      </c>
      <c r="C1013" s="1" t="s">
        <v>29</v>
      </c>
      <c r="D1013" s="1" t="s">
        <v>5477</v>
      </c>
      <c r="E1013" s="1" t="s">
        <v>241</v>
      </c>
      <c r="F1013" s="1" t="s">
        <v>242</v>
      </c>
      <c r="J1013" s="1" t="s">
        <v>58</v>
      </c>
      <c r="K1013" s="1" t="s">
        <v>5335</v>
      </c>
      <c r="L1013" s="2">
        <v>404.51</v>
      </c>
      <c r="M1013" s="48">
        <v>45142</v>
      </c>
      <c r="N1013" s="1">
        <v>308</v>
      </c>
      <c r="O1013" s="1">
        <v>3</v>
      </c>
      <c r="P1013" s="48">
        <v>45138</v>
      </c>
      <c r="Q1013" s="48">
        <v>45133</v>
      </c>
      <c r="R1013" s="48">
        <v>45108</v>
      </c>
      <c r="S1013" s="1" t="s">
        <v>5327</v>
      </c>
      <c r="T1013" s="1" t="s">
        <v>32</v>
      </c>
      <c r="U1013" s="2">
        <v>0</v>
      </c>
      <c r="W1013" s="1" t="b">
        <v>0</v>
      </c>
      <c r="X1013" s="48">
        <v>45133</v>
      </c>
      <c r="Y1013" s="1" t="b">
        <v>0</v>
      </c>
      <c r="AB1013" s="48">
        <v>45108</v>
      </c>
      <c r="AC1013" s="2">
        <v>0</v>
      </c>
    </row>
    <row r="1014" spans="1:29" x14ac:dyDescent="0.25">
      <c r="A1014" s="1">
        <v>20230915</v>
      </c>
      <c r="B1014" s="1" t="s">
        <v>11965</v>
      </c>
      <c r="C1014" s="1" t="s">
        <v>29</v>
      </c>
      <c r="D1014" s="1" t="s">
        <v>10745</v>
      </c>
      <c r="E1014" s="1" t="s">
        <v>110</v>
      </c>
      <c r="F1014" s="1" t="s">
        <v>111</v>
      </c>
      <c r="J1014" s="1" t="s">
        <v>58</v>
      </c>
      <c r="K1014" s="1" t="s">
        <v>11966</v>
      </c>
      <c r="L1014" s="2">
        <v>1173.54</v>
      </c>
      <c r="M1014" s="48">
        <v>45141</v>
      </c>
      <c r="N1014" s="1">
        <v>308</v>
      </c>
      <c r="O1014" s="1">
        <v>3</v>
      </c>
      <c r="P1014" s="48">
        <v>45138</v>
      </c>
      <c r="Q1014" s="48">
        <v>45133</v>
      </c>
      <c r="R1014" s="48">
        <v>45108</v>
      </c>
      <c r="S1014" s="1" t="s">
        <v>10746</v>
      </c>
      <c r="T1014" s="1" t="s">
        <v>32</v>
      </c>
      <c r="U1014" s="2">
        <v>0</v>
      </c>
      <c r="W1014" s="1" t="b">
        <v>0</v>
      </c>
      <c r="X1014" s="48">
        <v>45133</v>
      </c>
      <c r="Y1014" s="1" t="b">
        <v>0</v>
      </c>
      <c r="AB1014" s="48">
        <v>45108</v>
      </c>
      <c r="AC1014" s="2">
        <v>0</v>
      </c>
    </row>
    <row r="1015" spans="1:29" x14ac:dyDescent="0.25">
      <c r="A1015" s="1">
        <v>20230916</v>
      </c>
      <c r="B1015" s="1" t="s">
        <v>11967</v>
      </c>
      <c r="C1015" s="1" t="s">
        <v>29</v>
      </c>
      <c r="D1015" s="1" t="s">
        <v>7338</v>
      </c>
      <c r="E1015" s="1" t="s">
        <v>3504</v>
      </c>
      <c r="F1015" s="1" t="s">
        <v>3506</v>
      </c>
      <c r="J1015" s="1" t="s">
        <v>92</v>
      </c>
      <c r="K1015" s="1" t="s">
        <v>11968</v>
      </c>
      <c r="L1015" s="2">
        <v>4298.3999999999996</v>
      </c>
      <c r="M1015" s="48">
        <v>45139</v>
      </c>
      <c r="N1015" s="1">
        <v>308</v>
      </c>
      <c r="O1015" s="1">
        <v>3</v>
      </c>
      <c r="P1015" s="48">
        <v>45140</v>
      </c>
      <c r="Q1015" s="48">
        <v>45133</v>
      </c>
      <c r="R1015" s="48">
        <v>45108</v>
      </c>
      <c r="S1015" s="1" t="s">
        <v>5799</v>
      </c>
      <c r="T1015" s="1" t="s">
        <v>32</v>
      </c>
      <c r="U1015" s="2">
        <v>0</v>
      </c>
      <c r="W1015" s="1" t="b">
        <v>0</v>
      </c>
      <c r="X1015" s="48">
        <v>45134</v>
      </c>
      <c r="Y1015" s="1" t="b">
        <v>0</v>
      </c>
      <c r="AB1015" s="48">
        <v>45108</v>
      </c>
      <c r="AC1015" s="2">
        <v>0</v>
      </c>
    </row>
    <row r="1016" spans="1:29" x14ac:dyDescent="0.25">
      <c r="A1016" s="1">
        <v>20230917</v>
      </c>
      <c r="B1016" s="1" t="s">
        <v>11969</v>
      </c>
      <c r="C1016" s="1" t="s">
        <v>29</v>
      </c>
      <c r="D1016" s="1" t="s">
        <v>4749</v>
      </c>
      <c r="E1016" s="1" t="s">
        <v>146</v>
      </c>
      <c r="F1016" s="1" t="s">
        <v>147</v>
      </c>
      <c r="J1016" s="1" t="s">
        <v>92</v>
      </c>
      <c r="K1016" s="1" t="s">
        <v>5336</v>
      </c>
      <c r="L1016" s="2">
        <v>120</v>
      </c>
      <c r="M1016" s="48">
        <v>45138</v>
      </c>
      <c r="N1016" s="1">
        <v>308</v>
      </c>
      <c r="O1016" s="1">
        <v>3</v>
      </c>
      <c r="P1016" s="48">
        <v>45138</v>
      </c>
      <c r="Q1016" s="48">
        <v>45124</v>
      </c>
      <c r="R1016" s="48">
        <v>45108</v>
      </c>
      <c r="S1016" s="1" t="s">
        <v>4750</v>
      </c>
      <c r="T1016" s="1" t="s">
        <v>32</v>
      </c>
      <c r="U1016" s="2">
        <v>0</v>
      </c>
      <c r="W1016" s="1" t="b">
        <v>0</v>
      </c>
      <c r="X1016" s="48">
        <v>45125</v>
      </c>
      <c r="Y1016" s="1" t="b">
        <v>0</v>
      </c>
      <c r="AB1016" s="48">
        <v>45108</v>
      </c>
      <c r="AC1016" s="2">
        <v>0</v>
      </c>
    </row>
    <row r="1017" spans="1:29" x14ac:dyDescent="0.25">
      <c r="A1017" s="1">
        <v>20230918</v>
      </c>
      <c r="B1017" s="1" t="s">
        <v>11970</v>
      </c>
      <c r="C1017" s="1" t="s">
        <v>29</v>
      </c>
      <c r="D1017" s="1" t="s">
        <v>128</v>
      </c>
      <c r="E1017" s="1" t="s">
        <v>129</v>
      </c>
      <c r="F1017" s="1" t="s">
        <v>130</v>
      </c>
      <c r="J1017" s="1" t="s">
        <v>35</v>
      </c>
      <c r="K1017" s="1" t="s">
        <v>36</v>
      </c>
      <c r="L1017" s="2">
        <v>8.36</v>
      </c>
      <c r="M1017" s="48">
        <v>45139</v>
      </c>
      <c r="N1017" s="1">
        <v>308</v>
      </c>
      <c r="O1017" s="1">
        <v>3</v>
      </c>
      <c r="P1017" s="48">
        <v>45138</v>
      </c>
      <c r="Q1017" s="48">
        <v>45125</v>
      </c>
      <c r="R1017" s="48">
        <v>45108</v>
      </c>
      <c r="S1017" s="1" t="s">
        <v>131</v>
      </c>
      <c r="T1017" s="1" t="s">
        <v>32</v>
      </c>
      <c r="U1017" s="2">
        <v>0</v>
      </c>
      <c r="W1017" s="1" t="b">
        <v>0</v>
      </c>
      <c r="X1017" s="48">
        <v>45125</v>
      </c>
      <c r="Y1017" s="1" t="b">
        <v>0</v>
      </c>
      <c r="AB1017" s="48">
        <v>45108</v>
      </c>
      <c r="AC1017" s="2">
        <v>0</v>
      </c>
    </row>
    <row r="1018" spans="1:29" x14ac:dyDescent="0.25">
      <c r="A1018" s="1">
        <v>20230919</v>
      </c>
      <c r="B1018" s="1" t="s">
        <v>11971</v>
      </c>
      <c r="C1018" s="1" t="s">
        <v>29</v>
      </c>
      <c r="D1018" s="1" t="s">
        <v>5590</v>
      </c>
      <c r="E1018" s="1" t="s">
        <v>5591</v>
      </c>
      <c r="F1018" s="1" t="s">
        <v>5592</v>
      </c>
      <c r="J1018" s="1" t="s">
        <v>58</v>
      </c>
      <c r="K1018" s="1" t="s">
        <v>11189</v>
      </c>
      <c r="L1018" s="2">
        <v>2167.0500000000002</v>
      </c>
      <c r="M1018" s="48">
        <v>45133</v>
      </c>
      <c r="N1018" s="1">
        <v>308</v>
      </c>
      <c r="O1018" s="1">
        <v>3</v>
      </c>
      <c r="P1018" s="48">
        <v>45124</v>
      </c>
      <c r="Q1018" s="48">
        <v>45133</v>
      </c>
      <c r="R1018" s="48">
        <v>45108</v>
      </c>
      <c r="S1018" s="1" t="s">
        <v>5593</v>
      </c>
      <c r="T1018" s="1" t="s">
        <v>32</v>
      </c>
      <c r="U1018" s="2">
        <v>0</v>
      </c>
      <c r="W1018" s="1" t="b">
        <v>0</v>
      </c>
      <c r="X1018"/>
      <c r="Y1018" s="1" t="b">
        <v>0</v>
      </c>
      <c r="AB1018" s="48">
        <v>45108</v>
      </c>
      <c r="AC1018" s="2">
        <v>0</v>
      </c>
    </row>
    <row r="1019" spans="1:29" x14ac:dyDescent="0.25">
      <c r="A1019" s="1">
        <v>20230920</v>
      </c>
      <c r="B1019" s="1" t="s">
        <v>11972</v>
      </c>
      <c r="C1019" s="1" t="s">
        <v>29</v>
      </c>
      <c r="D1019" s="1" t="s">
        <v>5590</v>
      </c>
      <c r="E1019" s="1" t="s">
        <v>5591</v>
      </c>
      <c r="F1019" s="1" t="s">
        <v>5592</v>
      </c>
      <c r="J1019" s="1" t="s">
        <v>58</v>
      </c>
      <c r="K1019" s="1" t="s">
        <v>11187</v>
      </c>
      <c r="L1019" s="2">
        <v>1720.44</v>
      </c>
      <c r="M1019" s="48">
        <v>45133</v>
      </c>
      <c r="N1019" s="1">
        <v>308</v>
      </c>
      <c r="O1019" s="1">
        <v>3</v>
      </c>
      <c r="P1019" s="48">
        <v>45124</v>
      </c>
      <c r="Q1019" s="48">
        <v>45133</v>
      </c>
      <c r="R1019" s="48">
        <v>45108</v>
      </c>
      <c r="S1019" s="1" t="s">
        <v>5593</v>
      </c>
      <c r="T1019" s="1" t="s">
        <v>32</v>
      </c>
      <c r="U1019" s="2">
        <v>0</v>
      </c>
      <c r="W1019" s="1" t="b">
        <v>0</v>
      </c>
      <c r="X1019"/>
      <c r="Y1019" s="1" t="b">
        <v>0</v>
      </c>
      <c r="AB1019" s="48">
        <v>45108</v>
      </c>
      <c r="AC1019" s="2">
        <v>0</v>
      </c>
    </row>
    <row r="1020" spans="1:29" x14ac:dyDescent="0.25">
      <c r="A1020" s="1">
        <v>20230921</v>
      </c>
      <c r="B1020" s="1" t="s">
        <v>11973</v>
      </c>
      <c r="C1020" s="1" t="s">
        <v>29</v>
      </c>
      <c r="D1020" s="1" t="s">
        <v>10347</v>
      </c>
      <c r="E1020" s="1" t="s">
        <v>278</v>
      </c>
      <c r="F1020" s="1" t="s">
        <v>279</v>
      </c>
      <c r="J1020" s="1" t="s">
        <v>50</v>
      </c>
      <c r="K1020" s="1" t="s">
        <v>51</v>
      </c>
      <c r="L1020" s="2">
        <v>87.46</v>
      </c>
      <c r="M1020" s="48">
        <v>45141</v>
      </c>
      <c r="N1020" s="1">
        <v>308</v>
      </c>
      <c r="O1020" s="1">
        <v>3</v>
      </c>
      <c r="P1020" s="48">
        <v>45138</v>
      </c>
      <c r="Q1020" s="48">
        <v>45127</v>
      </c>
      <c r="R1020" s="48">
        <v>45108</v>
      </c>
      <c r="S1020" s="1" t="s">
        <v>10348</v>
      </c>
      <c r="T1020" s="1" t="s">
        <v>32</v>
      </c>
      <c r="U1020" s="2">
        <v>0</v>
      </c>
      <c r="W1020" s="1" t="b">
        <v>0</v>
      </c>
      <c r="X1020" s="48">
        <v>45127</v>
      </c>
      <c r="Y1020" s="1" t="b">
        <v>0</v>
      </c>
      <c r="AB1020" s="48">
        <v>45108</v>
      </c>
      <c r="AC1020" s="2">
        <v>0</v>
      </c>
    </row>
    <row r="1021" spans="1:29" x14ac:dyDescent="0.25">
      <c r="A1021" s="1">
        <v>20230922</v>
      </c>
      <c r="B1021" s="1" t="s">
        <v>7381</v>
      </c>
      <c r="C1021" s="1" t="s">
        <v>29</v>
      </c>
      <c r="D1021" s="1" t="s">
        <v>7058</v>
      </c>
      <c r="E1021" s="1" t="s">
        <v>6496</v>
      </c>
      <c r="F1021" s="1" t="s">
        <v>6498</v>
      </c>
      <c r="J1021" s="1" t="s">
        <v>40</v>
      </c>
      <c r="K1021" s="1" t="s">
        <v>11974</v>
      </c>
      <c r="L1021" s="2">
        <v>129</v>
      </c>
      <c r="M1021" s="48">
        <v>45135</v>
      </c>
      <c r="N1021" s="1">
        <v>308</v>
      </c>
      <c r="O1021" s="1">
        <v>3</v>
      </c>
      <c r="P1021"/>
      <c r="Q1021" s="48">
        <v>45135</v>
      </c>
      <c r="R1021" s="48">
        <v>45108</v>
      </c>
      <c r="T1021" s="1" t="s">
        <v>32</v>
      </c>
      <c r="U1021" s="2">
        <v>0</v>
      </c>
      <c r="W1021" s="1" t="b">
        <v>0</v>
      </c>
      <c r="X1021"/>
      <c r="Y1021" s="1" t="b">
        <v>0</v>
      </c>
      <c r="AB1021" s="48">
        <v>45108</v>
      </c>
      <c r="AC1021" s="2">
        <v>0</v>
      </c>
    </row>
    <row r="1022" spans="1:29" x14ac:dyDescent="0.25">
      <c r="A1022" s="1">
        <v>20230923</v>
      </c>
      <c r="B1022" s="1" t="s">
        <v>11975</v>
      </c>
      <c r="C1022" s="1" t="s">
        <v>29</v>
      </c>
      <c r="D1022" s="1" t="s">
        <v>4715</v>
      </c>
      <c r="E1022" s="1" t="s">
        <v>255</v>
      </c>
      <c r="F1022" s="1" t="s">
        <v>256</v>
      </c>
      <c r="J1022" s="1" t="s">
        <v>50</v>
      </c>
      <c r="K1022" s="1" t="s">
        <v>51</v>
      </c>
      <c r="L1022" s="2">
        <v>12.6</v>
      </c>
      <c r="M1022" s="48">
        <v>45141</v>
      </c>
      <c r="N1022" s="1">
        <v>308</v>
      </c>
      <c r="O1022" s="1">
        <v>3</v>
      </c>
      <c r="P1022" s="48">
        <v>45138</v>
      </c>
      <c r="Q1022" s="48">
        <v>45127</v>
      </c>
      <c r="R1022" s="48">
        <v>45108</v>
      </c>
      <c r="S1022" s="1" t="s">
        <v>4716</v>
      </c>
      <c r="T1022" s="1" t="s">
        <v>32</v>
      </c>
      <c r="U1022" s="2">
        <v>0</v>
      </c>
      <c r="W1022" s="1" t="b">
        <v>0</v>
      </c>
      <c r="X1022" s="48">
        <v>45127</v>
      </c>
      <c r="Y1022" s="1" t="b">
        <v>0</v>
      </c>
      <c r="AB1022" s="48">
        <v>45108</v>
      </c>
      <c r="AC1022" s="2">
        <v>0</v>
      </c>
    </row>
    <row r="1023" spans="1:29" x14ac:dyDescent="0.25">
      <c r="A1023" s="1">
        <v>20230924</v>
      </c>
      <c r="B1023" s="1" t="s">
        <v>11976</v>
      </c>
      <c r="C1023" s="1" t="s">
        <v>29</v>
      </c>
      <c r="D1023" s="1" t="s">
        <v>7085</v>
      </c>
      <c r="E1023" s="1" t="s">
        <v>6237</v>
      </c>
      <c r="F1023" s="1" t="s">
        <v>6241</v>
      </c>
      <c r="J1023" s="1" t="s">
        <v>4673</v>
      </c>
      <c r="K1023" s="1" t="s">
        <v>11977</v>
      </c>
      <c r="L1023" s="2">
        <v>82680</v>
      </c>
      <c r="M1023" s="48">
        <v>45142</v>
      </c>
      <c r="N1023" s="1">
        <v>308</v>
      </c>
      <c r="O1023" s="1">
        <v>3</v>
      </c>
      <c r="P1023" s="48">
        <v>45138</v>
      </c>
      <c r="Q1023" s="48">
        <v>45131</v>
      </c>
      <c r="R1023" s="48">
        <v>45108</v>
      </c>
      <c r="S1023" s="1" t="s">
        <v>7087</v>
      </c>
      <c r="T1023" s="1" t="s">
        <v>32</v>
      </c>
      <c r="U1023" s="2">
        <v>0</v>
      </c>
      <c r="W1023" s="1" t="b">
        <v>0</v>
      </c>
      <c r="X1023" s="48">
        <v>45131</v>
      </c>
      <c r="Y1023" s="1" t="b">
        <v>0</v>
      </c>
      <c r="AB1023" s="48">
        <v>45108</v>
      </c>
      <c r="AC1023" s="2">
        <v>0</v>
      </c>
    </row>
    <row r="1024" spans="1:29" x14ac:dyDescent="0.25">
      <c r="A1024" s="1">
        <v>20230925</v>
      </c>
      <c r="B1024" s="1" t="s">
        <v>11978</v>
      </c>
      <c r="C1024" s="1" t="s">
        <v>29</v>
      </c>
      <c r="D1024" s="1" t="s">
        <v>7338</v>
      </c>
      <c r="E1024" s="1" t="s">
        <v>3504</v>
      </c>
      <c r="F1024" s="1" t="s">
        <v>3506</v>
      </c>
      <c r="J1024" s="1" t="s">
        <v>92</v>
      </c>
      <c r="K1024" s="1" t="s">
        <v>11979</v>
      </c>
      <c r="L1024" s="2">
        <v>184.8</v>
      </c>
      <c r="M1024" s="48">
        <v>45139</v>
      </c>
      <c r="N1024" s="1">
        <v>308</v>
      </c>
      <c r="O1024" s="1">
        <v>3</v>
      </c>
      <c r="P1024" s="48">
        <v>45141</v>
      </c>
      <c r="Q1024" s="48">
        <v>45133</v>
      </c>
      <c r="R1024" s="48">
        <v>45108</v>
      </c>
      <c r="S1024" s="1" t="s">
        <v>5799</v>
      </c>
      <c r="T1024" s="1" t="s">
        <v>32</v>
      </c>
      <c r="U1024" s="2">
        <v>0</v>
      </c>
      <c r="W1024" s="1" t="b">
        <v>0</v>
      </c>
      <c r="X1024" s="48">
        <v>45133</v>
      </c>
      <c r="Y1024" s="1" t="b">
        <v>0</v>
      </c>
      <c r="AB1024" s="48">
        <v>45108</v>
      </c>
      <c r="AC1024" s="2">
        <v>0</v>
      </c>
    </row>
    <row r="1025" spans="1:29" x14ac:dyDescent="0.25">
      <c r="A1025" s="1">
        <v>20230926</v>
      </c>
      <c r="B1025" s="1" t="s">
        <v>11877</v>
      </c>
      <c r="C1025" s="1" t="s">
        <v>29</v>
      </c>
      <c r="D1025" s="1" t="s">
        <v>5477</v>
      </c>
      <c r="E1025" s="1" t="s">
        <v>241</v>
      </c>
      <c r="F1025" s="1" t="s">
        <v>242</v>
      </c>
      <c r="J1025" s="1" t="s">
        <v>58</v>
      </c>
      <c r="K1025" s="1" t="s">
        <v>4682</v>
      </c>
      <c r="L1025" s="2">
        <v>199.84</v>
      </c>
      <c r="M1025" s="48">
        <v>45139</v>
      </c>
      <c r="N1025" s="1">
        <v>308</v>
      </c>
      <c r="O1025" s="1">
        <v>3</v>
      </c>
      <c r="P1025" s="48">
        <v>45141</v>
      </c>
      <c r="Q1025" s="48">
        <v>45133</v>
      </c>
      <c r="R1025" s="48">
        <v>45108</v>
      </c>
      <c r="S1025" s="1" t="s">
        <v>5327</v>
      </c>
      <c r="T1025" s="1" t="s">
        <v>32</v>
      </c>
      <c r="U1025" s="2">
        <v>0</v>
      </c>
      <c r="W1025" s="1" t="b">
        <v>0</v>
      </c>
      <c r="X1025" s="48">
        <v>45133</v>
      </c>
      <c r="Y1025" s="1" t="b">
        <v>0</v>
      </c>
      <c r="AB1025" s="48">
        <v>45108</v>
      </c>
      <c r="AC1025" s="2">
        <v>0</v>
      </c>
    </row>
    <row r="1026" spans="1:29" x14ac:dyDescent="0.25">
      <c r="A1026" s="1">
        <v>20230927</v>
      </c>
      <c r="B1026" s="1" t="s">
        <v>11980</v>
      </c>
      <c r="C1026" s="1" t="s">
        <v>29</v>
      </c>
      <c r="D1026" s="1" t="s">
        <v>4769</v>
      </c>
      <c r="E1026" s="1" t="s">
        <v>259</v>
      </c>
      <c r="F1026" s="1" t="s">
        <v>260</v>
      </c>
      <c r="J1026" s="1" t="s">
        <v>58</v>
      </c>
      <c r="K1026" s="1" t="s">
        <v>4694</v>
      </c>
      <c r="L1026" s="2">
        <v>22.32</v>
      </c>
      <c r="M1026" s="48">
        <v>45150</v>
      </c>
      <c r="N1026" s="1">
        <v>308</v>
      </c>
      <c r="O1026" s="1">
        <v>3</v>
      </c>
      <c r="P1026" s="48">
        <v>45141</v>
      </c>
      <c r="Q1026" s="48">
        <v>45133</v>
      </c>
      <c r="R1026" s="48">
        <v>45108</v>
      </c>
      <c r="S1026" s="1" t="s">
        <v>4770</v>
      </c>
      <c r="T1026" s="1" t="s">
        <v>32</v>
      </c>
      <c r="U1026" s="2">
        <v>0</v>
      </c>
      <c r="W1026" s="1" t="b">
        <v>0</v>
      </c>
      <c r="X1026" s="48">
        <v>45133</v>
      </c>
      <c r="Y1026" s="1" t="b">
        <v>0</v>
      </c>
      <c r="AB1026" s="48">
        <v>45108</v>
      </c>
      <c r="AC1026" s="2">
        <v>0</v>
      </c>
    </row>
    <row r="1027" spans="1:29" x14ac:dyDescent="0.25">
      <c r="A1027" s="1">
        <v>20230928</v>
      </c>
      <c r="B1027" s="1" t="s">
        <v>11981</v>
      </c>
      <c r="C1027" s="1" t="s">
        <v>29</v>
      </c>
      <c r="D1027" s="1" t="s">
        <v>5827</v>
      </c>
      <c r="E1027" s="1" t="s">
        <v>5828</v>
      </c>
      <c r="F1027" s="1" t="s">
        <v>153</v>
      </c>
      <c r="J1027" s="1" t="s">
        <v>58</v>
      </c>
      <c r="K1027" s="1" t="s">
        <v>4678</v>
      </c>
      <c r="L1027" s="2">
        <v>1170.1300000000001</v>
      </c>
      <c r="M1027" s="48">
        <v>45139</v>
      </c>
      <c r="N1027" s="1">
        <v>308</v>
      </c>
      <c r="O1027" s="1">
        <v>3</v>
      </c>
      <c r="P1027" s="48">
        <v>45141</v>
      </c>
      <c r="Q1027" s="48">
        <v>45120</v>
      </c>
      <c r="R1027" s="48">
        <v>45108</v>
      </c>
      <c r="S1027" s="1" t="s">
        <v>4676</v>
      </c>
      <c r="T1027" s="1" t="s">
        <v>32</v>
      </c>
      <c r="U1027" s="2">
        <v>0</v>
      </c>
      <c r="W1027" s="1" t="b">
        <v>0</v>
      </c>
      <c r="X1027" s="48">
        <v>45120</v>
      </c>
      <c r="Y1027" s="1" t="b">
        <v>0</v>
      </c>
      <c r="AB1027" s="48">
        <v>45108</v>
      </c>
      <c r="AC1027" s="2">
        <v>0</v>
      </c>
    </row>
    <row r="1028" spans="1:29" x14ac:dyDescent="0.25">
      <c r="A1028" s="1">
        <v>20230929</v>
      </c>
      <c r="B1028" s="1" t="s">
        <v>11982</v>
      </c>
      <c r="C1028" s="1" t="s">
        <v>29</v>
      </c>
      <c r="D1028" s="1" t="s">
        <v>5746</v>
      </c>
      <c r="E1028" s="1" t="s">
        <v>5142</v>
      </c>
      <c r="F1028" s="1" t="s">
        <v>4784</v>
      </c>
      <c r="J1028" s="1" t="s">
        <v>58</v>
      </c>
      <c r="K1028" s="1" t="s">
        <v>8921</v>
      </c>
      <c r="L1028" s="2">
        <v>11138</v>
      </c>
      <c r="M1028" s="48">
        <v>45138</v>
      </c>
      <c r="N1028" s="1">
        <v>308</v>
      </c>
      <c r="O1028" s="1">
        <v>3</v>
      </c>
      <c r="P1028" s="48">
        <v>45141</v>
      </c>
      <c r="Q1028" s="48">
        <v>45124</v>
      </c>
      <c r="R1028" s="48">
        <v>45108</v>
      </c>
      <c r="T1028" s="1" t="s">
        <v>32</v>
      </c>
      <c r="U1028" s="2">
        <v>0</v>
      </c>
      <c r="W1028" s="1" t="b">
        <v>0</v>
      </c>
      <c r="X1028" s="48">
        <v>45133</v>
      </c>
      <c r="Y1028" s="1" t="b">
        <v>0</v>
      </c>
      <c r="AB1028" s="48">
        <v>45108</v>
      </c>
      <c r="AC1028" s="2">
        <v>0</v>
      </c>
    </row>
    <row r="1029" spans="1:29" x14ac:dyDescent="0.25">
      <c r="A1029" s="1">
        <v>20230930</v>
      </c>
      <c r="B1029" s="1" t="s">
        <v>11983</v>
      </c>
      <c r="C1029" s="1" t="s">
        <v>29</v>
      </c>
      <c r="D1029" s="1" t="s">
        <v>5827</v>
      </c>
      <c r="E1029" s="1" t="s">
        <v>5828</v>
      </c>
      <c r="F1029" s="1" t="s">
        <v>153</v>
      </c>
      <c r="J1029" s="1" t="s">
        <v>58</v>
      </c>
      <c r="K1029" s="1" t="s">
        <v>4681</v>
      </c>
      <c r="L1029" s="2">
        <v>2252.16</v>
      </c>
      <c r="M1029" s="48">
        <v>45139</v>
      </c>
      <c r="N1029" s="1">
        <v>308</v>
      </c>
      <c r="O1029" s="1">
        <v>3</v>
      </c>
      <c r="P1029" s="48">
        <v>45141</v>
      </c>
      <c r="Q1029" s="48">
        <v>45133</v>
      </c>
      <c r="R1029" s="48">
        <v>45108</v>
      </c>
      <c r="S1029" s="1" t="s">
        <v>4676</v>
      </c>
      <c r="T1029" s="1" t="s">
        <v>32</v>
      </c>
      <c r="U1029" s="2">
        <v>0</v>
      </c>
      <c r="W1029" s="1" t="b">
        <v>0</v>
      </c>
      <c r="X1029" s="48">
        <v>45133</v>
      </c>
      <c r="Y1029" s="1" t="b">
        <v>0</v>
      </c>
      <c r="AB1029" s="48">
        <v>45108</v>
      </c>
      <c r="AC1029" s="2">
        <v>0</v>
      </c>
    </row>
    <row r="1030" spans="1:29" x14ac:dyDescent="0.25">
      <c r="A1030" s="1">
        <v>20230931</v>
      </c>
      <c r="B1030" s="1" t="s">
        <v>11984</v>
      </c>
      <c r="C1030" s="1" t="s">
        <v>29</v>
      </c>
      <c r="D1030" s="1" t="s">
        <v>6950</v>
      </c>
      <c r="E1030" s="1" t="s">
        <v>6614</v>
      </c>
      <c r="F1030" s="1" t="s">
        <v>2864</v>
      </c>
      <c r="J1030" s="1" t="s">
        <v>58</v>
      </c>
      <c r="K1030" s="1" t="s">
        <v>11985</v>
      </c>
      <c r="L1030" s="2">
        <v>18.600000000000001</v>
      </c>
      <c r="M1030" s="48">
        <v>45139</v>
      </c>
      <c r="N1030" s="1">
        <v>308</v>
      </c>
      <c r="O1030" s="1">
        <v>3</v>
      </c>
      <c r="P1030" s="48">
        <v>45141</v>
      </c>
      <c r="Q1030" s="48">
        <v>45133</v>
      </c>
      <c r="R1030" s="48">
        <v>45108</v>
      </c>
      <c r="S1030" s="1" t="s">
        <v>4762</v>
      </c>
      <c r="T1030" s="1" t="s">
        <v>32</v>
      </c>
      <c r="U1030" s="2">
        <v>0</v>
      </c>
      <c r="W1030" s="1" t="b">
        <v>0</v>
      </c>
      <c r="X1030" s="48">
        <v>45133</v>
      </c>
      <c r="Y1030" s="1" t="b">
        <v>0</v>
      </c>
      <c r="AB1030" s="48">
        <v>45108</v>
      </c>
      <c r="AC1030" s="2">
        <v>0</v>
      </c>
    </row>
    <row r="1031" spans="1:29" x14ac:dyDescent="0.25">
      <c r="A1031" s="1">
        <v>20230932</v>
      </c>
      <c r="B1031" s="1" t="s">
        <v>11986</v>
      </c>
      <c r="C1031" s="1" t="s">
        <v>29</v>
      </c>
      <c r="D1031" s="1" t="s">
        <v>4683</v>
      </c>
      <c r="E1031" s="1" t="s">
        <v>320</v>
      </c>
      <c r="F1031" s="1" t="s">
        <v>321</v>
      </c>
      <c r="J1031" s="1" t="s">
        <v>40</v>
      </c>
      <c r="K1031" s="1" t="s">
        <v>10757</v>
      </c>
      <c r="L1031" s="2">
        <v>9.2200000000000006</v>
      </c>
      <c r="M1031" s="48">
        <v>45139</v>
      </c>
      <c r="N1031" s="1">
        <v>308</v>
      </c>
      <c r="O1031" s="1">
        <v>3</v>
      </c>
      <c r="P1031" s="48">
        <v>45141</v>
      </c>
      <c r="Q1031" s="48">
        <v>45127</v>
      </c>
      <c r="R1031" s="48">
        <v>45108</v>
      </c>
      <c r="S1031" s="1" t="s">
        <v>4684</v>
      </c>
      <c r="T1031" s="1" t="s">
        <v>32</v>
      </c>
      <c r="U1031" s="2">
        <v>0</v>
      </c>
      <c r="W1031" s="1" t="b">
        <v>0</v>
      </c>
      <c r="X1031" s="48">
        <v>45139</v>
      </c>
      <c r="Y1031" s="1" t="b">
        <v>0</v>
      </c>
      <c r="AB1031" s="48">
        <v>45108</v>
      </c>
      <c r="AC1031" s="2">
        <v>0</v>
      </c>
    </row>
    <row r="1032" spans="1:29" x14ac:dyDescent="0.25">
      <c r="A1032" s="1">
        <v>20230933</v>
      </c>
      <c r="B1032" s="1" t="s">
        <v>11987</v>
      </c>
      <c r="C1032" s="1" t="s">
        <v>29</v>
      </c>
      <c r="D1032" s="1" t="s">
        <v>6981</v>
      </c>
      <c r="E1032" s="1" t="s">
        <v>5457</v>
      </c>
      <c r="F1032" s="1" t="s">
        <v>5458</v>
      </c>
      <c r="J1032" s="1" t="s">
        <v>58</v>
      </c>
      <c r="K1032" s="1" t="s">
        <v>11518</v>
      </c>
      <c r="L1032" s="2">
        <v>13931.96</v>
      </c>
      <c r="M1032" s="48">
        <v>45156</v>
      </c>
      <c r="N1032" s="1">
        <v>308</v>
      </c>
      <c r="O1032" s="1">
        <v>3</v>
      </c>
      <c r="P1032" s="48">
        <v>45141</v>
      </c>
      <c r="Q1032" s="48">
        <v>45133</v>
      </c>
      <c r="R1032" s="48">
        <v>45108</v>
      </c>
      <c r="S1032" s="1" t="s">
        <v>6983</v>
      </c>
      <c r="T1032" s="1" t="s">
        <v>32</v>
      </c>
      <c r="U1032" s="2">
        <v>0</v>
      </c>
      <c r="W1032" s="1" t="b">
        <v>0</v>
      </c>
      <c r="X1032" s="48">
        <v>45133</v>
      </c>
      <c r="Y1032" s="1" t="b">
        <v>0</v>
      </c>
      <c r="AB1032" s="48">
        <v>45108</v>
      </c>
      <c r="AC1032" s="2">
        <v>0</v>
      </c>
    </row>
    <row r="1033" spans="1:29" x14ac:dyDescent="0.25">
      <c r="A1033" s="1">
        <v>20230934</v>
      </c>
      <c r="B1033" s="1" t="s">
        <v>11988</v>
      </c>
      <c r="C1033" s="1" t="s">
        <v>29</v>
      </c>
      <c r="D1033" s="1" t="s">
        <v>128</v>
      </c>
      <c r="E1033" s="1" t="s">
        <v>129</v>
      </c>
      <c r="F1033" s="1" t="s">
        <v>130</v>
      </c>
      <c r="J1033" s="1" t="s">
        <v>35</v>
      </c>
      <c r="K1033" s="1" t="s">
        <v>5745</v>
      </c>
      <c r="L1033" s="2">
        <v>4008.79</v>
      </c>
      <c r="M1033" s="48">
        <v>45142</v>
      </c>
      <c r="N1033" s="1">
        <v>308</v>
      </c>
      <c r="O1033" s="1">
        <v>3</v>
      </c>
      <c r="P1033" s="48">
        <v>45138</v>
      </c>
      <c r="Q1033" s="48">
        <v>45128</v>
      </c>
      <c r="R1033" s="48">
        <v>45108</v>
      </c>
      <c r="S1033" s="1" t="s">
        <v>131</v>
      </c>
      <c r="T1033" s="1" t="s">
        <v>32</v>
      </c>
      <c r="U1033" s="2">
        <v>0</v>
      </c>
      <c r="W1033" s="1" t="b">
        <v>0</v>
      </c>
      <c r="X1033" s="48">
        <v>45128</v>
      </c>
      <c r="Y1033" s="1" t="b">
        <v>0</v>
      </c>
      <c r="AB1033" s="48">
        <v>45108</v>
      </c>
      <c r="AC1033" s="2">
        <v>0</v>
      </c>
    </row>
    <row r="1034" spans="1:29" x14ac:dyDescent="0.25">
      <c r="A1034" s="1">
        <v>20230935</v>
      </c>
      <c r="B1034" s="1" t="s">
        <v>11989</v>
      </c>
      <c r="C1034" s="1" t="s">
        <v>29</v>
      </c>
      <c r="D1034" s="1" t="s">
        <v>5385</v>
      </c>
      <c r="E1034" s="1" t="s">
        <v>5386</v>
      </c>
      <c r="F1034" s="1" t="s">
        <v>5387</v>
      </c>
      <c r="J1034" s="1" t="s">
        <v>92</v>
      </c>
      <c r="K1034" s="1" t="s">
        <v>11990</v>
      </c>
      <c r="L1034" s="2">
        <v>20411.599999999999</v>
      </c>
      <c r="M1034" s="48">
        <v>45161</v>
      </c>
      <c r="N1034" s="1">
        <v>308</v>
      </c>
      <c r="O1034" s="1">
        <v>3</v>
      </c>
      <c r="P1034" s="48">
        <v>45141</v>
      </c>
      <c r="Q1034" s="48">
        <v>45133</v>
      </c>
      <c r="R1034" s="48">
        <v>45108</v>
      </c>
      <c r="S1034" s="1" t="s">
        <v>5388</v>
      </c>
      <c r="T1034" s="1" t="s">
        <v>32</v>
      </c>
      <c r="U1034" s="2">
        <v>0</v>
      </c>
      <c r="W1034" s="1" t="b">
        <v>0</v>
      </c>
      <c r="X1034" s="48">
        <v>45133</v>
      </c>
      <c r="Y1034" s="1" t="b">
        <v>0</v>
      </c>
      <c r="AB1034" s="48">
        <v>45108</v>
      </c>
      <c r="AC1034" s="2">
        <v>0</v>
      </c>
    </row>
    <row r="1035" spans="1:29" x14ac:dyDescent="0.25">
      <c r="A1035" s="1">
        <v>20230936</v>
      </c>
      <c r="B1035" s="1" t="s">
        <v>11991</v>
      </c>
      <c r="C1035" s="1" t="s">
        <v>29</v>
      </c>
      <c r="D1035" s="1" t="s">
        <v>4660</v>
      </c>
      <c r="E1035" s="1" t="s">
        <v>4661</v>
      </c>
      <c r="F1035" s="1" t="s">
        <v>4662</v>
      </c>
      <c r="J1035" s="1" t="s">
        <v>85</v>
      </c>
      <c r="K1035" s="1" t="s">
        <v>86</v>
      </c>
      <c r="L1035" s="2">
        <v>453.54</v>
      </c>
      <c r="M1035" s="48">
        <v>45144</v>
      </c>
      <c r="N1035" s="1">
        <v>308</v>
      </c>
      <c r="O1035" s="1">
        <v>3</v>
      </c>
      <c r="P1035" s="48">
        <v>45146</v>
      </c>
      <c r="Q1035" s="48">
        <v>45114</v>
      </c>
      <c r="R1035" s="48">
        <v>45108</v>
      </c>
      <c r="S1035" s="1" t="s">
        <v>4663</v>
      </c>
      <c r="T1035" s="1" t="s">
        <v>32</v>
      </c>
      <c r="U1035" s="2">
        <v>0</v>
      </c>
      <c r="W1035" s="1" t="b">
        <v>0</v>
      </c>
      <c r="X1035" s="48">
        <v>45146</v>
      </c>
      <c r="Y1035" s="1" t="b">
        <v>0</v>
      </c>
      <c r="AB1035" s="48">
        <v>45108</v>
      </c>
      <c r="AC1035" s="2">
        <v>0</v>
      </c>
    </row>
    <row r="1036" spans="1:29" x14ac:dyDescent="0.25">
      <c r="A1036" s="1">
        <v>20230937</v>
      </c>
      <c r="B1036" s="1" t="s">
        <v>11992</v>
      </c>
      <c r="C1036" s="1" t="s">
        <v>29</v>
      </c>
      <c r="D1036" s="1" t="s">
        <v>5701</v>
      </c>
      <c r="E1036" s="1" t="s">
        <v>1354</v>
      </c>
      <c r="F1036" s="1" t="s">
        <v>1356</v>
      </c>
      <c r="J1036" s="1" t="s">
        <v>35</v>
      </c>
      <c r="K1036" s="1" t="s">
        <v>36</v>
      </c>
      <c r="L1036" s="2">
        <v>227.8</v>
      </c>
      <c r="M1036" s="48">
        <v>45144</v>
      </c>
      <c r="N1036" s="1">
        <v>308</v>
      </c>
      <c r="O1036" s="1">
        <v>3</v>
      </c>
      <c r="P1036" s="48">
        <v>45146</v>
      </c>
      <c r="Q1036" s="48">
        <v>45114</v>
      </c>
      <c r="R1036" s="48">
        <v>45108</v>
      </c>
      <c r="S1036" s="1" t="s">
        <v>5702</v>
      </c>
      <c r="T1036" s="1" t="s">
        <v>32</v>
      </c>
      <c r="U1036" s="2">
        <v>0</v>
      </c>
      <c r="W1036" s="1" t="b">
        <v>0</v>
      </c>
      <c r="X1036" s="48">
        <v>45146</v>
      </c>
      <c r="Y1036" s="1" t="b">
        <v>0</v>
      </c>
      <c r="AB1036" s="48">
        <v>45108</v>
      </c>
      <c r="AC1036" s="2">
        <v>0</v>
      </c>
    </row>
    <row r="1037" spans="1:29" x14ac:dyDescent="0.25">
      <c r="A1037" s="1">
        <v>20230938</v>
      </c>
      <c r="B1037" s="1" t="s">
        <v>11993</v>
      </c>
      <c r="C1037" s="1" t="s">
        <v>29</v>
      </c>
      <c r="D1037" s="1" t="s">
        <v>4753</v>
      </c>
      <c r="E1037" s="1" t="s">
        <v>116</v>
      </c>
      <c r="F1037" s="1" t="s">
        <v>117</v>
      </c>
      <c r="J1037" s="1" t="s">
        <v>58</v>
      </c>
      <c r="K1037" s="1" t="s">
        <v>11994</v>
      </c>
      <c r="L1037" s="2">
        <v>4981.5</v>
      </c>
      <c r="M1037" s="48">
        <v>45144</v>
      </c>
      <c r="N1037" s="1">
        <v>308</v>
      </c>
      <c r="O1037" s="1">
        <v>3</v>
      </c>
      <c r="P1037" s="48">
        <v>45146</v>
      </c>
      <c r="Q1037" s="48">
        <v>45120</v>
      </c>
      <c r="R1037" s="48">
        <v>45108</v>
      </c>
      <c r="S1037" s="1" t="s">
        <v>4754</v>
      </c>
      <c r="T1037" s="1" t="s">
        <v>32</v>
      </c>
      <c r="U1037" s="2">
        <v>0</v>
      </c>
      <c r="W1037" s="1" t="b">
        <v>0</v>
      </c>
      <c r="X1037" s="48">
        <v>45146</v>
      </c>
      <c r="Y1037" s="1" t="b">
        <v>0</v>
      </c>
      <c r="AB1037" s="48">
        <v>45108</v>
      </c>
      <c r="AC1037" s="2">
        <v>0</v>
      </c>
    </row>
    <row r="1038" spans="1:29" x14ac:dyDescent="0.25">
      <c r="A1038" s="1">
        <v>20230939</v>
      </c>
      <c r="B1038" s="1" t="s">
        <v>11995</v>
      </c>
      <c r="C1038" s="1" t="s">
        <v>29</v>
      </c>
      <c r="D1038" s="1" t="s">
        <v>4753</v>
      </c>
      <c r="E1038" s="1" t="s">
        <v>116</v>
      </c>
      <c r="F1038" s="1" t="s">
        <v>117</v>
      </c>
      <c r="J1038" s="1" t="s">
        <v>58</v>
      </c>
      <c r="K1038" s="1" t="s">
        <v>11994</v>
      </c>
      <c r="L1038" s="2">
        <v>4981.5</v>
      </c>
      <c r="M1038" s="48">
        <v>45147</v>
      </c>
      <c r="N1038" s="1">
        <v>308</v>
      </c>
      <c r="O1038" s="1">
        <v>3</v>
      </c>
      <c r="P1038" s="48">
        <v>45146</v>
      </c>
      <c r="Q1038" s="48">
        <v>45120</v>
      </c>
      <c r="R1038" s="48">
        <v>45108</v>
      </c>
      <c r="S1038" s="1" t="s">
        <v>4754</v>
      </c>
      <c r="T1038" s="1" t="s">
        <v>32</v>
      </c>
      <c r="U1038" s="2">
        <v>0</v>
      </c>
      <c r="W1038" s="1" t="b">
        <v>0</v>
      </c>
      <c r="X1038" s="48">
        <v>45146</v>
      </c>
      <c r="Y1038" s="1" t="b">
        <v>0</v>
      </c>
      <c r="AB1038" s="48">
        <v>45108</v>
      </c>
      <c r="AC1038" s="2">
        <v>0</v>
      </c>
    </row>
    <row r="1039" spans="1:29" x14ac:dyDescent="0.25">
      <c r="A1039" s="1">
        <v>20230940</v>
      </c>
      <c r="B1039" s="1" t="s">
        <v>11996</v>
      </c>
      <c r="C1039" s="1" t="s">
        <v>29</v>
      </c>
      <c r="D1039" s="1" t="s">
        <v>427</v>
      </c>
      <c r="E1039" s="1" t="s">
        <v>428</v>
      </c>
      <c r="F1039" s="1" t="s">
        <v>429</v>
      </c>
      <c r="J1039" s="1" t="s">
        <v>35</v>
      </c>
      <c r="K1039" s="1" t="s">
        <v>4763</v>
      </c>
      <c r="L1039" s="2">
        <v>2095.37</v>
      </c>
      <c r="M1039" s="48">
        <v>45177</v>
      </c>
      <c r="N1039" s="1">
        <v>308</v>
      </c>
      <c r="O1039" s="1">
        <v>3</v>
      </c>
      <c r="P1039" s="48">
        <v>45160</v>
      </c>
      <c r="Q1039" s="48">
        <v>45117</v>
      </c>
      <c r="R1039" s="48">
        <v>45108</v>
      </c>
      <c r="S1039" s="1" t="s">
        <v>430</v>
      </c>
      <c r="T1039" s="1" t="s">
        <v>32</v>
      </c>
      <c r="U1039" s="2">
        <v>0</v>
      </c>
      <c r="W1039" s="1" t="b">
        <v>0</v>
      </c>
      <c r="X1039" s="48">
        <v>45160</v>
      </c>
      <c r="Y1039" s="1" t="b">
        <v>0</v>
      </c>
      <c r="AB1039" s="48">
        <v>45108</v>
      </c>
      <c r="AC1039" s="2">
        <v>0</v>
      </c>
    </row>
    <row r="1040" spans="1:29" x14ac:dyDescent="0.25">
      <c r="A1040" s="1">
        <v>20230941</v>
      </c>
      <c r="B1040" s="1" t="s">
        <v>11997</v>
      </c>
      <c r="C1040" s="1" t="s">
        <v>29</v>
      </c>
      <c r="D1040" s="1" t="s">
        <v>4660</v>
      </c>
      <c r="E1040" s="1" t="s">
        <v>4661</v>
      </c>
      <c r="F1040" s="1" t="s">
        <v>4662</v>
      </c>
      <c r="J1040" s="1" t="s">
        <v>85</v>
      </c>
      <c r="K1040" s="1" t="s">
        <v>86</v>
      </c>
      <c r="L1040" s="2">
        <v>800.22</v>
      </c>
      <c r="M1040" s="48">
        <v>45147</v>
      </c>
      <c r="N1040" s="1">
        <v>308</v>
      </c>
      <c r="O1040" s="1">
        <v>3</v>
      </c>
      <c r="P1040" s="48">
        <v>45146</v>
      </c>
      <c r="Q1040" s="48">
        <v>45117</v>
      </c>
      <c r="R1040" s="48">
        <v>45108</v>
      </c>
      <c r="S1040" s="1" t="s">
        <v>4663</v>
      </c>
      <c r="T1040" s="1" t="s">
        <v>32</v>
      </c>
      <c r="U1040" s="2">
        <v>0</v>
      </c>
      <c r="W1040" s="1" t="b">
        <v>0</v>
      </c>
      <c r="X1040" s="48">
        <v>45146</v>
      </c>
      <c r="Y1040" s="1" t="b">
        <v>0</v>
      </c>
      <c r="AB1040" s="48">
        <v>45108</v>
      </c>
      <c r="AC1040" s="2">
        <v>0</v>
      </c>
    </row>
    <row r="1041" spans="1:29" x14ac:dyDescent="0.25">
      <c r="A1041" s="1">
        <v>20230942</v>
      </c>
      <c r="B1041" s="1" t="s">
        <v>11998</v>
      </c>
      <c r="C1041" s="1" t="s">
        <v>29</v>
      </c>
      <c r="D1041" s="1" t="s">
        <v>4660</v>
      </c>
      <c r="E1041" s="1" t="s">
        <v>4661</v>
      </c>
      <c r="F1041" s="1" t="s">
        <v>4662</v>
      </c>
      <c r="J1041" s="1" t="s">
        <v>85</v>
      </c>
      <c r="K1041" s="1" t="s">
        <v>86</v>
      </c>
      <c r="L1041" s="2">
        <v>949.51</v>
      </c>
      <c r="M1041" s="48">
        <v>45149</v>
      </c>
      <c r="N1041" s="1">
        <v>308</v>
      </c>
      <c r="O1041" s="1">
        <v>3</v>
      </c>
      <c r="P1041" s="48">
        <v>45146</v>
      </c>
      <c r="Q1041" s="48">
        <v>45149</v>
      </c>
      <c r="R1041" s="48">
        <v>45108</v>
      </c>
      <c r="S1041" s="1" t="s">
        <v>4663</v>
      </c>
      <c r="T1041" s="1" t="s">
        <v>32</v>
      </c>
      <c r="U1041" s="2">
        <v>0</v>
      </c>
      <c r="W1041" s="1" t="b">
        <v>0</v>
      </c>
      <c r="X1041" s="48">
        <v>45146</v>
      </c>
      <c r="Y1041" s="1" t="b">
        <v>0</v>
      </c>
      <c r="AB1041" s="48">
        <v>45139</v>
      </c>
      <c r="AC1041" s="2">
        <v>0</v>
      </c>
    </row>
    <row r="1042" spans="1:29" x14ac:dyDescent="0.25">
      <c r="A1042" s="1">
        <v>20230943</v>
      </c>
      <c r="B1042" s="1" t="s">
        <v>11999</v>
      </c>
      <c r="C1042" s="1" t="s">
        <v>29</v>
      </c>
      <c r="D1042" s="1" t="s">
        <v>41</v>
      </c>
      <c r="E1042" s="1" t="s">
        <v>42</v>
      </c>
      <c r="F1042" s="1" t="s">
        <v>43</v>
      </c>
      <c r="J1042" s="1" t="s">
        <v>40</v>
      </c>
      <c r="K1042" s="1" t="s">
        <v>5482</v>
      </c>
      <c r="L1042" s="2">
        <v>70.92</v>
      </c>
      <c r="M1042" s="48">
        <v>45179</v>
      </c>
      <c r="N1042" s="1">
        <v>308</v>
      </c>
      <c r="O1042" s="1">
        <v>3</v>
      </c>
      <c r="P1042" s="48">
        <v>45159</v>
      </c>
      <c r="Q1042" s="48">
        <v>45124</v>
      </c>
      <c r="R1042" s="48">
        <v>45108</v>
      </c>
      <c r="S1042" s="1" t="s">
        <v>45</v>
      </c>
      <c r="T1042" s="1" t="s">
        <v>32</v>
      </c>
      <c r="U1042" s="2">
        <v>0</v>
      </c>
      <c r="W1042" s="1" t="b">
        <v>0</v>
      </c>
      <c r="X1042" s="48">
        <v>45159</v>
      </c>
      <c r="Y1042" s="1" t="b">
        <v>0</v>
      </c>
      <c r="AB1042" s="48">
        <v>45108</v>
      </c>
      <c r="AC1042" s="2">
        <v>0</v>
      </c>
    </row>
    <row r="1043" spans="1:29" x14ac:dyDescent="0.25">
      <c r="A1043" s="1">
        <v>20230944</v>
      </c>
      <c r="B1043" s="1" t="s">
        <v>12000</v>
      </c>
      <c r="C1043" s="1" t="s">
        <v>29</v>
      </c>
      <c r="D1043" s="1" t="s">
        <v>97</v>
      </c>
      <c r="E1043" s="1" t="s">
        <v>98</v>
      </c>
      <c r="F1043" s="1" t="s">
        <v>99</v>
      </c>
      <c r="J1043" s="1" t="s">
        <v>85</v>
      </c>
      <c r="K1043" s="1" t="s">
        <v>86</v>
      </c>
      <c r="L1043" s="2">
        <v>296.35000000000002</v>
      </c>
      <c r="M1043" s="48">
        <v>45150</v>
      </c>
      <c r="N1043" s="1">
        <v>308</v>
      </c>
      <c r="O1043" s="1">
        <v>3</v>
      </c>
      <c r="P1043" s="48">
        <v>45146</v>
      </c>
      <c r="Q1043" s="48">
        <v>45124</v>
      </c>
      <c r="R1043" s="48">
        <v>45108</v>
      </c>
      <c r="T1043" s="1" t="s">
        <v>32</v>
      </c>
      <c r="U1043" s="2">
        <v>0</v>
      </c>
      <c r="W1043" s="1" t="b">
        <v>0</v>
      </c>
      <c r="X1043" s="48">
        <v>45146</v>
      </c>
      <c r="Y1043" s="1" t="b">
        <v>0</v>
      </c>
      <c r="AB1043" s="48">
        <v>45108</v>
      </c>
      <c r="AC1043" s="2">
        <v>0</v>
      </c>
    </row>
    <row r="1044" spans="1:29" x14ac:dyDescent="0.25">
      <c r="A1044" s="1">
        <v>20230945</v>
      </c>
      <c r="B1044" s="1" t="s">
        <v>12001</v>
      </c>
      <c r="C1044" s="1" t="s">
        <v>29</v>
      </c>
      <c r="D1044" s="1" t="s">
        <v>4660</v>
      </c>
      <c r="E1044" s="1" t="s">
        <v>4661</v>
      </c>
      <c r="F1044" s="1" t="s">
        <v>4662</v>
      </c>
      <c r="J1044" s="1" t="s">
        <v>85</v>
      </c>
      <c r="K1044" s="1" t="s">
        <v>86</v>
      </c>
      <c r="L1044" s="2">
        <v>1023.1</v>
      </c>
      <c r="M1044" s="48">
        <v>45151</v>
      </c>
      <c r="N1044" s="1">
        <v>308</v>
      </c>
      <c r="O1044" s="1">
        <v>3</v>
      </c>
      <c r="P1044" s="48">
        <v>45146</v>
      </c>
      <c r="Q1044" s="48">
        <v>45124</v>
      </c>
      <c r="R1044" s="48">
        <v>45108</v>
      </c>
      <c r="S1044" s="1" t="s">
        <v>4663</v>
      </c>
      <c r="T1044" s="1" t="s">
        <v>32</v>
      </c>
      <c r="U1044" s="2">
        <v>0</v>
      </c>
      <c r="W1044" s="1" t="b">
        <v>0</v>
      </c>
      <c r="X1044" s="48">
        <v>45146</v>
      </c>
      <c r="Y1044" s="1" t="b">
        <v>0</v>
      </c>
      <c r="AB1044" s="48">
        <v>45108</v>
      </c>
      <c r="AC1044" s="2">
        <v>0</v>
      </c>
    </row>
    <row r="1045" spans="1:29" x14ac:dyDescent="0.25">
      <c r="A1045" s="1">
        <v>20230946</v>
      </c>
      <c r="B1045" s="1" t="s">
        <v>12002</v>
      </c>
      <c r="C1045" s="1" t="s">
        <v>29</v>
      </c>
      <c r="D1045" s="1" t="s">
        <v>4660</v>
      </c>
      <c r="E1045" s="1" t="s">
        <v>4661</v>
      </c>
      <c r="F1045" s="1" t="s">
        <v>4662</v>
      </c>
      <c r="J1045" s="1" t="s">
        <v>85</v>
      </c>
      <c r="K1045" s="1" t="s">
        <v>86</v>
      </c>
      <c r="L1045" s="2">
        <v>732.79</v>
      </c>
      <c r="M1045" s="48">
        <v>45154</v>
      </c>
      <c r="N1045" s="1">
        <v>308</v>
      </c>
      <c r="O1045" s="1">
        <v>3</v>
      </c>
      <c r="P1045" s="48">
        <v>45146</v>
      </c>
      <c r="Q1045" s="48">
        <v>45124</v>
      </c>
      <c r="R1045" s="48">
        <v>45108</v>
      </c>
      <c r="S1045" s="1" t="s">
        <v>4663</v>
      </c>
      <c r="T1045" s="1" t="s">
        <v>32</v>
      </c>
      <c r="U1045" s="2">
        <v>0</v>
      </c>
      <c r="W1045" s="1" t="b">
        <v>0</v>
      </c>
      <c r="X1045" s="48">
        <v>45146</v>
      </c>
      <c r="Y1045" s="1" t="b">
        <v>0</v>
      </c>
      <c r="AB1045" s="48">
        <v>45108</v>
      </c>
      <c r="AC1045" s="2">
        <v>0</v>
      </c>
    </row>
    <row r="1046" spans="1:29" x14ac:dyDescent="0.25">
      <c r="A1046" s="1">
        <v>20230947</v>
      </c>
      <c r="B1046" s="1" t="s">
        <v>12003</v>
      </c>
      <c r="C1046" s="1" t="s">
        <v>29</v>
      </c>
      <c r="D1046" s="1" t="s">
        <v>427</v>
      </c>
      <c r="E1046" s="1" t="s">
        <v>428</v>
      </c>
      <c r="F1046" s="1" t="s">
        <v>429</v>
      </c>
      <c r="J1046" s="1" t="s">
        <v>35</v>
      </c>
      <c r="K1046" s="1" t="s">
        <v>36</v>
      </c>
      <c r="L1046" s="2">
        <v>160.34</v>
      </c>
      <c r="M1046" s="48">
        <v>45184</v>
      </c>
      <c r="N1046" s="1">
        <v>308</v>
      </c>
      <c r="O1046" s="1">
        <v>3</v>
      </c>
      <c r="P1046" s="48">
        <v>45160</v>
      </c>
      <c r="Q1046" s="48">
        <v>45124</v>
      </c>
      <c r="R1046" s="48">
        <v>45108</v>
      </c>
      <c r="S1046" s="1" t="s">
        <v>430</v>
      </c>
      <c r="T1046" s="1" t="s">
        <v>32</v>
      </c>
      <c r="U1046" s="2">
        <v>0</v>
      </c>
      <c r="W1046" s="1" t="b">
        <v>0</v>
      </c>
      <c r="X1046" s="48">
        <v>45160</v>
      </c>
      <c r="Y1046" s="1" t="b">
        <v>0</v>
      </c>
      <c r="AB1046" s="48">
        <v>45108</v>
      </c>
      <c r="AC1046" s="2">
        <v>0</v>
      </c>
    </row>
    <row r="1047" spans="1:29" x14ac:dyDescent="0.25">
      <c r="A1047" s="1">
        <v>20230948</v>
      </c>
      <c r="B1047" s="1" t="s">
        <v>12004</v>
      </c>
      <c r="C1047" s="1" t="s">
        <v>29</v>
      </c>
      <c r="D1047" s="1" t="s">
        <v>427</v>
      </c>
      <c r="E1047" s="1" t="s">
        <v>428</v>
      </c>
      <c r="F1047" s="1" t="s">
        <v>429</v>
      </c>
      <c r="J1047" s="1" t="s">
        <v>35</v>
      </c>
      <c r="K1047" s="1" t="s">
        <v>4763</v>
      </c>
      <c r="L1047" s="2">
        <v>1307.48</v>
      </c>
      <c r="M1047" s="48">
        <v>45184</v>
      </c>
      <c r="N1047" s="1">
        <v>308</v>
      </c>
      <c r="O1047" s="1">
        <v>3</v>
      </c>
      <c r="P1047" s="48">
        <v>45160</v>
      </c>
      <c r="Q1047" s="48">
        <v>45124</v>
      </c>
      <c r="R1047" s="48">
        <v>45108</v>
      </c>
      <c r="S1047" s="1" t="s">
        <v>430</v>
      </c>
      <c r="T1047" s="1" t="s">
        <v>32</v>
      </c>
      <c r="U1047" s="2">
        <v>0</v>
      </c>
      <c r="W1047" s="1" t="b">
        <v>0</v>
      </c>
      <c r="X1047" s="48">
        <v>45160</v>
      </c>
      <c r="Y1047" s="1" t="b">
        <v>0</v>
      </c>
      <c r="AB1047" s="48">
        <v>45108</v>
      </c>
      <c r="AC1047" s="2">
        <v>0</v>
      </c>
    </row>
    <row r="1048" spans="1:29" x14ac:dyDescent="0.25">
      <c r="A1048" s="1">
        <v>20230949</v>
      </c>
      <c r="B1048" s="1" t="s">
        <v>12005</v>
      </c>
      <c r="C1048" s="1" t="s">
        <v>29</v>
      </c>
      <c r="D1048" s="1" t="s">
        <v>77</v>
      </c>
      <c r="E1048" s="1" t="s">
        <v>78</v>
      </c>
      <c r="F1048" s="1" t="s">
        <v>79</v>
      </c>
      <c r="J1048" s="1" t="s">
        <v>50</v>
      </c>
      <c r="K1048" s="1" t="s">
        <v>51</v>
      </c>
      <c r="L1048" s="2">
        <v>78.12</v>
      </c>
      <c r="M1048" s="48">
        <v>45155</v>
      </c>
      <c r="N1048" s="1">
        <v>308</v>
      </c>
      <c r="O1048" s="1">
        <v>3</v>
      </c>
      <c r="P1048" s="48">
        <v>45149</v>
      </c>
      <c r="Q1048" s="48">
        <v>45125</v>
      </c>
      <c r="R1048" s="48">
        <v>45108</v>
      </c>
      <c r="S1048" s="1" t="s">
        <v>81</v>
      </c>
      <c r="T1048" s="1" t="s">
        <v>32</v>
      </c>
      <c r="U1048" s="2">
        <v>0</v>
      </c>
      <c r="W1048" s="1" t="b">
        <v>0</v>
      </c>
      <c r="X1048" s="48">
        <v>45149</v>
      </c>
      <c r="Y1048" s="1" t="b">
        <v>0</v>
      </c>
      <c r="AB1048" s="48">
        <v>45108</v>
      </c>
      <c r="AC1048" s="2">
        <v>0</v>
      </c>
    </row>
    <row r="1049" spans="1:29" x14ac:dyDescent="0.25">
      <c r="A1049" s="1">
        <v>20230950</v>
      </c>
      <c r="B1049" s="1" t="s">
        <v>12006</v>
      </c>
      <c r="C1049" s="1" t="s">
        <v>29</v>
      </c>
      <c r="D1049" s="1" t="s">
        <v>97</v>
      </c>
      <c r="E1049" s="1" t="s">
        <v>98</v>
      </c>
      <c r="F1049" s="1" t="s">
        <v>99</v>
      </c>
      <c r="J1049" s="1" t="s">
        <v>85</v>
      </c>
      <c r="K1049" s="1" t="s">
        <v>86</v>
      </c>
      <c r="L1049" s="2">
        <v>296.35000000000002</v>
      </c>
      <c r="M1049" s="48">
        <v>45156</v>
      </c>
      <c r="N1049" s="1">
        <v>308</v>
      </c>
      <c r="O1049" s="1">
        <v>3</v>
      </c>
      <c r="P1049" s="48">
        <v>45152</v>
      </c>
      <c r="Q1049" s="48">
        <v>45131</v>
      </c>
      <c r="R1049" s="48">
        <v>45108</v>
      </c>
      <c r="T1049" s="1" t="s">
        <v>32</v>
      </c>
      <c r="U1049" s="2">
        <v>0</v>
      </c>
      <c r="W1049" s="1" t="b">
        <v>0</v>
      </c>
      <c r="X1049" s="48">
        <v>45152</v>
      </c>
      <c r="Y1049" s="1" t="b">
        <v>0</v>
      </c>
      <c r="AB1049" s="48">
        <v>45108</v>
      </c>
      <c r="AC1049" s="2">
        <v>0</v>
      </c>
    </row>
    <row r="1050" spans="1:29" x14ac:dyDescent="0.25">
      <c r="A1050" s="1">
        <v>20230951</v>
      </c>
      <c r="B1050" s="1" t="s">
        <v>12007</v>
      </c>
      <c r="C1050" s="1" t="s">
        <v>29</v>
      </c>
      <c r="D1050" s="1" t="s">
        <v>4660</v>
      </c>
      <c r="E1050" s="1" t="s">
        <v>4661</v>
      </c>
      <c r="F1050" s="1" t="s">
        <v>4662</v>
      </c>
      <c r="J1050" s="1" t="s">
        <v>85</v>
      </c>
      <c r="K1050" s="1" t="s">
        <v>86</v>
      </c>
      <c r="L1050" s="2">
        <v>563.44000000000005</v>
      </c>
      <c r="M1050" s="48">
        <v>45156</v>
      </c>
      <c r="N1050" s="1">
        <v>308</v>
      </c>
      <c r="O1050" s="1">
        <v>3</v>
      </c>
      <c r="P1050" s="48">
        <v>45152</v>
      </c>
      <c r="Q1050" s="48">
        <v>45126</v>
      </c>
      <c r="R1050" s="48">
        <v>45108</v>
      </c>
      <c r="S1050" s="1" t="s">
        <v>4663</v>
      </c>
      <c r="T1050" s="1" t="s">
        <v>32</v>
      </c>
      <c r="U1050" s="2">
        <v>0</v>
      </c>
      <c r="W1050" s="1" t="b">
        <v>0</v>
      </c>
      <c r="X1050" s="48">
        <v>45152</v>
      </c>
      <c r="Y1050" s="1" t="b">
        <v>0</v>
      </c>
      <c r="AB1050" s="48">
        <v>45108</v>
      </c>
      <c r="AC1050" s="2">
        <v>0</v>
      </c>
    </row>
    <row r="1051" spans="1:29" x14ac:dyDescent="0.25">
      <c r="A1051" s="1">
        <v>20230952</v>
      </c>
      <c r="B1051" s="1" t="s">
        <v>12008</v>
      </c>
      <c r="C1051" s="1" t="s">
        <v>29</v>
      </c>
      <c r="D1051" s="1" t="s">
        <v>5746</v>
      </c>
      <c r="E1051" s="1" t="s">
        <v>5142</v>
      </c>
      <c r="F1051" s="1" t="s">
        <v>4784</v>
      </c>
      <c r="J1051" s="1" t="s">
        <v>58</v>
      </c>
      <c r="K1051" s="1" t="s">
        <v>8921</v>
      </c>
      <c r="L1051" s="2">
        <v>545</v>
      </c>
      <c r="M1051" s="48">
        <v>45145</v>
      </c>
      <c r="N1051" s="1">
        <v>308</v>
      </c>
      <c r="O1051" s="1">
        <v>3</v>
      </c>
      <c r="P1051" s="48">
        <v>45149</v>
      </c>
      <c r="Q1051" s="48">
        <v>45127</v>
      </c>
      <c r="R1051" s="48">
        <v>45108</v>
      </c>
      <c r="T1051" s="1" t="s">
        <v>32</v>
      </c>
      <c r="U1051" s="2">
        <v>0</v>
      </c>
      <c r="W1051" s="1" t="b">
        <v>0</v>
      </c>
      <c r="X1051" s="48">
        <v>45149</v>
      </c>
      <c r="Y1051" s="1" t="b">
        <v>0</v>
      </c>
      <c r="AB1051" s="48">
        <v>45108</v>
      </c>
      <c r="AC1051" s="2">
        <v>0</v>
      </c>
    </row>
    <row r="1052" spans="1:29" x14ac:dyDescent="0.25">
      <c r="A1052" s="1">
        <v>20230953</v>
      </c>
      <c r="B1052" s="1" t="s">
        <v>12009</v>
      </c>
      <c r="C1052" s="1" t="s">
        <v>29</v>
      </c>
      <c r="D1052" s="1" t="s">
        <v>41</v>
      </c>
      <c r="E1052" s="1" t="s">
        <v>42</v>
      </c>
      <c r="F1052" s="1" t="s">
        <v>43</v>
      </c>
      <c r="J1052" s="1" t="s">
        <v>40</v>
      </c>
      <c r="K1052" s="1" t="s">
        <v>5482</v>
      </c>
      <c r="L1052" s="2">
        <v>28.2</v>
      </c>
      <c r="M1052" s="48">
        <v>45187</v>
      </c>
      <c r="N1052" s="1">
        <v>308</v>
      </c>
      <c r="O1052" s="1">
        <v>2</v>
      </c>
      <c r="P1052"/>
      <c r="Q1052" s="48">
        <v>45131</v>
      </c>
      <c r="R1052" s="48">
        <v>45108</v>
      </c>
      <c r="S1052" s="1" t="s">
        <v>45</v>
      </c>
      <c r="T1052" s="1" t="s">
        <v>32</v>
      </c>
      <c r="U1052" s="2">
        <v>0</v>
      </c>
      <c r="W1052" s="1" t="b">
        <v>0</v>
      </c>
      <c r="X1052" s="48">
        <v>45176</v>
      </c>
      <c r="Y1052" s="1" t="b">
        <v>0</v>
      </c>
      <c r="AB1052" s="48">
        <v>45108</v>
      </c>
      <c r="AC1052" s="2">
        <v>-28.2</v>
      </c>
    </row>
    <row r="1053" spans="1:29" x14ac:dyDescent="0.25">
      <c r="A1053" s="1">
        <v>20230954</v>
      </c>
      <c r="B1053" s="1" t="s">
        <v>12010</v>
      </c>
      <c r="C1053" s="1" t="s">
        <v>29</v>
      </c>
      <c r="D1053" s="1" t="s">
        <v>5829</v>
      </c>
      <c r="E1053" s="1" t="s">
        <v>293</v>
      </c>
      <c r="F1053" s="1" t="s">
        <v>294</v>
      </c>
      <c r="J1053" s="1" t="s">
        <v>58</v>
      </c>
      <c r="K1053" s="1" t="s">
        <v>6939</v>
      </c>
      <c r="L1053" s="2">
        <v>242.98</v>
      </c>
      <c r="M1053" s="48">
        <v>45158</v>
      </c>
      <c r="N1053" s="1">
        <v>308</v>
      </c>
      <c r="O1053" s="1">
        <v>3</v>
      </c>
      <c r="P1053" s="48">
        <v>45149</v>
      </c>
      <c r="Q1053" s="48">
        <v>45133</v>
      </c>
      <c r="R1053" s="48">
        <v>45108</v>
      </c>
      <c r="S1053" s="1" t="s">
        <v>5830</v>
      </c>
      <c r="T1053" s="1" t="s">
        <v>32</v>
      </c>
      <c r="U1053" s="2">
        <v>0</v>
      </c>
      <c r="W1053" s="1" t="b">
        <v>0</v>
      </c>
      <c r="X1053" s="48">
        <v>45149</v>
      </c>
      <c r="Y1053" s="1" t="b">
        <v>0</v>
      </c>
      <c r="AB1053" s="48">
        <v>45108</v>
      </c>
      <c r="AC1053" s="2">
        <v>0</v>
      </c>
    </row>
    <row r="1054" spans="1:29" x14ac:dyDescent="0.25">
      <c r="A1054" s="1">
        <v>20230955</v>
      </c>
      <c r="B1054" s="1" t="s">
        <v>12011</v>
      </c>
      <c r="C1054" s="1" t="s">
        <v>29</v>
      </c>
      <c r="D1054" s="1" t="s">
        <v>41</v>
      </c>
      <c r="E1054" s="1" t="s">
        <v>42</v>
      </c>
      <c r="F1054" s="1" t="s">
        <v>43</v>
      </c>
      <c r="J1054" s="1" t="s">
        <v>40</v>
      </c>
      <c r="K1054" s="1" t="s">
        <v>44</v>
      </c>
      <c r="L1054" s="2">
        <v>120.17</v>
      </c>
      <c r="M1054" s="48">
        <v>45188</v>
      </c>
      <c r="N1054" s="1">
        <v>308</v>
      </c>
      <c r="O1054" s="1">
        <v>2</v>
      </c>
      <c r="P1054"/>
      <c r="Q1054" s="48">
        <v>45131</v>
      </c>
      <c r="R1054" s="48">
        <v>45108</v>
      </c>
      <c r="S1054" s="1" t="s">
        <v>45</v>
      </c>
      <c r="T1054" s="1" t="s">
        <v>32</v>
      </c>
      <c r="U1054" s="2">
        <v>0</v>
      </c>
      <c r="W1054" s="1" t="b">
        <v>0</v>
      </c>
      <c r="X1054" s="48">
        <v>45176</v>
      </c>
      <c r="Y1054" s="1" t="b">
        <v>0</v>
      </c>
      <c r="AB1054" s="48">
        <v>45108</v>
      </c>
      <c r="AC1054" s="2">
        <v>-120.17</v>
      </c>
    </row>
    <row r="1055" spans="1:29" x14ac:dyDescent="0.25">
      <c r="A1055" s="1">
        <v>20230956</v>
      </c>
      <c r="B1055" s="1" t="s">
        <v>12012</v>
      </c>
      <c r="C1055" s="1" t="s">
        <v>29</v>
      </c>
      <c r="D1055" s="1" t="s">
        <v>4769</v>
      </c>
      <c r="E1055" s="1" t="s">
        <v>259</v>
      </c>
      <c r="F1055" s="1" t="s">
        <v>260</v>
      </c>
      <c r="J1055" s="1" t="s">
        <v>58</v>
      </c>
      <c r="K1055" s="1" t="s">
        <v>4694</v>
      </c>
      <c r="L1055" s="2">
        <v>45.91</v>
      </c>
      <c r="M1055" s="48">
        <v>45158</v>
      </c>
      <c r="N1055" s="1">
        <v>308</v>
      </c>
      <c r="O1055" s="1">
        <v>3</v>
      </c>
      <c r="P1055" s="48">
        <v>45153</v>
      </c>
      <c r="Q1055" s="48">
        <v>45135</v>
      </c>
      <c r="R1055" s="48">
        <v>45108</v>
      </c>
      <c r="S1055" s="1" t="s">
        <v>4770</v>
      </c>
      <c r="T1055" s="1" t="s">
        <v>32</v>
      </c>
      <c r="U1055" s="2">
        <v>0</v>
      </c>
      <c r="W1055" s="1" t="b">
        <v>0</v>
      </c>
      <c r="X1055" s="48">
        <v>45153</v>
      </c>
      <c r="Y1055" s="1" t="b">
        <v>0</v>
      </c>
      <c r="AB1055" s="48">
        <v>45108</v>
      </c>
      <c r="AC1055" s="2">
        <v>0</v>
      </c>
    </row>
    <row r="1056" spans="1:29" x14ac:dyDescent="0.25">
      <c r="A1056" s="1">
        <v>20230957</v>
      </c>
      <c r="B1056" s="1" t="s">
        <v>12013</v>
      </c>
      <c r="C1056" s="1" t="s">
        <v>29</v>
      </c>
      <c r="D1056" s="1" t="s">
        <v>4660</v>
      </c>
      <c r="E1056" s="1" t="s">
        <v>4661</v>
      </c>
      <c r="F1056" s="1" t="s">
        <v>4662</v>
      </c>
      <c r="J1056" s="1" t="s">
        <v>85</v>
      </c>
      <c r="K1056" s="1" t="s">
        <v>86</v>
      </c>
      <c r="L1056" s="2">
        <v>1218.8399999999999</v>
      </c>
      <c r="M1056" s="48">
        <v>45158</v>
      </c>
      <c r="N1056" s="1">
        <v>308</v>
      </c>
      <c r="O1056" s="1">
        <v>3</v>
      </c>
      <c r="P1056" s="48">
        <v>45152</v>
      </c>
      <c r="Q1056" s="48">
        <v>45128</v>
      </c>
      <c r="R1056" s="48">
        <v>45108</v>
      </c>
      <c r="S1056" s="1" t="s">
        <v>4663</v>
      </c>
      <c r="T1056" s="1" t="s">
        <v>32</v>
      </c>
      <c r="U1056" s="2">
        <v>0</v>
      </c>
      <c r="W1056" s="1" t="b">
        <v>0</v>
      </c>
      <c r="X1056" s="48">
        <v>45152</v>
      </c>
      <c r="Y1056" s="1" t="b">
        <v>0</v>
      </c>
      <c r="AB1056" s="48">
        <v>45108</v>
      </c>
      <c r="AC1056" s="2">
        <v>0</v>
      </c>
    </row>
    <row r="1057" spans="1:29" x14ac:dyDescent="0.25">
      <c r="A1057" s="1">
        <v>20230958</v>
      </c>
      <c r="B1057" s="1" t="s">
        <v>12014</v>
      </c>
      <c r="C1057" s="1" t="s">
        <v>29</v>
      </c>
      <c r="D1057" s="1" t="s">
        <v>4660</v>
      </c>
      <c r="E1057" s="1" t="s">
        <v>4661</v>
      </c>
      <c r="F1057" s="1" t="s">
        <v>4662</v>
      </c>
      <c r="J1057" s="1" t="s">
        <v>85</v>
      </c>
      <c r="K1057" s="1" t="s">
        <v>86</v>
      </c>
      <c r="L1057" s="2">
        <v>328.36</v>
      </c>
      <c r="M1057" s="48">
        <v>45161</v>
      </c>
      <c r="N1057" s="1">
        <v>308</v>
      </c>
      <c r="O1057" s="1">
        <v>3</v>
      </c>
      <c r="P1057" s="48">
        <v>45152</v>
      </c>
      <c r="Q1057" s="48">
        <v>45131</v>
      </c>
      <c r="R1057" s="48">
        <v>45108</v>
      </c>
      <c r="S1057" s="1" t="s">
        <v>4663</v>
      </c>
      <c r="T1057" s="1" t="s">
        <v>32</v>
      </c>
      <c r="U1057" s="2">
        <v>0</v>
      </c>
      <c r="W1057" s="1" t="b">
        <v>0</v>
      </c>
      <c r="X1057" s="48">
        <v>45152</v>
      </c>
      <c r="Y1057" s="1" t="b">
        <v>0</v>
      </c>
      <c r="AB1057" s="48">
        <v>45108</v>
      </c>
      <c r="AC1057" s="2">
        <v>0</v>
      </c>
    </row>
    <row r="1058" spans="1:29" x14ac:dyDescent="0.25">
      <c r="A1058" s="1">
        <v>20230959</v>
      </c>
      <c r="B1058" s="1" t="s">
        <v>12015</v>
      </c>
      <c r="C1058" s="1" t="s">
        <v>29</v>
      </c>
      <c r="D1058" s="1" t="s">
        <v>77</v>
      </c>
      <c r="E1058" s="1" t="s">
        <v>78</v>
      </c>
      <c r="F1058" s="1" t="s">
        <v>79</v>
      </c>
      <c r="J1058" s="1" t="s">
        <v>50</v>
      </c>
      <c r="K1058" s="1" t="s">
        <v>212</v>
      </c>
      <c r="L1058" s="2">
        <v>28.26</v>
      </c>
      <c r="M1058" s="48">
        <v>45161</v>
      </c>
      <c r="N1058" s="1">
        <v>308</v>
      </c>
      <c r="O1058" s="1">
        <v>3</v>
      </c>
      <c r="P1058" s="48">
        <v>45149</v>
      </c>
      <c r="Q1058" s="48">
        <v>45131</v>
      </c>
      <c r="R1058" s="48">
        <v>45108</v>
      </c>
      <c r="S1058" s="1" t="s">
        <v>81</v>
      </c>
      <c r="T1058" s="1" t="s">
        <v>32</v>
      </c>
      <c r="U1058" s="2">
        <v>0</v>
      </c>
      <c r="W1058" s="1" t="b">
        <v>0</v>
      </c>
      <c r="X1058" s="48">
        <v>45149</v>
      </c>
      <c r="Y1058" s="1" t="b">
        <v>0</v>
      </c>
      <c r="AB1058" s="48">
        <v>45108</v>
      </c>
      <c r="AC1058" s="2">
        <v>0</v>
      </c>
    </row>
    <row r="1059" spans="1:29" x14ac:dyDescent="0.25">
      <c r="A1059" s="1">
        <v>20230960</v>
      </c>
      <c r="B1059" s="1" t="s">
        <v>12016</v>
      </c>
      <c r="C1059" s="1" t="s">
        <v>29</v>
      </c>
      <c r="D1059" s="1" t="s">
        <v>427</v>
      </c>
      <c r="E1059" s="1" t="s">
        <v>428</v>
      </c>
      <c r="F1059" s="1" t="s">
        <v>429</v>
      </c>
      <c r="J1059" s="1" t="s">
        <v>35</v>
      </c>
      <c r="K1059" s="1" t="s">
        <v>4763</v>
      </c>
      <c r="L1059" s="2">
        <v>1120.27</v>
      </c>
      <c r="M1059" s="48">
        <v>45191</v>
      </c>
      <c r="N1059" s="1">
        <v>308</v>
      </c>
      <c r="O1059" s="1">
        <v>2</v>
      </c>
      <c r="P1059"/>
      <c r="Q1059" s="48">
        <v>45131</v>
      </c>
      <c r="R1059" s="48">
        <v>45108</v>
      </c>
      <c r="S1059" s="1" t="s">
        <v>430</v>
      </c>
      <c r="T1059" s="1" t="s">
        <v>32</v>
      </c>
      <c r="U1059" s="2">
        <v>0</v>
      </c>
      <c r="W1059" s="1" t="b">
        <v>0</v>
      </c>
      <c r="X1059" s="48">
        <v>45176</v>
      </c>
      <c r="Y1059" s="1" t="b">
        <v>0</v>
      </c>
      <c r="AB1059" s="48">
        <v>45108</v>
      </c>
      <c r="AC1059" s="2">
        <v>-1120.27</v>
      </c>
    </row>
    <row r="1060" spans="1:29" x14ac:dyDescent="0.25">
      <c r="A1060" s="1">
        <v>20230961</v>
      </c>
      <c r="B1060" s="1" t="s">
        <v>12017</v>
      </c>
      <c r="C1060" s="1" t="s">
        <v>29</v>
      </c>
      <c r="D1060" s="1" t="s">
        <v>4660</v>
      </c>
      <c r="E1060" s="1" t="s">
        <v>4661</v>
      </c>
      <c r="F1060" s="1" t="s">
        <v>4662</v>
      </c>
      <c r="J1060" s="1" t="s">
        <v>85</v>
      </c>
      <c r="K1060" s="1" t="s">
        <v>86</v>
      </c>
      <c r="L1060" s="2">
        <v>783.61</v>
      </c>
      <c r="M1060" s="48">
        <v>45163</v>
      </c>
      <c r="N1060" s="1">
        <v>308</v>
      </c>
      <c r="O1060" s="1">
        <v>3</v>
      </c>
      <c r="P1060" s="48">
        <v>45152</v>
      </c>
      <c r="Q1060" s="48">
        <v>45133</v>
      </c>
      <c r="R1060" s="48">
        <v>45108</v>
      </c>
      <c r="S1060" s="1" t="s">
        <v>4663</v>
      </c>
      <c r="T1060" s="1" t="s">
        <v>32</v>
      </c>
      <c r="U1060" s="2">
        <v>0</v>
      </c>
      <c r="W1060" s="1" t="b">
        <v>0</v>
      </c>
      <c r="X1060" s="48">
        <v>45152</v>
      </c>
      <c r="Y1060" s="1" t="b">
        <v>0</v>
      </c>
      <c r="AB1060" s="48">
        <v>45108</v>
      </c>
      <c r="AC1060" s="2">
        <v>0</v>
      </c>
    </row>
    <row r="1061" spans="1:29" x14ac:dyDescent="0.25">
      <c r="A1061" s="1">
        <v>20230962</v>
      </c>
      <c r="B1061" s="1" t="s">
        <v>12018</v>
      </c>
      <c r="C1061" s="1" t="s">
        <v>29</v>
      </c>
      <c r="D1061" s="1" t="s">
        <v>4660</v>
      </c>
      <c r="E1061" s="1" t="s">
        <v>4661</v>
      </c>
      <c r="F1061" s="1" t="s">
        <v>4662</v>
      </c>
      <c r="J1061" s="1" t="s">
        <v>85</v>
      </c>
      <c r="K1061" s="1" t="s">
        <v>86</v>
      </c>
      <c r="L1061" s="2">
        <v>1027.82</v>
      </c>
      <c r="M1061" s="48">
        <v>45165</v>
      </c>
      <c r="N1061" s="1">
        <v>308</v>
      </c>
      <c r="O1061" s="1">
        <v>3</v>
      </c>
      <c r="P1061" s="48">
        <v>45152</v>
      </c>
      <c r="Q1061" s="48">
        <v>45135</v>
      </c>
      <c r="R1061" s="48">
        <v>45108</v>
      </c>
      <c r="S1061" s="1" t="s">
        <v>4663</v>
      </c>
      <c r="T1061" s="1" t="s">
        <v>32</v>
      </c>
      <c r="U1061" s="2">
        <v>0</v>
      </c>
      <c r="W1061" s="1" t="b">
        <v>0</v>
      </c>
      <c r="X1061" s="48">
        <v>45152</v>
      </c>
      <c r="Y1061" s="1" t="b">
        <v>0</v>
      </c>
      <c r="AB1061" s="48">
        <v>45108</v>
      </c>
      <c r="AC1061" s="2">
        <v>0</v>
      </c>
    </row>
    <row r="1062" spans="1:29" x14ac:dyDescent="0.25">
      <c r="A1062" s="1">
        <v>20230963</v>
      </c>
      <c r="B1062" s="1" t="s">
        <v>12019</v>
      </c>
      <c r="C1062" s="1" t="s">
        <v>29</v>
      </c>
      <c r="D1062" s="1" t="s">
        <v>4660</v>
      </c>
      <c r="E1062" s="1" t="s">
        <v>4661</v>
      </c>
      <c r="F1062" s="1" t="s">
        <v>4662</v>
      </c>
      <c r="J1062" s="1" t="s">
        <v>85</v>
      </c>
      <c r="K1062" s="1" t="s">
        <v>86</v>
      </c>
      <c r="L1062" s="2">
        <v>620.16999999999996</v>
      </c>
      <c r="M1062" s="48">
        <v>45168</v>
      </c>
      <c r="N1062" s="1">
        <v>308</v>
      </c>
      <c r="O1062" s="1">
        <v>3</v>
      </c>
      <c r="P1062" s="48">
        <v>45152</v>
      </c>
      <c r="Q1062" s="48">
        <v>45138</v>
      </c>
      <c r="R1062" s="48">
        <v>45108</v>
      </c>
      <c r="S1062" s="1" t="s">
        <v>4663</v>
      </c>
      <c r="T1062" s="1" t="s">
        <v>32</v>
      </c>
      <c r="U1062" s="2">
        <v>0</v>
      </c>
      <c r="W1062" s="1" t="b">
        <v>0</v>
      </c>
      <c r="X1062" s="48">
        <v>45152</v>
      </c>
      <c r="Y1062" s="1" t="b">
        <v>0</v>
      </c>
      <c r="AB1062" s="48">
        <v>45108</v>
      </c>
      <c r="AC1062" s="2">
        <v>0</v>
      </c>
    </row>
    <row r="1063" spans="1:29" x14ac:dyDescent="0.25">
      <c r="A1063" s="1">
        <v>20230964</v>
      </c>
      <c r="B1063" s="1" t="s">
        <v>12020</v>
      </c>
      <c r="C1063" s="1" t="s">
        <v>29</v>
      </c>
      <c r="D1063" s="1" t="s">
        <v>5888</v>
      </c>
      <c r="E1063" s="1" t="s">
        <v>5889</v>
      </c>
      <c r="F1063" s="1" t="s">
        <v>4161</v>
      </c>
      <c r="J1063" s="1" t="s">
        <v>85</v>
      </c>
      <c r="K1063" s="1" t="s">
        <v>86</v>
      </c>
      <c r="L1063" s="2">
        <v>3675.98</v>
      </c>
      <c r="M1063" s="48">
        <v>45168</v>
      </c>
      <c r="N1063" s="1">
        <v>308</v>
      </c>
      <c r="O1063" s="1">
        <v>3</v>
      </c>
      <c r="P1063" s="48">
        <v>45152</v>
      </c>
      <c r="Q1063" s="48">
        <v>45139</v>
      </c>
      <c r="R1063" s="48">
        <v>45108</v>
      </c>
      <c r="S1063" s="1" t="s">
        <v>4664</v>
      </c>
      <c r="T1063" s="1" t="s">
        <v>32</v>
      </c>
      <c r="U1063" s="2">
        <v>0</v>
      </c>
      <c r="W1063" s="1" t="b">
        <v>0</v>
      </c>
      <c r="X1063" s="48">
        <v>45152</v>
      </c>
      <c r="Y1063" s="1" t="b">
        <v>0</v>
      </c>
      <c r="AB1063" s="48">
        <v>45139</v>
      </c>
      <c r="AC1063" s="2">
        <v>0</v>
      </c>
    </row>
    <row r="1064" spans="1:29" x14ac:dyDescent="0.25">
      <c r="A1064" s="1">
        <v>20230965</v>
      </c>
      <c r="B1064" s="1" t="s">
        <v>12021</v>
      </c>
      <c r="C1064" s="1" t="s">
        <v>29</v>
      </c>
      <c r="D1064" s="1" t="s">
        <v>112</v>
      </c>
      <c r="E1064" s="1" t="s">
        <v>113</v>
      </c>
      <c r="F1064" s="1" t="s">
        <v>114</v>
      </c>
      <c r="J1064" s="1" t="s">
        <v>85</v>
      </c>
      <c r="K1064" s="1" t="s">
        <v>86</v>
      </c>
      <c r="L1064" s="2">
        <v>7230.16</v>
      </c>
      <c r="M1064" s="48">
        <v>45158</v>
      </c>
      <c r="N1064" s="1">
        <v>308</v>
      </c>
      <c r="O1064" s="1">
        <v>3</v>
      </c>
      <c r="P1064" s="48">
        <v>45152</v>
      </c>
      <c r="Q1064" s="48">
        <v>45139</v>
      </c>
      <c r="R1064" s="48">
        <v>45108</v>
      </c>
      <c r="S1064" s="1" t="s">
        <v>115</v>
      </c>
      <c r="T1064" s="1" t="s">
        <v>32</v>
      </c>
      <c r="U1064" s="2">
        <v>0</v>
      </c>
      <c r="W1064" s="1" t="b">
        <v>0</v>
      </c>
      <c r="X1064" s="48">
        <v>45152</v>
      </c>
      <c r="Y1064" s="1" t="b">
        <v>0</v>
      </c>
      <c r="AB1064" s="48">
        <v>45108</v>
      </c>
      <c r="AC1064" s="2">
        <v>0</v>
      </c>
    </row>
    <row r="1065" spans="1:29" x14ac:dyDescent="0.25">
      <c r="A1065" s="1">
        <v>20230966</v>
      </c>
      <c r="B1065" s="1" t="s">
        <v>12022</v>
      </c>
      <c r="C1065" s="1" t="s">
        <v>29</v>
      </c>
      <c r="D1065" s="1" t="s">
        <v>128</v>
      </c>
      <c r="E1065" s="1" t="s">
        <v>129</v>
      </c>
      <c r="F1065" s="1" t="s">
        <v>130</v>
      </c>
      <c r="J1065" s="1" t="s">
        <v>35</v>
      </c>
      <c r="K1065" s="1" t="s">
        <v>36</v>
      </c>
      <c r="L1065" s="2">
        <v>12.54</v>
      </c>
      <c r="M1065" s="48">
        <v>45146</v>
      </c>
      <c r="N1065" s="1">
        <v>308</v>
      </c>
      <c r="O1065" s="1">
        <v>3</v>
      </c>
      <c r="P1065" s="48">
        <v>45149</v>
      </c>
      <c r="Q1065" s="48">
        <v>45132</v>
      </c>
      <c r="R1065" s="48">
        <v>45108</v>
      </c>
      <c r="S1065" s="1" t="s">
        <v>131</v>
      </c>
      <c r="T1065" s="1" t="s">
        <v>32</v>
      </c>
      <c r="U1065" s="2">
        <v>0</v>
      </c>
      <c r="W1065" s="1" t="b">
        <v>0</v>
      </c>
      <c r="X1065" s="48">
        <v>45149</v>
      </c>
      <c r="Y1065" s="1" t="b">
        <v>0</v>
      </c>
      <c r="AB1065" s="48">
        <v>45108</v>
      </c>
      <c r="AC1065" s="2">
        <v>0</v>
      </c>
    </row>
    <row r="1066" spans="1:29" x14ac:dyDescent="0.25">
      <c r="A1066" s="1">
        <v>20230967</v>
      </c>
      <c r="B1066" s="1" t="s">
        <v>12023</v>
      </c>
      <c r="C1066" s="1" t="s">
        <v>29</v>
      </c>
      <c r="D1066" s="1" t="s">
        <v>128</v>
      </c>
      <c r="E1066" s="1" t="s">
        <v>129</v>
      </c>
      <c r="F1066" s="1" t="s">
        <v>130</v>
      </c>
      <c r="J1066" s="1" t="s">
        <v>35</v>
      </c>
      <c r="K1066" s="1" t="s">
        <v>4724</v>
      </c>
      <c r="L1066" s="2">
        <v>4071.37</v>
      </c>
      <c r="M1066" s="48">
        <v>45149</v>
      </c>
      <c r="N1066" s="1">
        <v>308</v>
      </c>
      <c r="O1066" s="1">
        <v>3</v>
      </c>
      <c r="P1066" s="48">
        <v>45149</v>
      </c>
      <c r="Q1066" s="48">
        <v>45135</v>
      </c>
      <c r="R1066" s="48">
        <v>45108</v>
      </c>
      <c r="S1066" s="1" t="s">
        <v>131</v>
      </c>
      <c r="T1066" s="1" t="s">
        <v>32</v>
      </c>
      <c r="U1066" s="2">
        <v>0</v>
      </c>
      <c r="W1066" s="1" t="b">
        <v>0</v>
      </c>
      <c r="X1066" s="48">
        <v>45149</v>
      </c>
      <c r="Y1066" s="1" t="b">
        <v>0</v>
      </c>
      <c r="AB1066" s="48">
        <v>45108</v>
      </c>
      <c r="AC1066" s="2">
        <v>0</v>
      </c>
    </row>
    <row r="1067" spans="1:29" x14ac:dyDescent="0.25">
      <c r="A1067" s="1">
        <v>20230968</v>
      </c>
      <c r="B1067" s="1" t="s">
        <v>12024</v>
      </c>
      <c r="C1067" s="1" t="s">
        <v>29</v>
      </c>
      <c r="D1067" s="1" t="s">
        <v>128</v>
      </c>
      <c r="E1067" s="1" t="s">
        <v>129</v>
      </c>
      <c r="F1067" s="1" t="s">
        <v>130</v>
      </c>
      <c r="J1067" s="1" t="s">
        <v>35</v>
      </c>
      <c r="K1067" s="1" t="s">
        <v>36</v>
      </c>
      <c r="L1067" s="2">
        <v>774.65</v>
      </c>
      <c r="M1067" s="48">
        <v>45152</v>
      </c>
      <c r="N1067" s="1">
        <v>308</v>
      </c>
      <c r="O1067" s="1">
        <v>3</v>
      </c>
      <c r="P1067" s="48">
        <v>45149</v>
      </c>
      <c r="Q1067" s="48">
        <v>45138</v>
      </c>
      <c r="R1067" s="48">
        <v>45108</v>
      </c>
      <c r="S1067" s="1" t="s">
        <v>131</v>
      </c>
      <c r="T1067" s="1" t="s">
        <v>32</v>
      </c>
      <c r="U1067" s="2">
        <v>0</v>
      </c>
      <c r="W1067" s="1" t="b">
        <v>0</v>
      </c>
      <c r="X1067" s="48">
        <v>45149</v>
      </c>
      <c r="Y1067" s="1" t="b">
        <v>0</v>
      </c>
      <c r="AB1067" s="48">
        <v>45108</v>
      </c>
      <c r="AC1067" s="2">
        <v>0</v>
      </c>
    </row>
    <row r="1068" spans="1:29" x14ac:dyDescent="0.25">
      <c r="A1068" s="1">
        <v>20230969</v>
      </c>
      <c r="B1068" s="1" t="s">
        <v>12025</v>
      </c>
      <c r="C1068" s="1" t="s">
        <v>29</v>
      </c>
      <c r="D1068" s="1" t="s">
        <v>10347</v>
      </c>
      <c r="E1068" s="1" t="s">
        <v>278</v>
      </c>
      <c r="F1068" s="1" t="s">
        <v>279</v>
      </c>
      <c r="J1068" s="1" t="s">
        <v>50</v>
      </c>
      <c r="K1068" s="1" t="s">
        <v>51</v>
      </c>
      <c r="L1068" s="2">
        <v>27.85</v>
      </c>
      <c r="M1068" s="48">
        <v>45152</v>
      </c>
      <c r="N1068" s="1">
        <v>308</v>
      </c>
      <c r="O1068" s="1">
        <v>3</v>
      </c>
      <c r="P1068" s="48">
        <v>45149</v>
      </c>
      <c r="Q1068" s="48">
        <v>45138</v>
      </c>
      <c r="R1068" s="48">
        <v>45108</v>
      </c>
      <c r="S1068" s="1" t="s">
        <v>10348</v>
      </c>
      <c r="T1068" s="1" t="s">
        <v>32</v>
      </c>
      <c r="U1068" s="2">
        <v>0</v>
      </c>
      <c r="W1068" s="1" t="b">
        <v>0</v>
      </c>
      <c r="X1068" s="48">
        <v>45149</v>
      </c>
      <c r="Y1068" s="1" t="b">
        <v>0</v>
      </c>
      <c r="AB1068" s="48">
        <v>45108</v>
      </c>
      <c r="AC1068" s="2">
        <v>0</v>
      </c>
    </row>
    <row r="1069" spans="1:29" x14ac:dyDescent="0.25">
      <c r="A1069" s="1">
        <v>20230970</v>
      </c>
      <c r="B1069" s="1" t="s">
        <v>12026</v>
      </c>
      <c r="C1069" s="1" t="s">
        <v>29</v>
      </c>
      <c r="D1069" s="1" t="s">
        <v>427</v>
      </c>
      <c r="E1069" s="1" t="s">
        <v>428</v>
      </c>
      <c r="F1069" s="1" t="s">
        <v>429</v>
      </c>
      <c r="J1069" s="1" t="s">
        <v>35</v>
      </c>
      <c r="K1069" s="1" t="s">
        <v>4763</v>
      </c>
      <c r="L1069" s="2">
        <v>917.77</v>
      </c>
      <c r="M1069" s="48">
        <v>45198</v>
      </c>
      <c r="N1069" s="1">
        <v>308</v>
      </c>
      <c r="O1069" s="1">
        <v>2</v>
      </c>
      <c r="P1069"/>
      <c r="Q1069" s="48">
        <v>45138</v>
      </c>
      <c r="R1069" s="48">
        <v>45108</v>
      </c>
      <c r="S1069" s="1" t="s">
        <v>430</v>
      </c>
      <c r="T1069" s="1" t="s">
        <v>32</v>
      </c>
      <c r="U1069" s="2">
        <v>0</v>
      </c>
      <c r="W1069" s="1" t="b">
        <v>0</v>
      </c>
      <c r="X1069" s="48">
        <v>45176</v>
      </c>
      <c r="Y1069" s="1" t="b">
        <v>0</v>
      </c>
      <c r="AB1069" s="48">
        <v>45108</v>
      </c>
      <c r="AC1069" s="2">
        <v>-917.77</v>
      </c>
    </row>
    <row r="1070" spans="1:29" x14ac:dyDescent="0.25">
      <c r="A1070" s="1">
        <v>20230971</v>
      </c>
      <c r="B1070" s="1" t="s">
        <v>12027</v>
      </c>
      <c r="C1070" s="1" t="s">
        <v>29</v>
      </c>
      <c r="D1070" s="1" t="s">
        <v>4769</v>
      </c>
      <c r="E1070" s="1" t="s">
        <v>259</v>
      </c>
      <c r="F1070" s="1" t="s">
        <v>260</v>
      </c>
      <c r="J1070" s="1" t="s">
        <v>58</v>
      </c>
      <c r="K1070" s="1" t="s">
        <v>4694</v>
      </c>
      <c r="L1070" s="2">
        <v>3157.73</v>
      </c>
      <c r="M1070" s="48">
        <v>45156</v>
      </c>
      <c r="N1070" s="1">
        <v>308</v>
      </c>
      <c r="O1070" s="1">
        <v>3</v>
      </c>
      <c r="P1070" s="48">
        <v>45153</v>
      </c>
      <c r="Q1070" s="48">
        <v>45135</v>
      </c>
      <c r="R1070" s="48">
        <v>45108</v>
      </c>
      <c r="S1070" s="1" t="s">
        <v>4770</v>
      </c>
      <c r="T1070" s="1" t="s">
        <v>32</v>
      </c>
      <c r="U1070" s="2">
        <v>0</v>
      </c>
      <c r="W1070" s="1" t="b">
        <v>0</v>
      </c>
      <c r="X1070" s="48">
        <v>45153</v>
      </c>
      <c r="Y1070" s="1" t="b">
        <v>0</v>
      </c>
      <c r="AB1070" s="48">
        <v>45108</v>
      </c>
      <c r="AC1070" s="2">
        <v>0</v>
      </c>
    </row>
    <row r="1071" spans="1:29" x14ac:dyDescent="0.25">
      <c r="A1071" s="1">
        <v>20230972</v>
      </c>
      <c r="B1071" s="1" t="s">
        <v>12028</v>
      </c>
      <c r="C1071" s="1" t="s">
        <v>29</v>
      </c>
      <c r="D1071" s="1" t="s">
        <v>4753</v>
      </c>
      <c r="E1071" s="1" t="s">
        <v>116</v>
      </c>
      <c r="F1071" s="1" t="s">
        <v>117</v>
      </c>
      <c r="J1071" s="1" t="s">
        <v>58</v>
      </c>
      <c r="K1071" s="1" t="s">
        <v>12029</v>
      </c>
      <c r="L1071" s="2">
        <v>118.8</v>
      </c>
      <c r="M1071" s="48">
        <v>45162</v>
      </c>
      <c r="N1071" s="1">
        <v>308</v>
      </c>
      <c r="O1071" s="1">
        <v>3</v>
      </c>
      <c r="P1071" s="48">
        <v>45153</v>
      </c>
      <c r="Q1071" s="48">
        <v>45135</v>
      </c>
      <c r="R1071" s="48">
        <v>45108</v>
      </c>
      <c r="S1071" s="1" t="s">
        <v>4754</v>
      </c>
      <c r="T1071" s="1" t="s">
        <v>32</v>
      </c>
      <c r="U1071" s="2">
        <v>0</v>
      </c>
      <c r="W1071" s="1" t="b">
        <v>0</v>
      </c>
      <c r="X1071" s="48">
        <v>45153</v>
      </c>
      <c r="Y1071" s="1" t="b">
        <v>0</v>
      </c>
      <c r="AB1071" s="48">
        <v>45108</v>
      </c>
      <c r="AC1071" s="2">
        <v>0</v>
      </c>
    </row>
    <row r="1072" spans="1:29" x14ac:dyDescent="0.25">
      <c r="A1072" s="1">
        <v>20230973</v>
      </c>
      <c r="B1072" s="1" t="s">
        <v>12030</v>
      </c>
      <c r="C1072" s="1" t="s">
        <v>29</v>
      </c>
      <c r="D1072" s="1" t="s">
        <v>4747</v>
      </c>
      <c r="E1072" s="1" t="s">
        <v>100</v>
      </c>
      <c r="F1072" s="1" t="s">
        <v>101</v>
      </c>
      <c r="J1072" s="1" t="s">
        <v>58</v>
      </c>
      <c r="K1072" s="1" t="s">
        <v>4759</v>
      </c>
      <c r="L1072" s="2">
        <v>781.63</v>
      </c>
      <c r="M1072" s="48">
        <v>45163</v>
      </c>
      <c r="N1072" s="1">
        <v>308</v>
      </c>
      <c r="O1072" s="1">
        <v>3</v>
      </c>
      <c r="P1072" s="48">
        <v>45153</v>
      </c>
      <c r="Q1072" s="48">
        <v>45135</v>
      </c>
      <c r="R1072" s="48">
        <v>45108</v>
      </c>
      <c r="S1072" s="1" t="s">
        <v>4748</v>
      </c>
      <c r="T1072" s="1" t="s">
        <v>32</v>
      </c>
      <c r="U1072" s="2">
        <v>0</v>
      </c>
      <c r="W1072" s="1" t="b">
        <v>0</v>
      </c>
      <c r="X1072" s="48">
        <v>45153</v>
      </c>
      <c r="Y1072" s="1" t="b">
        <v>0</v>
      </c>
      <c r="AB1072" s="48">
        <v>45108</v>
      </c>
      <c r="AC1072" s="2">
        <v>0</v>
      </c>
    </row>
    <row r="1073" spans="1:29" x14ac:dyDescent="0.25">
      <c r="A1073" s="1">
        <v>20230974</v>
      </c>
      <c r="B1073" s="1" t="s">
        <v>12031</v>
      </c>
      <c r="C1073" s="1" t="s">
        <v>29</v>
      </c>
      <c r="D1073" s="1" t="s">
        <v>4747</v>
      </c>
      <c r="E1073" s="1" t="s">
        <v>100</v>
      </c>
      <c r="F1073" s="1" t="s">
        <v>101</v>
      </c>
      <c r="J1073" s="1" t="s">
        <v>58</v>
      </c>
      <c r="K1073" s="1" t="s">
        <v>315</v>
      </c>
      <c r="L1073" s="2">
        <v>1349.03</v>
      </c>
      <c r="M1073" s="48">
        <v>45163</v>
      </c>
      <c r="N1073" s="1">
        <v>308</v>
      </c>
      <c r="O1073" s="1">
        <v>3</v>
      </c>
      <c r="P1073" s="48">
        <v>45153</v>
      </c>
      <c r="Q1073" s="48">
        <v>45135</v>
      </c>
      <c r="R1073" s="48">
        <v>45108</v>
      </c>
      <c r="S1073" s="1" t="s">
        <v>4748</v>
      </c>
      <c r="T1073" s="1" t="s">
        <v>32</v>
      </c>
      <c r="U1073" s="2">
        <v>0</v>
      </c>
      <c r="W1073" s="1" t="b">
        <v>0</v>
      </c>
      <c r="X1073" s="48">
        <v>45153</v>
      </c>
      <c r="Y1073" s="1" t="b">
        <v>0</v>
      </c>
      <c r="AB1073" s="48">
        <v>45108</v>
      </c>
      <c r="AC1073" s="2">
        <v>0</v>
      </c>
    </row>
    <row r="1074" spans="1:29" x14ac:dyDescent="0.25">
      <c r="A1074" s="1">
        <v>20230975</v>
      </c>
      <c r="B1074" s="1" t="s">
        <v>12032</v>
      </c>
      <c r="C1074" s="1" t="s">
        <v>29</v>
      </c>
      <c r="D1074" s="1" t="s">
        <v>4747</v>
      </c>
      <c r="E1074" s="1" t="s">
        <v>100</v>
      </c>
      <c r="F1074" s="1" t="s">
        <v>101</v>
      </c>
      <c r="J1074" s="1" t="s">
        <v>58</v>
      </c>
      <c r="K1074" s="1" t="s">
        <v>5325</v>
      </c>
      <c r="L1074" s="2">
        <v>3414.19</v>
      </c>
      <c r="M1074" s="48">
        <v>45163</v>
      </c>
      <c r="N1074" s="1">
        <v>308</v>
      </c>
      <c r="O1074" s="1">
        <v>3</v>
      </c>
      <c r="P1074" s="48">
        <v>45153</v>
      </c>
      <c r="Q1074" s="48">
        <v>45135</v>
      </c>
      <c r="R1074" s="48">
        <v>45108</v>
      </c>
      <c r="S1074" s="1" t="s">
        <v>4748</v>
      </c>
      <c r="T1074" s="1" t="s">
        <v>32</v>
      </c>
      <c r="U1074" s="2">
        <v>0</v>
      </c>
      <c r="W1074" s="1" t="b">
        <v>0</v>
      </c>
      <c r="X1074" s="48">
        <v>45153</v>
      </c>
      <c r="Y1074" s="1" t="b">
        <v>0</v>
      </c>
      <c r="AB1074" s="48">
        <v>45108</v>
      </c>
      <c r="AC1074" s="2">
        <v>0</v>
      </c>
    </row>
    <row r="1075" spans="1:29" x14ac:dyDescent="0.25">
      <c r="A1075" s="1">
        <v>20230976</v>
      </c>
      <c r="B1075" s="1" t="s">
        <v>12033</v>
      </c>
      <c r="C1075" s="1" t="s">
        <v>29</v>
      </c>
      <c r="D1075" s="1" t="s">
        <v>82</v>
      </c>
      <c r="E1075" s="1" t="s">
        <v>83</v>
      </c>
      <c r="F1075" s="1" t="s">
        <v>84</v>
      </c>
      <c r="J1075" s="1" t="s">
        <v>85</v>
      </c>
      <c r="K1075" s="1" t="s">
        <v>86</v>
      </c>
      <c r="L1075" s="2">
        <v>9605.86</v>
      </c>
      <c r="M1075" s="48">
        <v>45168</v>
      </c>
      <c r="N1075" s="1">
        <v>308</v>
      </c>
      <c r="O1075" s="1">
        <v>3</v>
      </c>
      <c r="P1075" s="48">
        <v>45152</v>
      </c>
      <c r="Q1075" s="48">
        <v>45145</v>
      </c>
      <c r="R1075" s="48">
        <v>45108</v>
      </c>
      <c r="S1075" s="1" t="s">
        <v>87</v>
      </c>
      <c r="T1075" s="1" t="s">
        <v>32</v>
      </c>
      <c r="U1075" s="2">
        <v>0</v>
      </c>
      <c r="W1075" s="1" t="b">
        <v>0</v>
      </c>
      <c r="X1075" s="48">
        <v>45152</v>
      </c>
      <c r="Y1075" s="1" t="b">
        <v>0</v>
      </c>
      <c r="AB1075" s="48">
        <v>45139</v>
      </c>
      <c r="AC1075" s="2">
        <v>0</v>
      </c>
    </row>
    <row r="1076" spans="1:29" x14ac:dyDescent="0.25">
      <c r="A1076" s="1">
        <v>20230977</v>
      </c>
      <c r="B1076" s="1" t="s">
        <v>12557</v>
      </c>
      <c r="C1076" s="1" t="s">
        <v>29</v>
      </c>
      <c r="D1076" s="1" t="s">
        <v>97</v>
      </c>
      <c r="E1076" s="1" t="s">
        <v>98</v>
      </c>
      <c r="F1076" s="1" t="s">
        <v>99</v>
      </c>
      <c r="J1076" s="1" t="s">
        <v>85</v>
      </c>
      <c r="K1076" s="1" t="s">
        <v>86</v>
      </c>
      <c r="L1076" s="2">
        <v>8531.08</v>
      </c>
      <c r="M1076" s="48">
        <v>45164</v>
      </c>
      <c r="N1076" s="1">
        <v>308</v>
      </c>
      <c r="O1076" s="1">
        <v>3</v>
      </c>
      <c r="P1076" s="48">
        <v>45155</v>
      </c>
      <c r="Q1076" s="48">
        <v>45147</v>
      </c>
      <c r="R1076" s="48">
        <v>45108</v>
      </c>
      <c r="T1076" s="1" t="s">
        <v>32</v>
      </c>
      <c r="U1076" s="2">
        <v>0</v>
      </c>
      <c r="W1076" s="1" t="b">
        <v>0</v>
      </c>
      <c r="X1076" s="48">
        <v>45155</v>
      </c>
      <c r="Y1076" s="1" t="b">
        <v>0</v>
      </c>
      <c r="AB1076" s="48">
        <v>45139</v>
      </c>
      <c r="AC1076" s="2">
        <v>0</v>
      </c>
    </row>
    <row r="1077" spans="1:29" x14ac:dyDescent="0.25">
      <c r="A1077" s="1">
        <v>20230978</v>
      </c>
      <c r="B1077" s="1" t="s">
        <v>12558</v>
      </c>
      <c r="C1077" s="1" t="s">
        <v>29</v>
      </c>
      <c r="D1077" s="1" t="s">
        <v>97</v>
      </c>
      <c r="E1077" s="1" t="s">
        <v>98</v>
      </c>
      <c r="F1077" s="1" t="s">
        <v>99</v>
      </c>
      <c r="J1077" s="1" t="s">
        <v>85</v>
      </c>
      <c r="K1077" s="1" t="s">
        <v>86</v>
      </c>
      <c r="L1077" s="2">
        <v>9745.51</v>
      </c>
      <c r="M1077" s="48">
        <v>45164</v>
      </c>
      <c r="N1077" s="1">
        <v>308</v>
      </c>
      <c r="O1077" s="1">
        <v>3</v>
      </c>
      <c r="P1077" s="48">
        <v>45155</v>
      </c>
      <c r="Q1077" s="48">
        <v>45147</v>
      </c>
      <c r="R1077" s="48">
        <v>45108</v>
      </c>
      <c r="T1077" s="1" t="s">
        <v>32</v>
      </c>
      <c r="U1077" s="2">
        <v>0</v>
      </c>
      <c r="W1077" s="1" t="b">
        <v>0</v>
      </c>
      <c r="X1077" s="48">
        <v>45155</v>
      </c>
      <c r="Y1077" s="1" t="b">
        <v>0</v>
      </c>
      <c r="AB1077" s="48">
        <v>45139</v>
      </c>
      <c r="AC1077" s="2">
        <v>0</v>
      </c>
    </row>
    <row r="1078" spans="1:29" x14ac:dyDescent="0.25">
      <c r="A1078" s="1">
        <v>20230979</v>
      </c>
      <c r="B1078" s="1" t="s">
        <v>12559</v>
      </c>
      <c r="C1078" s="1" t="s">
        <v>29</v>
      </c>
      <c r="D1078" s="1" t="s">
        <v>4689</v>
      </c>
      <c r="E1078" s="1" t="s">
        <v>4690</v>
      </c>
      <c r="F1078" s="1" t="s">
        <v>4691</v>
      </c>
      <c r="J1078" s="1" t="s">
        <v>85</v>
      </c>
      <c r="K1078" s="1" t="s">
        <v>86</v>
      </c>
      <c r="L1078" s="2">
        <v>3258.06</v>
      </c>
      <c r="M1078" s="48">
        <v>45168</v>
      </c>
      <c r="N1078" s="1">
        <v>308</v>
      </c>
      <c r="O1078" s="1">
        <v>3</v>
      </c>
      <c r="P1078" s="48">
        <v>45155</v>
      </c>
      <c r="Q1078" s="48">
        <v>45147</v>
      </c>
      <c r="R1078" s="48">
        <v>45108</v>
      </c>
      <c r="S1078" s="1" t="s">
        <v>4692</v>
      </c>
      <c r="T1078" s="1" t="s">
        <v>32</v>
      </c>
      <c r="U1078" s="2">
        <v>0</v>
      </c>
      <c r="W1078" s="1" t="b">
        <v>0</v>
      </c>
      <c r="X1078" s="48">
        <v>45155</v>
      </c>
      <c r="Y1078" s="1" t="b">
        <v>0</v>
      </c>
      <c r="AB1078" s="48">
        <v>45139</v>
      </c>
      <c r="AC1078" s="2">
        <v>0</v>
      </c>
    </row>
    <row r="1079" spans="1:29" x14ac:dyDescent="0.25">
      <c r="A1079" s="1">
        <v>20230980</v>
      </c>
      <c r="B1079" s="1" t="s">
        <v>12560</v>
      </c>
      <c r="C1079" s="1" t="s">
        <v>29</v>
      </c>
      <c r="D1079" s="1" t="s">
        <v>93</v>
      </c>
      <c r="E1079" s="1" t="s">
        <v>94</v>
      </c>
      <c r="F1079" s="1" t="s">
        <v>95</v>
      </c>
      <c r="J1079" s="1" t="s">
        <v>85</v>
      </c>
      <c r="K1079" s="1" t="s">
        <v>86</v>
      </c>
      <c r="L1079" s="2">
        <v>401.76</v>
      </c>
      <c r="M1079" s="48">
        <v>45168</v>
      </c>
      <c r="N1079" s="1">
        <v>308</v>
      </c>
      <c r="O1079" s="1">
        <v>3</v>
      </c>
      <c r="P1079" s="48">
        <v>45154</v>
      </c>
      <c r="Q1079" s="48">
        <v>45141</v>
      </c>
      <c r="R1079" s="48">
        <v>45108</v>
      </c>
      <c r="S1079" s="1" t="s">
        <v>96</v>
      </c>
      <c r="T1079" s="1" t="s">
        <v>32</v>
      </c>
      <c r="U1079" s="2">
        <v>0</v>
      </c>
      <c r="W1079" s="1" t="b">
        <v>0</v>
      </c>
      <c r="X1079" s="48">
        <v>45154</v>
      </c>
      <c r="Y1079" s="1" t="b">
        <v>0</v>
      </c>
      <c r="AB1079" s="48">
        <v>45139</v>
      </c>
      <c r="AC1079" s="2">
        <v>0</v>
      </c>
    </row>
    <row r="1080" spans="1:29" x14ac:dyDescent="0.25">
      <c r="A1080" s="1">
        <v>20230981</v>
      </c>
      <c r="B1080" s="1" t="s">
        <v>12561</v>
      </c>
      <c r="C1080" s="1" t="s">
        <v>29</v>
      </c>
      <c r="D1080" s="1" t="s">
        <v>6786</v>
      </c>
      <c r="E1080" s="1" t="s">
        <v>6229</v>
      </c>
      <c r="F1080" s="1" t="s">
        <v>6231</v>
      </c>
      <c r="J1080" s="1" t="s">
        <v>92</v>
      </c>
      <c r="K1080" s="1" t="s">
        <v>6755</v>
      </c>
      <c r="L1080" s="2">
        <v>136.80000000000001</v>
      </c>
      <c r="M1080" s="48">
        <v>45153</v>
      </c>
      <c r="N1080" s="1">
        <v>308</v>
      </c>
      <c r="O1080" s="1">
        <v>3</v>
      </c>
      <c r="P1080" s="48">
        <v>45152</v>
      </c>
      <c r="Q1080" s="48">
        <v>45146</v>
      </c>
      <c r="R1080" s="48">
        <v>45108</v>
      </c>
      <c r="S1080" s="1" t="s">
        <v>6787</v>
      </c>
      <c r="T1080" s="1" t="s">
        <v>32</v>
      </c>
      <c r="U1080" s="2">
        <v>0</v>
      </c>
      <c r="W1080" s="1" t="b">
        <v>0</v>
      </c>
      <c r="X1080" s="48">
        <v>45154</v>
      </c>
      <c r="Y1080" s="1" t="b">
        <v>0</v>
      </c>
      <c r="AB1080" s="48">
        <v>45139</v>
      </c>
      <c r="AC1080" s="2">
        <v>0</v>
      </c>
    </row>
    <row r="1081" spans="1:29" x14ac:dyDescent="0.25">
      <c r="A1081" s="1">
        <v>20230982</v>
      </c>
      <c r="B1081" s="1" t="s">
        <v>12562</v>
      </c>
      <c r="C1081" s="1" t="s">
        <v>29</v>
      </c>
      <c r="D1081" s="1" t="s">
        <v>6786</v>
      </c>
      <c r="E1081" s="1" t="s">
        <v>6229</v>
      </c>
      <c r="F1081" s="1" t="s">
        <v>6231</v>
      </c>
      <c r="J1081" s="1" t="s">
        <v>92</v>
      </c>
      <c r="K1081" s="1" t="s">
        <v>6755</v>
      </c>
      <c r="L1081" s="2">
        <v>144</v>
      </c>
      <c r="M1081" s="48">
        <v>45153</v>
      </c>
      <c r="N1081" s="1">
        <v>308</v>
      </c>
      <c r="O1081" s="1">
        <v>3</v>
      </c>
      <c r="P1081" s="48">
        <v>45152</v>
      </c>
      <c r="Q1081" s="48">
        <v>45146</v>
      </c>
      <c r="R1081" s="48">
        <v>45108</v>
      </c>
      <c r="S1081" s="1" t="s">
        <v>6787</v>
      </c>
      <c r="T1081" s="1" t="s">
        <v>32</v>
      </c>
      <c r="U1081" s="2">
        <v>0</v>
      </c>
      <c r="W1081" s="1" t="b">
        <v>0</v>
      </c>
      <c r="X1081" s="48">
        <v>45154</v>
      </c>
      <c r="Y1081" s="1" t="b">
        <v>0</v>
      </c>
      <c r="AB1081" s="48">
        <v>45139</v>
      </c>
      <c r="AC1081" s="2">
        <v>0</v>
      </c>
    </row>
    <row r="1082" spans="1:29" x14ac:dyDescent="0.25">
      <c r="A1082" s="1">
        <v>20230983</v>
      </c>
      <c r="B1082" s="1" t="s">
        <v>12563</v>
      </c>
      <c r="C1082" s="1" t="s">
        <v>29</v>
      </c>
      <c r="D1082" s="1" t="s">
        <v>41</v>
      </c>
      <c r="E1082" s="1" t="s">
        <v>42</v>
      </c>
      <c r="F1082" s="1" t="s">
        <v>43</v>
      </c>
      <c r="J1082" s="1" t="s">
        <v>40</v>
      </c>
      <c r="K1082" s="1" t="s">
        <v>44</v>
      </c>
      <c r="L1082" s="2">
        <v>130.88</v>
      </c>
      <c r="M1082" s="48">
        <v>45188</v>
      </c>
      <c r="N1082" s="1">
        <v>308</v>
      </c>
      <c r="O1082" s="1">
        <v>2</v>
      </c>
      <c r="P1082"/>
      <c r="Q1082" s="48">
        <v>45146</v>
      </c>
      <c r="R1082" s="48">
        <v>45108</v>
      </c>
      <c r="S1082" s="1" t="s">
        <v>45</v>
      </c>
      <c r="T1082" s="1" t="s">
        <v>32</v>
      </c>
      <c r="U1082" s="2">
        <v>0</v>
      </c>
      <c r="W1082" s="1" t="b">
        <v>0</v>
      </c>
      <c r="X1082" s="48">
        <v>45176</v>
      </c>
      <c r="Y1082" s="1" t="b">
        <v>0</v>
      </c>
      <c r="AB1082" s="48">
        <v>45139</v>
      </c>
      <c r="AC1082" s="2">
        <v>-130.88</v>
      </c>
    </row>
    <row r="1083" spans="1:29" x14ac:dyDescent="0.25">
      <c r="A1083" s="1">
        <v>20230984</v>
      </c>
      <c r="B1083" s="1" t="s">
        <v>11191</v>
      </c>
      <c r="C1083" s="1" t="s">
        <v>29</v>
      </c>
      <c r="D1083" s="1" t="s">
        <v>7199</v>
      </c>
      <c r="E1083" s="1" t="s">
        <v>6646</v>
      </c>
      <c r="F1083" s="1" t="s">
        <v>5991</v>
      </c>
      <c r="J1083" s="1" t="s">
        <v>139</v>
      </c>
      <c r="K1083" s="1" t="s">
        <v>5992</v>
      </c>
      <c r="L1083" s="2">
        <v>4171</v>
      </c>
      <c r="M1083" s="48">
        <v>45148</v>
      </c>
      <c r="N1083" s="1">
        <v>308</v>
      </c>
      <c r="O1083" s="1">
        <v>3</v>
      </c>
      <c r="P1083" s="48">
        <v>45152</v>
      </c>
      <c r="Q1083" s="48">
        <v>45146</v>
      </c>
      <c r="R1083" s="48">
        <v>45108</v>
      </c>
      <c r="S1083" s="1" t="s">
        <v>5993</v>
      </c>
      <c r="T1083" s="1" t="s">
        <v>32</v>
      </c>
      <c r="U1083" s="2">
        <v>0</v>
      </c>
      <c r="W1083" s="1" t="b">
        <v>0</v>
      </c>
      <c r="X1083" s="48">
        <v>45154</v>
      </c>
      <c r="Y1083" s="1" t="b">
        <v>0</v>
      </c>
      <c r="AB1083" s="48">
        <v>45139</v>
      </c>
      <c r="AC1083" s="2">
        <v>0</v>
      </c>
    </row>
    <row r="1084" spans="1:29" x14ac:dyDescent="0.25">
      <c r="A1084" s="1">
        <v>20230985</v>
      </c>
      <c r="B1084" s="1" t="s">
        <v>12564</v>
      </c>
      <c r="C1084" s="1" t="s">
        <v>29</v>
      </c>
      <c r="D1084" s="1" t="s">
        <v>4747</v>
      </c>
      <c r="E1084" s="1" t="s">
        <v>100</v>
      </c>
      <c r="F1084" s="1" t="s">
        <v>101</v>
      </c>
      <c r="J1084" s="1" t="s">
        <v>58</v>
      </c>
      <c r="K1084" s="1" t="s">
        <v>5325</v>
      </c>
      <c r="L1084" s="2">
        <v>70.09</v>
      </c>
      <c r="M1084" s="48">
        <v>45163</v>
      </c>
      <c r="N1084" s="1">
        <v>308</v>
      </c>
      <c r="O1084" s="1">
        <v>3</v>
      </c>
      <c r="P1084" s="48">
        <v>45154</v>
      </c>
      <c r="Q1084" s="48">
        <v>45146</v>
      </c>
      <c r="R1084" s="48">
        <v>45108</v>
      </c>
      <c r="S1084" s="1" t="s">
        <v>4748</v>
      </c>
      <c r="T1084" s="1" t="s">
        <v>32</v>
      </c>
      <c r="U1084" s="2">
        <v>0</v>
      </c>
      <c r="W1084" s="1" t="b">
        <v>0</v>
      </c>
      <c r="X1084" s="48">
        <v>45154</v>
      </c>
      <c r="Y1084" s="1" t="b">
        <v>0</v>
      </c>
      <c r="AB1084" s="48">
        <v>45139</v>
      </c>
      <c r="AC1084" s="2">
        <v>0</v>
      </c>
    </row>
    <row r="1085" spans="1:29" x14ac:dyDescent="0.25">
      <c r="A1085" s="1">
        <v>20230986</v>
      </c>
      <c r="B1085" s="1" t="s">
        <v>12565</v>
      </c>
      <c r="C1085" s="1" t="s">
        <v>29</v>
      </c>
      <c r="D1085" s="1" t="s">
        <v>5829</v>
      </c>
      <c r="E1085" s="1" t="s">
        <v>293</v>
      </c>
      <c r="F1085" s="1" t="s">
        <v>294</v>
      </c>
      <c r="J1085" s="1" t="s">
        <v>58</v>
      </c>
      <c r="K1085" s="1" t="s">
        <v>6939</v>
      </c>
      <c r="L1085" s="2">
        <v>67.33</v>
      </c>
      <c r="M1085" s="48">
        <v>45164</v>
      </c>
      <c r="N1085" s="1">
        <v>308</v>
      </c>
      <c r="O1085" s="1">
        <v>3</v>
      </c>
      <c r="P1085" s="48">
        <v>45154</v>
      </c>
      <c r="Q1085" s="48">
        <v>45146</v>
      </c>
      <c r="R1085" s="48">
        <v>45108</v>
      </c>
      <c r="S1085" s="1" t="s">
        <v>5830</v>
      </c>
      <c r="T1085" s="1" t="s">
        <v>32</v>
      </c>
      <c r="U1085" s="2">
        <v>0</v>
      </c>
      <c r="W1085" s="1" t="b">
        <v>0</v>
      </c>
      <c r="X1085" s="48">
        <v>45154</v>
      </c>
      <c r="Y1085" s="1" t="b">
        <v>0</v>
      </c>
      <c r="AB1085" s="48">
        <v>45139</v>
      </c>
      <c r="AC1085" s="2">
        <v>0</v>
      </c>
    </row>
    <row r="1086" spans="1:29" x14ac:dyDescent="0.25">
      <c r="A1086" s="1">
        <v>20230987</v>
      </c>
      <c r="B1086" s="1" t="s">
        <v>12566</v>
      </c>
      <c r="C1086" s="1" t="s">
        <v>29</v>
      </c>
      <c r="D1086" s="1" t="s">
        <v>66</v>
      </c>
      <c r="E1086" s="1" t="s">
        <v>67</v>
      </c>
      <c r="F1086" s="1" t="s">
        <v>68</v>
      </c>
      <c r="J1086" s="1" t="s">
        <v>76</v>
      </c>
      <c r="K1086" s="1" t="s">
        <v>4725</v>
      </c>
      <c r="L1086" s="2">
        <v>9195.9500000000007</v>
      </c>
      <c r="M1086" s="48">
        <v>45176</v>
      </c>
      <c r="N1086" s="1">
        <v>308</v>
      </c>
      <c r="O1086" s="1">
        <v>3</v>
      </c>
      <c r="P1086" s="48">
        <v>45162</v>
      </c>
      <c r="Q1086" s="48">
        <v>45142</v>
      </c>
      <c r="R1086" s="48">
        <v>45108</v>
      </c>
      <c r="T1086" s="1" t="s">
        <v>32</v>
      </c>
      <c r="U1086" s="2">
        <v>0</v>
      </c>
      <c r="W1086" s="1" t="b">
        <v>0</v>
      </c>
      <c r="X1086" s="48">
        <v>45162</v>
      </c>
      <c r="Y1086" s="1" t="b">
        <v>0</v>
      </c>
      <c r="AB1086" s="48">
        <v>45139</v>
      </c>
      <c r="AC1086" s="2">
        <v>0</v>
      </c>
    </row>
    <row r="1087" spans="1:29" x14ac:dyDescent="0.25">
      <c r="A1087" s="1">
        <v>20230988</v>
      </c>
      <c r="B1087" s="1" t="s">
        <v>10031</v>
      </c>
      <c r="C1087" s="1" t="s">
        <v>29</v>
      </c>
      <c r="D1087" s="1" t="s">
        <v>6794</v>
      </c>
      <c r="E1087" s="1" t="s">
        <v>6569</v>
      </c>
      <c r="F1087" s="1" t="s">
        <v>6570</v>
      </c>
      <c r="J1087" s="1" t="s">
        <v>40</v>
      </c>
      <c r="K1087" s="1" t="s">
        <v>6795</v>
      </c>
      <c r="L1087" s="2">
        <v>1930</v>
      </c>
      <c r="M1087" s="48">
        <v>45155</v>
      </c>
      <c r="N1087" s="1">
        <v>308</v>
      </c>
      <c r="O1087" s="1">
        <v>3</v>
      </c>
      <c r="P1087" s="48">
        <v>45154</v>
      </c>
      <c r="Q1087" s="48">
        <v>45146</v>
      </c>
      <c r="R1087" s="48">
        <v>45108</v>
      </c>
      <c r="T1087" s="1" t="s">
        <v>32</v>
      </c>
      <c r="U1087" s="2">
        <v>0</v>
      </c>
      <c r="W1087" s="1" t="b">
        <v>0</v>
      </c>
      <c r="X1087" s="48">
        <v>45154</v>
      </c>
      <c r="Y1087" s="1" t="b">
        <v>0</v>
      </c>
      <c r="AB1087" s="48">
        <v>45139</v>
      </c>
      <c r="AC1087" s="2">
        <v>0</v>
      </c>
    </row>
    <row r="1088" spans="1:29" x14ac:dyDescent="0.25">
      <c r="A1088" s="1">
        <v>20230989</v>
      </c>
      <c r="B1088" s="1" t="s">
        <v>12567</v>
      </c>
      <c r="C1088" s="1" t="s">
        <v>29</v>
      </c>
      <c r="D1088" s="1" t="s">
        <v>5814</v>
      </c>
      <c r="E1088" s="1" t="s">
        <v>6279</v>
      </c>
      <c r="F1088" s="1" t="s">
        <v>64</v>
      </c>
      <c r="J1088" s="1" t="s">
        <v>40</v>
      </c>
      <c r="K1088" s="1" t="s">
        <v>4787</v>
      </c>
      <c r="L1088" s="2">
        <v>555.29999999999995</v>
      </c>
      <c r="M1088" s="48">
        <v>45186</v>
      </c>
      <c r="N1088" s="1">
        <v>308</v>
      </c>
      <c r="O1088" s="1">
        <v>2</v>
      </c>
      <c r="P1088"/>
      <c r="Q1088" s="48">
        <v>45145</v>
      </c>
      <c r="R1088" s="48">
        <v>45108</v>
      </c>
      <c r="S1088" s="1" t="s">
        <v>6694</v>
      </c>
      <c r="T1088" s="1" t="s">
        <v>32</v>
      </c>
      <c r="U1088" s="2">
        <v>0</v>
      </c>
      <c r="W1088" s="1" t="b">
        <v>0</v>
      </c>
      <c r="X1088" s="48">
        <v>45176</v>
      </c>
      <c r="Y1088" s="1" t="b">
        <v>0</v>
      </c>
      <c r="AB1088" s="48">
        <v>45139</v>
      </c>
      <c r="AC1088" s="2">
        <v>-555.29999999999995</v>
      </c>
    </row>
    <row r="1089" spans="1:29" x14ac:dyDescent="0.25">
      <c r="A1089" s="1">
        <v>20230990</v>
      </c>
      <c r="B1089" s="1" t="s">
        <v>12568</v>
      </c>
      <c r="C1089" s="1" t="s">
        <v>29</v>
      </c>
      <c r="D1089" s="1" t="s">
        <v>12569</v>
      </c>
      <c r="E1089" s="1" t="s">
        <v>12570</v>
      </c>
      <c r="F1089" s="1" t="s">
        <v>12571</v>
      </c>
      <c r="J1089" s="1" t="s">
        <v>40</v>
      </c>
      <c r="K1089" s="1" t="s">
        <v>12572</v>
      </c>
      <c r="L1089" s="2">
        <v>540</v>
      </c>
      <c r="M1089" s="48">
        <v>45153</v>
      </c>
      <c r="N1089" s="1">
        <v>308</v>
      </c>
      <c r="O1089" s="1">
        <v>3</v>
      </c>
      <c r="P1089" s="48">
        <v>45152</v>
      </c>
      <c r="Q1089" s="48">
        <v>45146</v>
      </c>
      <c r="R1089" s="48">
        <v>45108</v>
      </c>
      <c r="S1089" s="1" t="s">
        <v>12573</v>
      </c>
      <c r="T1089" s="1" t="s">
        <v>32</v>
      </c>
      <c r="U1089" s="2">
        <v>0</v>
      </c>
      <c r="W1089" s="1" t="b">
        <v>0</v>
      </c>
      <c r="X1089" s="48">
        <v>45154</v>
      </c>
      <c r="Y1089" s="1" t="b">
        <v>0</v>
      </c>
      <c r="AB1089" s="48">
        <v>45108</v>
      </c>
      <c r="AC1089" s="2">
        <v>0</v>
      </c>
    </row>
    <row r="1090" spans="1:29" x14ac:dyDescent="0.25">
      <c r="A1090" s="1">
        <v>20230991</v>
      </c>
      <c r="B1090" s="1" t="s">
        <v>12574</v>
      </c>
      <c r="C1090" s="1" t="s">
        <v>29</v>
      </c>
      <c r="D1090" s="1" t="s">
        <v>5433</v>
      </c>
      <c r="E1090" s="1" t="s">
        <v>5434</v>
      </c>
      <c r="F1090" s="1" t="s">
        <v>5435</v>
      </c>
      <c r="J1090" s="1" t="s">
        <v>40</v>
      </c>
      <c r="K1090" s="1" t="s">
        <v>6824</v>
      </c>
      <c r="L1090" s="2">
        <v>935.4</v>
      </c>
      <c r="M1090" s="48">
        <v>45159</v>
      </c>
      <c r="N1090" s="1">
        <v>308</v>
      </c>
      <c r="O1090" s="1">
        <v>3</v>
      </c>
      <c r="P1090" s="48">
        <v>45154</v>
      </c>
      <c r="Q1090" s="48">
        <v>45146</v>
      </c>
      <c r="R1090" s="48">
        <v>45108</v>
      </c>
      <c r="S1090" s="1" t="s">
        <v>5436</v>
      </c>
      <c r="T1090" s="1" t="s">
        <v>32</v>
      </c>
      <c r="U1090" s="2">
        <v>0</v>
      </c>
      <c r="W1090" s="1" t="b">
        <v>0</v>
      </c>
      <c r="X1090" s="48">
        <v>45154</v>
      </c>
      <c r="Y1090" s="1" t="b">
        <v>0</v>
      </c>
      <c r="AB1090" s="48">
        <v>45139</v>
      </c>
      <c r="AC1090" s="2">
        <v>0</v>
      </c>
    </row>
    <row r="1091" spans="1:29" x14ac:dyDescent="0.25">
      <c r="A1091" s="1">
        <v>20230992</v>
      </c>
      <c r="B1091" s="1" t="s">
        <v>12575</v>
      </c>
      <c r="C1091" s="1" t="s">
        <v>29</v>
      </c>
      <c r="D1091" s="1" t="s">
        <v>5927</v>
      </c>
      <c r="E1091" s="1" t="s">
        <v>202</v>
      </c>
      <c r="F1091" s="1" t="s">
        <v>203</v>
      </c>
      <c r="J1091" s="1" t="s">
        <v>204</v>
      </c>
      <c r="K1091" s="1" t="s">
        <v>205</v>
      </c>
      <c r="L1091" s="2">
        <v>6183.97</v>
      </c>
      <c r="M1091" s="48">
        <v>45169</v>
      </c>
      <c r="N1091" s="1">
        <v>308</v>
      </c>
      <c r="O1091" s="1">
        <v>3</v>
      </c>
      <c r="P1091" s="48">
        <v>45156</v>
      </c>
      <c r="Q1091" s="48">
        <v>45140</v>
      </c>
      <c r="R1091" s="48">
        <v>45108</v>
      </c>
      <c r="S1091" s="1" t="s">
        <v>206</v>
      </c>
      <c r="T1091" s="1" t="s">
        <v>32</v>
      </c>
      <c r="U1091" s="2">
        <v>0</v>
      </c>
      <c r="W1091" s="1" t="b">
        <v>0</v>
      </c>
      <c r="X1091" s="48">
        <v>45156</v>
      </c>
      <c r="Y1091" s="1" t="b">
        <v>0</v>
      </c>
      <c r="AB1091" s="48">
        <v>45139</v>
      </c>
      <c r="AC1091" s="2">
        <v>0</v>
      </c>
    </row>
    <row r="1092" spans="1:29" x14ac:dyDescent="0.25">
      <c r="A1092" s="1">
        <v>20230993</v>
      </c>
      <c r="B1092" s="1" t="s">
        <v>12576</v>
      </c>
      <c r="C1092" s="1" t="s">
        <v>29</v>
      </c>
      <c r="D1092" s="1" t="s">
        <v>6754</v>
      </c>
      <c r="E1092" s="1" t="s">
        <v>6568</v>
      </c>
      <c r="F1092" s="1" t="s">
        <v>5922</v>
      </c>
      <c r="J1092" s="1" t="s">
        <v>40</v>
      </c>
      <c r="K1092" s="1" t="s">
        <v>6755</v>
      </c>
      <c r="L1092" s="2">
        <v>168</v>
      </c>
      <c r="M1092" s="48">
        <v>45152</v>
      </c>
      <c r="N1092" s="1">
        <v>308</v>
      </c>
      <c r="O1092" s="1">
        <v>3</v>
      </c>
      <c r="P1092" s="48">
        <v>45152</v>
      </c>
      <c r="Q1092" s="48">
        <v>45146</v>
      </c>
      <c r="R1092" s="48">
        <v>45108</v>
      </c>
      <c r="S1092" s="1" t="s">
        <v>5923</v>
      </c>
      <c r="T1092" s="1" t="s">
        <v>32</v>
      </c>
      <c r="U1092" s="2">
        <v>0</v>
      </c>
      <c r="W1092" s="1" t="b">
        <v>0</v>
      </c>
      <c r="X1092" s="48">
        <v>45154</v>
      </c>
      <c r="Y1092" s="1" t="b">
        <v>0</v>
      </c>
      <c r="AB1092" s="48">
        <v>45139</v>
      </c>
      <c r="AC1092" s="2">
        <v>0</v>
      </c>
    </row>
    <row r="1093" spans="1:29" x14ac:dyDescent="0.25">
      <c r="A1093" s="1">
        <v>20230994</v>
      </c>
      <c r="B1093" s="1" t="s">
        <v>12577</v>
      </c>
      <c r="C1093" s="1" t="s">
        <v>29</v>
      </c>
      <c r="D1093" s="1" t="s">
        <v>6804</v>
      </c>
      <c r="E1093" s="1" t="s">
        <v>6314</v>
      </c>
      <c r="F1093" s="1" t="s">
        <v>6316</v>
      </c>
      <c r="J1093" s="1" t="s">
        <v>40</v>
      </c>
      <c r="K1093" s="1" t="s">
        <v>5726</v>
      </c>
      <c r="L1093" s="2">
        <v>28926.720000000001</v>
      </c>
      <c r="M1093" s="48">
        <v>45168</v>
      </c>
      <c r="N1093" s="1">
        <v>308</v>
      </c>
      <c r="O1093" s="1">
        <v>3</v>
      </c>
      <c r="P1093" s="48">
        <v>45156</v>
      </c>
      <c r="Q1093" s="48">
        <v>45140</v>
      </c>
      <c r="R1093" s="48">
        <v>45108</v>
      </c>
      <c r="S1093" s="1" t="s">
        <v>6805</v>
      </c>
      <c r="T1093" s="1" t="s">
        <v>32</v>
      </c>
      <c r="U1093" s="2">
        <v>0</v>
      </c>
      <c r="W1093" s="1" t="b">
        <v>0</v>
      </c>
      <c r="X1093" s="48">
        <v>45156</v>
      </c>
      <c r="Y1093" s="1" t="b">
        <v>0</v>
      </c>
      <c r="AB1093" s="48">
        <v>45139</v>
      </c>
      <c r="AC1093" s="2">
        <v>0</v>
      </c>
    </row>
    <row r="1094" spans="1:29" x14ac:dyDescent="0.25">
      <c r="A1094" s="1">
        <v>20230995</v>
      </c>
      <c r="B1094" s="1" t="s">
        <v>12578</v>
      </c>
      <c r="C1094" s="1" t="s">
        <v>29</v>
      </c>
      <c r="D1094" s="1" t="s">
        <v>5730</v>
      </c>
      <c r="E1094" s="1" t="s">
        <v>3917</v>
      </c>
      <c r="F1094" s="1" t="s">
        <v>3919</v>
      </c>
      <c r="J1094" s="1" t="s">
        <v>58</v>
      </c>
      <c r="K1094" s="1" t="s">
        <v>5731</v>
      </c>
      <c r="L1094" s="2">
        <v>3844.27</v>
      </c>
      <c r="M1094" s="48">
        <v>45139</v>
      </c>
      <c r="N1094" s="1">
        <v>308</v>
      </c>
      <c r="O1094" s="1">
        <v>3</v>
      </c>
      <c r="P1094" s="48">
        <v>45152</v>
      </c>
      <c r="Q1094" s="48">
        <v>45132</v>
      </c>
      <c r="R1094" s="48">
        <v>45108</v>
      </c>
      <c r="S1094" s="1" t="s">
        <v>5732</v>
      </c>
      <c r="T1094" s="1" t="s">
        <v>32</v>
      </c>
      <c r="U1094" s="2">
        <v>0</v>
      </c>
      <c r="W1094" s="1" t="b">
        <v>0</v>
      </c>
      <c r="X1094" s="48">
        <v>45152</v>
      </c>
      <c r="Y1094" s="1" t="b">
        <v>0</v>
      </c>
      <c r="AB1094" s="48">
        <v>45108</v>
      </c>
      <c r="AC1094" s="2">
        <v>0</v>
      </c>
    </row>
    <row r="1095" spans="1:29" x14ac:dyDescent="0.25">
      <c r="A1095" s="1">
        <v>20230996</v>
      </c>
      <c r="B1095" s="1" t="s">
        <v>12579</v>
      </c>
      <c r="C1095" s="1" t="s">
        <v>29</v>
      </c>
      <c r="D1095" s="1" t="s">
        <v>11929</v>
      </c>
      <c r="E1095" s="1" t="s">
        <v>11522</v>
      </c>
      <c r="F1095" s="1" t="s">
        <v>11524</v>
      </c>
      <c r="J1095" s="1" t="s">
        <v>58</v>
      </c>
      <c r="K1095" s="1" t="s">
        <v>4694</v>
      </c>
      <c r="L1095" s="2">
        <v>5353.26</v>
      </c>
      <c r="M1095" s="48">
        <v>45158</v>
      </c>
      <c r="N1095" s="1">
        <v>308</v>
      </c>
      <c r="O1095" s="1">
        <v>3</v>
      </c>
      <c r="P1095" s="48">
        <v>45154</v>
      </c>
      <c r="Q1095" s="48">
        <v>45146</v>
      </c>
      <c r="R1095" s="48">
        <v>45108</v>
      </c>
      <c r="S1095" s="1" t="s">
        <v>11931</v>
      </c>
      <c r="T1095" s="1" t="s">
        <v>32</v>
      </c>
      <c r="U1095" s="2">
        <v>0</v>
      </c>
      <c r="W1095" s="1" t="b">
        <v>0</v>
      </c>
      <c r="X1095" s="48">
        <v>45154</v>
      </c>
      <c r="Y1095" s="1" t="b">
        <v>0</v>
      </c>
      <c r="AB1095" s="48">
        <v>45139</v>
      </c>
      <c r="AC1095" s="2">
        <v>0</v>
      </c>
    </row>
    <row r="1096" spans="1:29" x14ac:dyDescent="0.25">
      <c r="A1096" s="1">
        <v>20230997</v>
      </c>
      <c r="B1096" s="1" t="s">
        <v>12580</v>
      </c>
      <c r="C1096" s="1" t="s">
        <v>29</v>
      </c>
      <c r="D1096" s="1" t="s">
        <v>197</v>
      </c>
      <c r="E1096" s="1" t="s">
        <v>4135</v>
      </c>
      <c r="F1096" s="1" t="s">
        <v>199</v>
      </c>
      <c r="J1096" s="1" t="s">
        <v>65</v>
      </c>
      <c r="K1096" s="1" t="s">
        <v>200</v>
      </c>
      <c r="L1096" s="2">
        <v>693.67</v>
      </c>
      <c r="M1096" s="48">
        <v>45156</v>
      </c>
      <c r="N1096" s="1">
        <v>308</v>
      </c>
      <c r="O1096" s="1">
        <v>3</v>
      </c>
      <c r="P1096" s="48">
        <v>45154</v>
      </c>
      <c r="Q1096" s="48">
        <v>45146</v>
      </c>
      <c r="R1096" s="48">
        <v>45108</v>
      </c>
      <c r="S1096" s="1" t="s">
        <v>201</v>
      </c>
      <c r="T1096" s="1" t="s">
        <v>32</v>
      </c>
      <c r="U1096" s="2">
        <v>0</v>
      </c>
      <c r="W1096" s="1" t="b">
        <v>0</v>
      </c>
      <c r="X1096" s="48">
        <v>45154</v>
      </c>
      <c r="Y1096" s="1" t="b">
        <v>0</v>
      </c>
      <c r="AB1096" s="48">
        <v>45139</v>
      </c>
      <c r="AC1096" s="2">
        <v>0</v>
      </c>
    </row>
    <row r="1097" spans="1:29" x14ac:dyDescent="0.25">
      <c r="A1097" s="1">
        <v>20230998</v>
      </c>
      <c r="B1097" s="1" t="s">
        <v>12581</v>
      </c>
      <c r="C1097" s="1" t="s">
        <v>29</v>
      </c>
      <c r="D1097" s="1" t="s">
        <v>41</v>
      </c>
      <c r="E1097" s="1" t="s">
        <v>42</v>
      </c>
      <c r="F1097" s="1" t="s">
        <v>43</v>
      </c>
      <c r="J1097" s="1" t="s">
        <v>40</v>
      </c>
      <c r="K1097" s="1" t="s">
        <v>44</v>
      </c>
      <c r="L1097" s="2">
        <v>128.68</v>
      </c>
      <c r="M1097" s="48">
        <v>45149</v>
      </c>
      <c r="N1097" s="1">
        <v>308</v>
      </c>
      <c r="O1097" s="1">
        <v>3</v>
      </c>
      <c r="P1097" s="48">
        <v>45152</v>
      </c>
      <c r="Q1097" s="48">
        <v>45149</v>
      </c>
      <c r="R1097" s="48">
        <v>45108</v>
      </c>
      <c r="S1097" s="1" t="s">
        <v>45</v>
      </c>
      <c r="T1097" s="1" t="s">
        <v>32</v>
      </c>
      <c r="U1097" s="2">
        <v>0</v>
      </c>
      <c r="W1097" s="1" t="b">
        <v>0</v>
      </c>
      <c r="X1097" s="48">
        <v>45152</v>
      </c>
      <c r="Y1097" s="1" t="b">
        <v>0</v>
      </c>
      <c r="AB1097" s="48">
        <v>45139</v>
      </c>
      <c r="AC1097" s="2">
        <v>0</v>
      </c>
    </row>
    <row r="1098" spans="1:29" x14ac:dyDescent="0.25">
      <c r="A1098" s="1">
        <v>20230999</v>
      </c>
      <c r="B1098" s="1" t="s">
        <v>12582</v>
      </c>
      <c r="C1098" s="1" t="s">
        <v>29</v>
      </c>
      <c r="D1098" s="1" t="s">
        <v>4769</v>
      </c>
      <c r="E1098" s="1" t="s">
        <v>259</v>
      </c>
      <c r="F1098" s="1" t="s">
        <v>260</v>
      </c>
      <c r="J1098" s="1" t="s">
        <v>58</v>
      </c>
      <c r="K1098" s="1" t="s">
        <v>4694</v>
      </c>
      <c r="L1098" s="2">
        <v>137.27000000000001</v>
      </c>
      <c r="M1098" s="48">
        <v>45168</v>
      </c>
      <c r="N1098" s="1">
        <v>308</v>
      </c>
      <c r="O1098" s="1">
        <v>3</v>
      </c>
      <c r="P1098" s="48">
        <v>45153</v>
      </c>
      <c r="Q1098" s="48">
        <v>45134</v>
      </c>
      <c r="R1098" s="48">
        <v>45108</v>
      </c>
      <c r="S1098" s="1" t="s">
        <v>4770</v>
      </c>
      <c r="T1098" s="1" t="s">
        <v>32</v>
      </c>
      <c r="U1098" s="2">
        <v>0</v>
      </c>
      <c r="W1098" s="1" t="b">
        <v>0</v>
      </c>
      <c r="X1098" s="48">
        <v>45153</v>
      </c>
      <c r="Y1098" s="1" t="b">
        <v>0</v>
      </c>
      <c r="AB1098" s="48">
        <v>45108</v>
      </c>
      <c r="AC1098" s="2">
        <v>0</v>
      </c>
    </row>
    <row r="1099" spans="1:29" x14ac:dyDescent="0.25">
      <c r="A1099" s="1">
        <v>20231000</v>
      </c>
      <c r="B1099" s="1" t="s">
        <v>12405</v>
      </c>
      <c r="C1099" s="1" t="s">
        <v>29</v>
      </c>
      <c r="D1099" s="1" t="s">
        <v>7321</v>
      </c>
      <c r="E1099" s="1" t="s">
        <v>12583</v>
      </c>
      <c r="F1099" s="1" t="s">
        <v>6463</v>
      </c>
      <c r="J1099" s="1" t="s">
        <v>58</v>
      </c>
      <c r="K1099" s="1" t="s">
        <v>10985</v>
      </c>
      <c r="L1099" s="2">
        <v>82.75</v>
      </c>
      <c r="M1099" s="48">
        <v>45152</v>
      </c>
      <c r="N1099" s="1">
        <v>308</v>
      </c>
      <c r="O1099" s="1">
        <v>3</v>
      </c>
      <c r="P1099" s="48">
        <v>45153</v>
      </c>
      <c r="Q1099" s="48">
        <v>45135</v>
      </c>
      <c r="R1099" s="48">
        <v>45108</v>
      </c>
      <c r="T1099" s="1" t="s">
        <v>32</v>
      </c>
      <c r="U1099" s="2">
        <v>0</v>
      </c>
      <c r="W1099" s="1" t="b">
        <v>0</v>
      </c>
      <c r="X1099" s="48">
        <v>45153</v>
      </c>
      <c r="Y1099" s="1" t="b">
        <v>0</v>
      </c>
      <c r="AB1099" s="48">
        <v>45108</v>
      </c>
      <c r="AC1099" s="2">
        <v>0</v>
      </c>
    </row>
    <row r="1100" spans="1:29" x14ac:dyDescent="0.25">
      <c r="A1100" s="1">
        <v>20231001</v>
      </c>
      <c r="B1100" s="1" t="s">
        <v>12584</v>
      </c>
      <c r="C1100" s="1" t="s">
        <v>29</v>
      </c>
      <c r="D1100" s="1" t="s">
        <v>6789</v>
      </c>
      <c r="E1100" s="1" t="s">
        <v>6337</v>
      </c>
      <c r="F1100" s="1" t="s">
        <v>6339</v>
      </c>
      <c r="J1100" s="1" t="s">
        <v>6790</v>
      </c>
      <c r="K1100" s="1" t="s">
        <v>4693</v>
      </c>
      <c r="L1100" s="2">
        <v>6803.96</v>
      </c>
      <c r="M1100" s="48">
        <v>45168</v>
      </c>
      <c r="N1100" s="1">
        <v>308</v>
      </c>
      <c r="O1100" s="1">
        <v>3</v>
      </c>
      <c r="P1100" s="48">
        <v>45162</v>
      </c>
      <c r="Q1100" s="48">
        <v>45142</v>
      </c>
      <c r="R1100" s="48">
        <v>45108</v>
      </c>
      <c r="S1100" s="1" t="s">
        <v>6791</v>
      </c>
      <c r="T1100" s="1" t="s">
        <v>32</v>
      </c>
      <c r="U1100" s="2">
        <v>0</v>
      </c>
      <c r="W1100" s="1" t="b">
        <v>0</v>
      </c>
      <c r="X1100" s="48">
        <v>45162</v>
      </c>
      <c r="Y1100" s="1" t="b">
        <v>0</v>
      </c>
      <c r="AB1100" s="48">
        <v>45139</v>
      </c>
      <c r="AC1100" s="2">
        <v>0</v>
      </c>
    </row>
    <row r="1101" spans="1:29" x14ac:dyDescent="0.25">
      <c r="A1101" s="1">
        <v>20231002</v>
      </c>
      <c r="B1101" s="1" t="s">
        <v>12585</v>
      </c>
      <c r="C1101" s="1" t="s">
        <v>29</v>
      </c>
      <c r="D1101" s="1" t="s">
        <v>181</v>
      </c>
      <c r="E1101" s="1" t="s">
        <v>182</v>
      </c>
      <c r="F1101" s="1" t="s">
        <v>183</v>
      </c>
      <c r="J1101" s="1" t="s">
        <v>40</v>
      </c>
      <c r="K1101" s="1" t="s">
        <v>270</v>
      </c>
      <c r="L1101" s="2">
        <v>610.70000000000005</v>
      </c>
      <c r="M1101" s="48">
        <v>45152</v>
      </c>
      <c r="N1101" s="1">
        <v>308</v>
      </c>
      <c r="O1101" s="1">
        <v>3</v>
      </c>
      <c r="P1101" s="48">
        <v>45153</v>
      </c>
      <c r="Q1101" s="48">
        <v>45138</v>
      </c>
      <c r="R1101" s="48">
        <v>45108</v>
      </c>
      <c r="S1101" s="1" t="s">
        <v>184</v>
      </c>
      <c r="T1101" s="1" t="s">
        <v>32</v>
      </c>
      <c r="U1101" s="2">
        <v>0</v>
      </c>
      <c r="W1101" s="1" t="b">
        <v>0</v>
      </c>
      <c r="X1101" s="48">
        <v>45153</v>
      </c>
      <c r="Y1101" s="1" t="b">
        <v>0</v>
      </c>
      <c r="AB1101" s="48">
        <v>45108</v>
      </c>
      <c r="AC1101" s="2">
        <v>0</v>
      </c>
    </row>
    <row r="1102" spans="1:29" x14ac:dyDescent="0.25">
      <c r="A1102" s="1">
        <v>20231003</v>
      </c>
      <c r="B1102" s="1" t="s">
        <v>11348</v>
      </c>
      <c r="C1102" s="1" t="s">
        <v>29</v>
      </c>
      <c r="D1102" s="1" t="s">
        <v>171</v>
      </c>
      <c r="E1102" s="1" t="s">
        <v>172</v>
      </c>
      <c r="F1102" s="1" t="s">
        <v>173</v>
      </c>
      <c r="J1102" s="1" t="s">
        <v>40</v>
      </c>
      <c r="K1102" s="1" t="s">
        <v>174</v>
      </c>
      <c r="L1102" s="2">
        <v>199.16</v>
      </c>
      <c r="M1102" s="48">
        <v>45159</v>
      </c>
      <c r="N1102" s="1">
        <v>308</v>
      </c>
      <c r="O1102" s="1">
        <v>3</v>
      </c>
      <c r="P1102" s="48">
        <v>45153</v>
      </c>
      <c r="Q1102" s="48">
        <v>45138</v>
      </c>
      <c r="R1102" s="48">
        <v>45108</v>
      </c>
      <c r="S1102" s="1" t="s">
        <v>175</v>
      </c>
      <c r="T1102" s="1" t="s">
        <v>32</v>
      </c>
      <c r="U1102" s="2">
        <v>0</v>
      </c>
      <c r="W1102" s="1" t="b">
        <v>0</v>
      </c>
      <c r="X1102" s="48">
        <v>45153</v>
      </c>
      <c r="Y1102" s="1" t="b">
        <v>0</v>
      </c>
      <c r="AB1102" s="48">
        <v>45108</v>
      </c>
      <c r="AC1102" s="2">
        <v>0</v>
      </c>
    </row>
    <row r="1103" spans="1:29" x14ac:dyDescent="0.25">
      <c r="A1103" s="1">
        <v>20231004</v>
      </c>
      <c r="B1103" s="1" t="s">
        <v>12217</v>
      </c>
      <c r="C1103" s="1" t="s">
        <v>29</v>
      </c>
      <c r="D1103" s="1" t="s">
        <v>5477</v>
      </c>
      <c r="E1103" s="1" t="s">
        <v>241</v>
      </c>
      <c r="F1103" s="1" t="s">
        <v>242</v>
      </c>
      <c r="J1103" s="1" t="s">
        <v>58</v>
      </c>
      <c r="K1103" s="1" t="s">
        <v>4682</v>
      </c>
      <c r="L1103" s="2">
        <v>45</v>
      </c>
      <c r="M1103" s="48">
        <v>45149</v>
      </c>
      <c r="N1103" s="1">
        <v>308</v>
      </c>
      <c r="O1103" s="1">
        <v>3</v>
      </c>
      <c r="P1103" s="48">
        <v>45153</v>
      </c>
      <c r="Q1103" s="48">
        <v>45135</v>
      </c>
      <c r="R1103" s="48">
        <v>45108</v>
      </c>
      <c r="S1103" s="1" t="s">
        <v>5327</v>
      </c>
      <c r="T1103" s="1" t="s">
        <v>32</v>
      </c>
      <c r="U1103" s="2">
        <v>0</v>
      </c>
      <c r="W1103" s="1" t="b">
        <v>0</v>
      </c>
      <c r="X1103" s="48">
        <v>45153</v>
      </c>
      <c r="Y1103" s="1" t="b">
        <v>0</v>
      </c>
      <c r="AB1103" s="48">
        <v>45108</v>
      </c>
      <c r="AC1103" s="2">
        <v>0</v>
      </c>
    </row>
    <row r="1104" spans="1:29" x14ac:dyDescent="0.25">
      <c r="A1104" s="1">
        <v>20231005</v>
      </c>
      <c r="B1104" s="1" t="s">
        <v>12586</v>
      </c>
      <c r="C1104" s="1" t="s">
        <v>29</v>
      </c>
      <c r="D1104" s="1" t="s">
        <v>5463</v>
      </c>
      <c r="E1104" s="1" t="s">
        <v>5464</v>
      </c>
      <c r="F1104" s="1" t="s">
        <v>2800</v>
      </c>
      <c r="J1104" s="1" t="s">
        <v>58</v>
      </c>
      <c r="K1104" s="1" t="s">
        <v>5912</v>
      </c>
      <c r="L1104" s="2">
        <v>846.3</v>
      </c>
      <c r="M1104" s="48">
        <v>45145</v>
      </c>
      <c r="N1104" s="1">
        <v>308</v>
      </c>
      <c r="O1104" s="1">
        <v>3</v>
      </c>
      <c r="P1104" s="48">
        <v>45153</v>
      </c>
      <c r="Q1104" s="48">
        <v>45138</v>
      </c>
      <c r="R1104" s="48">
        <v>45108</v>
      </c>
      <c r="S1104" s="1" t="s">
        <v>5337</v>
      </c>
      <c r="T1104" s="1" t="s">
        <v>32</v>
      </c>
      <c r="U1104" s="2">
        <v>0</v>
      </c>
      <c r="W1104" s="1" t="b">
        <v>0</v>
      </c>
      <c r="X1104" s="48">
        <v>45153</v>
      </c>
      <c r="Y1104" s="1" t="b">
        <v>0</v>
      </c>
      <c r="AB1104" s="48">
        <v>45108</v>
      </c>
      <c r="AC1104" s="2">
        <v>0</v>
      </c>
    </row>
    <row r="1105" spans="1:29" x14ac:dyDescent="0.25">
      <c r="A1105" s="1">
        <v>20231006</v>
      </c>
      <c r="B1105" s="1" t="s">
        <v>12587</v>
      </c>
      <c r="C1105" s="1" t="s">
        <v>29</v>
      </c>
      <c r="D1105" s="1" t="s">
        <v>5902</v>
      </c>
      <c r="E1105" s="1" t="s">
        <v>5903</v>
      </c>
      <c r="F1105" s="1" t="s">
        <v>5904</v>
      </c>
      <c r="J1105" s="1" t="s">
        <v>58</v>
      </c>
      <c r="K1105" s="1" t="s">
        <v>7367</v>
      </c>
      <c r="L1105" s="2">
        <v>268.64</v>
      </c>
      <c r="M1105" s="48">
        <v>45152</v>
      </c>
      <c r="N1105" s="1">
        <v>308</v>
      </c>
      <c r="O1105" s="1">
        <v>3</v>
      </c>
      <c r="P1105" s="48">
        <v>45153</v>
      </c>
      <c r="Q1105" s="48">
        <v>45138</v>
      </c>
      <c r="R1105" s="48">
        <v>45108</v>
      </c>
      <c r="S1105" s="1" t="s">
        <v>5905</v>
      </c>
      <c r="T1105" s="1" t="s">
        <v>32</v>
      </c>
      <c r="U1105" s="2">
        <v>0</v>
      </c>
      <c r="W1105" s="1" t="b">
        <v>0</v>
      </c>
      <c r="X1105" s="48">
        <v>45153</v>
      </c>
      <c r="Y1105" s="1" t="b">
        <v>0</v>
      </c>
      <c r="AB1105" s="48">
        <v>45108</v>
      </c>
      <c r="AC1105" s="2">
        <v>0</v>
      </c>
    </row>
    <row r="1106" spans="1:29" x14ac:dyDescent="0.25">
      <c r="A1106" s="1">
        <v>20231007</v>
      </c>
      <c r="B1106" s="1" t="s">
        <v>12588</v>
      </c>
      <c r="C1106" s="1" t="s">
        <v>29</v>
      </c>
      <c r="D1106" s="1" t="s">
        <v>5860</v>
      </c>
      <c r="E1106" s="1" t="s">
        <v>142</v>
      </c>
      <c r="F1106" s="1" t="s">
        <v>143</v>
      </c>
      <c r="J1106" s="1" t="s">
        <v>58</v>
      </c>
      <c r="K1106" s="1" t="s">
        <v>7303</v>
      </c>
      <c r="L1106" s="2">
        <v>916.88</v>
      </c>
      <c r="M1106" s="48">
        <v>45152</v>
      </c>
      <c r="N1106" s="1">
        <v>308</v>
      </c>
      <c r="O1106" s="1">
        <v>3</v>
      </c>
      <c r="P1106" s="48">
        <v>45153</v>
      </c>
      <c r="Q1106" s="48">
        <v>45138</v>
      </c>
      <c r="R1106" s="48">
        <v>45108</v>
      </c>
      <c r="S1106" s="1" t="s">
        <v>5861</v>
      </c>
      <c r="T1106" s="1" t="s">
        <v>32</v>
      </c>
      <c r="U1106" s="2">
        <v>0</v>
      </c>
      <c r="W1106" s="1" t="b">
        <v>0</v>
      </c>
      <c r="X1106" s="48">
        <v>45153</v>
      </c>
      <c r="Y1106" s="1" t="b">
        <v>0</v>
      </c>
      <c r="AB1106" s="48">
        <v>45108</v>
      </c>
      <c r="AC1106" s="2">
        <v>0</v>
      </c>
    </row>
    <row r="1107" spans="1:29" x14ac:dyDescent="0.25">
      <c r="A1107" s="1">
        <v>20231008</v>
      </c>
      <c r="B1107" s="1" t="s">
        <v>12589</v>
      </c>
      <c r="C1107" s="1" t="s">
        <v>29</v>
      </c>
      <c r="D1107" s="1" t="s">
        <v>69</v>
      </c>
      <c r="E1107" s="1" t="s">
        <v>70</v>
      </c>
      <c r="F1107" s="1" t="s">
        <v>71</v>
      </c>
      <c r="J1107" s="1" t="s">
        <v>40</v>
      </c>
      <c r="K1107" s="1" t="s">
        <v>72</v>
      </c>
      <c r="L1107" s="2">
        <v>1440.32</v>
      </c>
      <c r="M1107" s="48">
        <v>45183</v>
      </c>
      <c r="N1107" s="1">
        <v>308</v>
      </c>
      <c r="O1107" s="1">
        <v>2</v>
      </c>
      <c r="P1107"/>
      <c r="Q1107" s="48">
        <v>45146</v>
      </c>
      <c r="R1107" s="48">
        <v>45108</v>
      </c>
      <c r="S1107" s="1" t="s">
        <v>73</v>
      </c>
      <c r="T1107" s="1" t="s">
        <v>32</v>
      </c>
      <c r="U1107" s="2">
        <v>0</v>
      </c>
      <c r="W1107" s="1" t="b">
        <v>0</v>
      </c>
      <c r="X1107" s="48">
        <v>45174</v>
      </c>
      <c r="Y1107" s="1" t="b">
        <v>0</v>
      </c>
      <c r="AB1107" s="48">
        <v>45108</v>
      </c>
      <c r="AC1107" s="2">
        <v>-1440.32</v>
      </c>
    </row>
    <row r="1108" spans="1:29" x14ac:dyDescent="0.25">
      <c r="A1108" s="1">
        <v>20231009</v>
      </c>
      <c r="B1108" s="1" t="s">
        <v>12590</v>
      </c>
      <c r="C1108" s="1" t="s">
        <v>29</v>
      </c>
      <c r="D1108" s="1" t="s">
        <v>12591</v>
      </c>
      <c r="E1108" s="1" t="s">
        <v>74</v>
      </c>
      <c r="F1108" s="1" t="s">
        <v>75</v>
      </c>
      <c r="J1108" s="1" t="s">
        <v>76</v>
      </c>
      <c r="K1108" s="1" t="s">
        <v>7403</v>
      </c>
      <c r="L1108" s="2">
        <v>8923.3799999999992</v>
      </c>
      <c r="M1108" s="48">
        <v>45163</v>
      </c>
      <c r="N1108" s="1">
        <v>308</v>
      </c>
      <c r="O1108" s="1">
        <v>3</v>
      </c>
      <c r="P1108" s="48">
        <v>45162</v>
      </c>
      <c r="Q1108" s="48">
        <v>45148</v>
      </c>
      <c r="R1108" s="48">
        <v>45108</v>
      </c>
      <c r="S1108" s="1" t="s">
        <v>12592</v>
      </c>
      <c r="T1108" s="1" t="s">
        <v>32</v>
      </c>
      <c r="U1108" s="2">
        <v>0</v>
      </c>
      <c r="W1108" s="1" t="b">
        <v>0</v>
      </c>
      <c r="X1108" s="48">
        <v>45162</v>
      </c>
      <c r="Y1108" s="1" t="b">
        <v>0</v>
      </c>
      <c r="AB1108" s="48">
        <v>45139</v>
      </c>
      <c r="AC1108" s="2">
        <v>0</v>
      </c>
    </row>
    <row r="1109" spans="1:29" x14ac:dyDescent="0.25">
      <c r="A1109" s="1">
        <v>20231010</v>
      </c>
      <c r="B1109" s="1" t="s">
        <v>12593</v>
      </c>
      <c r="C1109" s="1" t="s">
        <v>29</v>
      </c>
      <c r="D1109" s="1" t="s">
        <v>4696</v>
      </c>
      <c r="E1109" s="1" t="s">
        <v>4697</v>
      </c>
      <c r="F1109" s="1" t="s">
        <v>1224</v>
      </c>
      <c r="J1109" s="1" t="s">
        <v>40</v>
      </c>
      <c r="K1109" s="1" t="s">
        <v>4698</v>
      </c>
      <c r="L1109" s="2">
        <v>802.1</v>
      </c>
      <c r="M1109" s="48">
        <v>45186</v>
      </c>
      <c r="N1109" s="1">
        <v>308</v>
      </c>
      <c r="O1109" s="1">
        <v>2</v>
      </c>
      <c r="P1109"/>
      <c r="Q1109" s="48">
        <v>45148</v>
      </c>
      <c r="R1109" s="48">
        <v>45108</v>
      </c>
      <c r="S1109" s="1" t="s">
        <v>4699</v>
      </c>
      <c r="T1109" s="1" t="s">
        <v>32</v>
      </c>
      <c r="U1109" s="2">
        <v>0</v>
      </c>
      <c r="W1109" s="1" t="b">
        <v>0</v>
      </c>
      <c r="X1109" s="48">
        <v>45176</v>
      </c>
      <c r="Y1109" s="1" t="b">
        <v>0</v>
      </c>
      <c r="AB1109" s="48">
        <v>45139</v>
      </c>
      <c r="AC1109" s="2">
        <v>-802.1</v>
      </c>
    </row>
    <row r="1110" spans="1:29" x14ac:dyDescent="0.25">
      <c r="A1110" s="1">
        <v>20231011</v>
      </c>
      <c r="B1110" s="1" t="s">
        <v>12594</v>
      </c>
      <c r="C1110" s="1" t="s">
        <v>29</v>
      </c>
      <c r="D1110" s="1" t="s">
        <v>6800</v>
      </c>
      <c r="E1110" s="1" t="s">
        <v>6197</v>
      </c>
      <c r="F1110" s="1" t="s">
        <v>6199</v>
      </c>
      <c r="J1110" s="1" t="s">
        <v>139</v>
      </c>
      <c r="K1110" s="1" t="s">
        <v>12595</v>
      </c>
      <c r="L1110" s="2">
        <v>560</v>
      </c>
      <c r="M1110" s="48">
        <v>45159</v>
      </c>
      <c r="N1110" s="1">
        <v>308</v>
      </c>
      <c r="O1110" s="1">
        <v>3</v>
      </c>
      <c r="P1110" s="48">
        <v>45159</v>
      </c>
      <c r="Q1110" s="48">
        <v>45145</v>
      </c>
      <c r="R1110" s="48">
        <v>45108</v>
      </c>
      <c r="S1110" s="1" t="s">
        <v>6802</v>
      </c>
      <c r="T1110" s="1" t="s">
        <v>32</v>
      </c>
      <c r="U1110" s="2">
        <v>0</v>
      </c>
      <c r="W1110" s="1" t="b">
        <v>0</v>
      </c>
      <c r="X1110" s="48">
        <v>45159</v>
      </c>
      <c r="Y1110" s="1" t="b">
        <v>0</v>
      </c>
      <c r="AB1110" s="48">
        <v>45139</v>
      </c>
      <c r="AC1110" s="2">
        <v>0</v>
      </c>
    </row>
    <row r="1111" spans="1:29" x14ac:dyDescent="0.25">
      <c r="A1111" s="1">
        <v>20231012</v>
      </c>
      <c r="B1111" s="1" t="s">
        <v>12596</v>
      </c>
      <c r="C1111" s="1" t="s">
        <v>29</v>
      </c>
      <c r="D1111" s="1" t="s">
        <v>4755</v>
      </c>
      <c r="E1111" s="1" t="s">
        <v>134</v>
      </c>
      <c r="F1111" s="1" t="s">
        <v>135</v>
      </c>
      <c r="J1111" s="1" t="s">
        <v>58</v>
      </c>
      <c r="K1111" s="1" t="s">
        <v>4756</v>
      </c>
      <c r="L1111" s="2">
        <v>1332.92</v>
      </c>
      <c r="M1111" s="48">
        <v>45152</v>
      </c>
      <c r="N1111" s="1">
        <v>308</v>
      </c>
      <c r="O1111" s="1">
        <v>3</v>
      </c>
      <c r="P1111" s="48">
        <v>45159</v>
      </c>
      <c r="Q1111" s="48">
        <v>45140</v>
      </c>
      <c r="R1111" s="48">
        <v>45139</v>
      </c>
      <c r="S1111" s="1" t="s">
        <v>4757</v>
      </c>
      <c r="T1111" s="1" t="s">
        <v>32</v>
      </c>
      <c r="U1111" s="2">
        <v>0</v>
      </c>
      <c r="W1111" s="1" t="b">
        <v>0</v>
      </c>
      <c r="X1111" s="48">
        <v>45152</v>
      </c>
      <c r="Y1111" s="1" t="b">
        <v>0</v>
      </c>
      <c r="AB1111" s="48">
        <v>45139</v>
      </c>
      <c r="AC1111" s="2">
        <v>0</v>
      </c>
    </row>
    <row r="1112" spans="1:29" x14ac:dyDescent="0.25">
      <c r="A1112" s="1">
        <v>20231013</v>
      </c>
      <c r="B1112" s="1" t="s">
        <v>12597</v>
      </c>
      <c r="C1112" s="1" t="s">
        <v>29</v>
      </c>
      <c r="D1112" s="1" t="s">
        <v>66</v>
      </c>
      <c r="E1112" s="1" t="s">
        <v>67</v>
      </c>
      <c r="F1112" s="1" t="s">
        <v>68</v>
      </c>
      <c r="J1112" s="1" t="s">
        <v>76</v>
      </c>
      <c r="K1112" s="1" t="s">
        <v>4725</v>
      </c>
      <c r="L1112" s="2">
        <v>14844.43</v>
      </c>
      <c r="M1112" s="48">
        <v>45153</v>
      </c>
      <c r="N1112" s="1">
        <v>308</v>
      </c>
      <c r="O1112" s="1">
        <v>3</v>
      </c>
      <c r="P1112" s="48">
        <v>45146</v>
      </c>
      <c r="Q1112" s="48">
        <v>45139</v>
      </c>
      <c r="R1112" s="48">
        <v>45139</v>
      </c>
      <c r="T1112" s="1" t="s">
        <v>32</v>
      </c>
      <c r="U1112" s="2">
        <v>0</v>
      </c>
      <c r="W1112" s="1" t="b">
        <v>0</v>
      </c>
      <c r="X1112" s="48">
        <v>45153</v>
      </c>
      <c r="Y1112" s="1" t="b">
        <v>0</v>
      </c>
      <c r="AB1112" s="48">
        <v>45139</v>
      </c>
      <c r="AC1112" s="2">
        <v>0</v>
      </c>
    </row>
    <row r="1113" spans="1:29" x14ac:dyDescent="0.25">
      <c r="A1113" s="1">
        <v>20231014</v>
      </c>
      <c r="B1113" s="1" t="s">
        <v>12598</v>
      </c>
      <c r="C1113" s="1" t="s">
        <v>29</v>
      </c>
      <c r="E1113" s="1" t="s">
        <v>48</v>
      </c>
      <c r="F1113" s="1" t="s">
        <v>49</v>
      </c>
      <c r="J1113" s="1" t="s">
        <v>50</v>
      </c>
      <c r="K1113" s="1" t="s">
        <v>51</v>
      </c>
      <c r="L1113" s="2">
        <v>84</v>
      </c>
      <c r="M1113" s="48">
        <v>45169</v>
      </c>
      <c r="N1113" s="1">
        <v>308</v>
      </c>
      <c r="O1113" s="1">
        <v>3</v>
      </c>
      <c r="P1113" s="48">
        <v>45160</v>
      </c>
      <c r="Q1113" s="48">
        <v>45139</v>
      </c>
      <c r="R1113" s="48">
        <v>45139</v>
      </c>
      <c r="S1113" s="1" t="s">
        <v>4727</v>
      </c>
      <c r="T1113" s="1" t="s">
        <v>32</v>
      </c>
      <c r="U1113" s="2">
        <v>0</v>
      </c>
      <c r="W1113" s="1" t="b">
        <v>0</v>
      </c>
      <c r="X1113" s="48">
        <v>45139</v>
      </c>
      <c r="Y1113" s="1" t="b">
        <v>0</v>
      </c>
      <c r="AB1113" s="48">
        <v>45139</v>
      </c>
      <c r="AC1113" s="2">
        <v>0</v>
      </c>
    </row>
    <row r="1114" spans="1:29" x14ac:dyDescent="0.25">
      <c r="A1114" s="1">
        <v>20231015</v>
      </c>
      <c r="B1114" s="1" t="s">
        <v>12599</v>
      </c>
      <c r="C1114" s="1" t="s">
        <v>29</v>
      </c>
      <c r="D1114" s="1" t="s">
        <v>209</v>
      </c>
      <c r="E1114" s="1" t="s">
        <v>210</v>
      </c>
      <c r="F1114" s="1" t="s">
        <v>211</v>
      </c>
      <c r="J1114" s="1" t="s">
        <v>50</v>
      </c>
      <c r="K1114" s="1" t="s">
        <v>212</v>
      </c>
      <c r="L1114" s="2">
        <v>1974.58</v>
      </c>
      <c r="M1114" s="48">
        <v>45153</v>
      </c>
      <c r="N1114" s="1">
        <v>308</v>
      </c>
      <c r="O1114" s="1">
        <v>3</v>
      </c>
      <c r="P1114" s="48">
        <v>45147</v>
      </c>
      <c r="Q1114" s="48">
        <v>45139</v>
      </c>
      <c r="R1114" s="48">
        <v>45139</v>
      </c>
      <c r="S1114" s="1" t="s">
        <v>213</v>
      </c>
      <c r="T1114" s="1" t="s">
        <v>32</v>
      </c>
      <c r="U1114" s="2">
        <v>0</v>
      </c>
      <c r="W1114" s="1" t="b">
        <v>0</v>
      </c>
      <c r="X1114" s="48">
        <v>45139</v>
      </c>
      <c r="Y1114" s="1" t="b">
        <v>0</v>
      </c>
      <c r="AB1114" s="48">
        <v>45139</v>
      </c>
      <c r="AC1114" s="2">
        <v>0</v>
      </c>
    </row>
    <row r="1115" spans="1:29" x14ac:dyDescent="0.25">
      <c r="A1115" s="1">
        <v>20231016</v>
      </c>
      <c r="B1115" s="1" t="s">
        <v>12600</v>
      </c>
      <c r="C1115" s="1" t="s">
        <v>29</v>
      </c>
      <c r="D1115" s="1" t="s">
        <v>209</v>
      </c>
      <c r="E1115" s="1" t="s">
        <v>210</v>
      </c>
      <c r="F1115" s="1" t="s">
        <v>211</v>
      </c>
      <c r="J1115" s="1" t="s">
        <v>50</v>
      </c>
      <c r="K1115" s="1" t="s">
        <v>51</v>
      </c>
      <c r="L1115" s="2">
        <v>87.38</v>
      </c>
      <c r="M1115" s="48">
        <v>45153</v>
      </c>
      <c r="N1115" s="1">
        <v>308</v>
      </c>
      <c r="O1115" s="1">
        <v>3</v>
      </c>
      <c r="P1115" s="48">
        <v>45147</v>
      </c>
      <c r="Q1115" s="48">
        <v>45139</v>
      </c>
      <c r="R1115" s="48">
        <v>45139</v>
      </c>
      <c r="S1115" s="1" t="s">
        <v>213</v>
      </c>
      <c r="T1115" s="1" t="s">
        <v>32</v>
      </c>
      <c r="U1115" s="2">
        <v>0</v>
      </c>
      <c r="W1115" s="1" t="b">
        <v>0</v>
      </c>
      <c r="X1115" s="48">
        <v>45139</v>
      </c>
      <c r="Y1115" s="1" t="b">
        <v>0</v>
      </c>
      <c r="AB1115" s="48">
        <v>45139</v>
      </c>
      <c r="AC1115" s="2">
        <v>0</v>
      </c>
    </row>
    <row r="1116" spans="1:29" x14ac:dyDescent="0.25">
      <c r="A1116" s="1">
        <v>20231017</v>
      </c>
      <c r="B1116" s="1" t="s">
        <v>12601</v>
      </c>
      <c r="C1116" s="1" t="s">
        <v>29</v>
      </c>
      <c r="D1116" s="1" t="s">
        <v>4753</v>
      </c>
      <c r="E1116" s="1" t="s">
        <v>116</v>
      </c>
      <c r="F1116" s="1" t="s">
        <v>117</v>
      </c>
      <c r="J1116" s="1" t="s">
        <v>58</v>
      </c>
      <c r="K1116" s="1" t="s">
        <v>12295</v>
      </c>
      <c r="L1116" s="2">
        <v>166.32</v>
      </c>
      <c r="M1116" s="48">
        <v>45170</v>
      </c>
      <c r="N1116" s="1">
        <v>308</v>
      </c>
      <c r="O1116" s="1">
        <v>3</v>
      </c>
      <c r="P1116" s="48">
        <v>45161</v>
      </c>
      <c r="Q1116" s="48">
        <v>45147</v>
      </c>
      <c r="R1116" s="48">
        <v>45139</v>
      </c>
      <c r="S1116" s="1" t="s">
        <v>4754</v>
      </c>
      <c r="T1116" s="1" t="s">
        <v>32</v>
      </c>
      <c r="U1116" s="2">
        <v>0</v>
      </c>
      <c r="W1116" s="1" t="b">
        <v>0</v>
      </c>
      <c r="X1116" s="48">
        <v>45147</v>
      </c>
      <c r="Y1116" s="1" t="b">
        <v>0</v>
      </c>
      <c r="AB1116" s="48">
        <v>45139</v>
      </c>
      <c r="AC1116" s="2">
        <v>0</v>
      </c>
    </row>
    <row r="1117" spans="1:29" x14ac:dyDescent="0.25">
      <c r="A1117" s="1">
        <v>20231018</v>
      </c>
      <c r="B1117" s="1" t="s">
        <v>12602</v>
      </c>
      <c r="C1117" s="1" t="s">
        <v>29</v>
      </c>
      <c r="D1117" s="1" t="s">
        <v>77</v>
      </c>
      <c r="E1117" s="1" t="s">
        <v>78</v>
      </c>
      <c r="F1117" s="1" t="s">
        <v>79</v>
      </c>
      <c r="J1117" s="1" t="s">
        <v>50</v>
      </c>
      <c r="K1117" s="1" t="s">
        <v>212</v>
      </c>
      <c r="L1117" s="2">
        <v>97.61</v>
      </c>
      <c r="M1117" s="48">
        <v>45170</v>
      </c>
      <c r="N1117" s="1">
        <v>308</v>
      </c>
      <c r="O1117" s="1">
        <v>3</v>
      </c>
      <c r="P1117" s="48">
        <v>45160</v>
      </c>
      <c r="Q1117" s="48">
        <v>45140</v>
      </c>
      <c r="R1117" s="48">
        <v>45139</v>
      </c>
      <c r="S1117" s="1" t="s">
        <v>81</v>
      </c>
      <c r="T1117" s="1" t="s">
        <v>32</v>
      </c>
      <c r="U1117" s="2">
        <v>0</v>
      </c>
      <c r="W1117" s="1" t="b">
        <v>0</v>
      </c>
      <c r="X1117" s="48">
        <v>45140</v>
      </c>
      <c r="Y1117" s="1" t="b">
        <v>0</v>
      </c>
      <c r="AB1117" s="48">
        <v>45139</v>
      </c>
      <c r="AC1117" s="2">
        <v>0</v>
      </c>
    </row>
    <row r="1118" spans="1:29" x14ac:dyDescent="0.25">
      <c r="A1118" s="1">
        <v>20231019</v>
      </c>
      <c r="B1118" s="1" t="s">
        <v>10212</v>
      </c>
      <c r="C1118" s="1" t="s">
        <v>29</v>
      </c>
      <c r="D1118" s="1" t="s">
        <v>5333</v>
      </c>
      <c r="E1118" s="1" t="s">
        <v>124</v>
      </c>
      <c r="F1118" s="1" t="s">
        <v>125</v>
      </c>
      <c r="J1118" s="1" t="s">
        <v>58</v>
      </c>
      <c r="K1118" s="1" t="s">
        <v>12603</v>
      </c>
      <c r="L1118" s="2">
        <v>7.2</v>
      </c>
      <c r="M1118" s="48">
        <v>45154</v>
      </c>
      <c r="N1118" s="1">
        <v>308</v>
      </c>
      <c r="O1118" s="1">
        <v>3</v>
      </c>
      <c r="P1118" s="48">
        <v>45153</v>
      </c>
      <c r="Q1118" s="48">
        <v>45147</v>
      </c>
      <c r="R1118" s="48">
        <v>45139</v>
      </c>
      <c r="S1118" s="1" t="s">
        <v>5334</v>
      </c>
      <c r="T1118" s="1" t="s">
        <v>32</v>
      </c>
      <c r="U1118" s="2">
        <v>0</v>
      </c>
      <c r="W1118" s="1" t="b">
        <v>0</v>
      </c>
      <c r="X1118" s="48">
        <v>45147</v>
      </c>
      <c r="Y1118" s="1" t="b">
        <v>0</v>
      </c>
      <c r="AB1118" s="48">
        <v>45139</v>
      </c>
      <c r="AC1118" s="2">
        <v>0</v>
      </c>
    </row>
    <row r="1119" spans="1:29" x14ac:dyDescent="0.25">
      <c r="A1119" s="1">
        <v>20231020</v>
      </c>
      <c r="B1119" s="1" t="s">
        <v>12604</v>
      </c>
      <c r="C1119" s="1" t="s">
        <v>29</v>
      </c>
      <c r="D1119" s="1" t="s">
        <v>10801</v>
      </c>
      <c r="E1119" s="1" t="s">
        <v>5563</v>
      </c>
      <c r="F1119" s="1" t="s">
        <v>5564</v>
      </c>
      <c r="J1119" s="1" t="s">
        <v>58</v>
      </c>
      <c r="K1119" s="1" t="s">
        <v>11426</v>
      </c>
      <c r="L1119" s="2">
        <v>1937.52</v>
      </c>
      <c r="M1119" s="48">
        <v>45154</v>
      </c>
      <c r="N1119" s="1">
        <v>308</v>
      </c>
      <c r="O1119" s="1">
        <v>3</v>
      </c>
      <c r="P1119" s="48">
        <v>45153</v>
      </c>
      <c r="Q1119" s="48">
        <v>45147</v>
      </c>
      <c r="R1119" s="48">
        <v>45139</v>
      </c>
      <c r="S1119" s="1" t="s">
        <v>5565</v>
      </c>
      <c r="T1119" s="1" t="s">
        <v>32</v>
      </c>
      <c r="U1119" s="2">
        <v>0</v>
      </c>
      <c r="W1119" s="1" t="b">
        <v>0</v>
      </c>
      <c r="X1119" s="48">
        <v>45147</v>
      </c>
      <c r="Y1119" s="1" t="b">
        <v>0</v>
      </c>
      <c r="AB1119" s="48">
        <v>45139</v>
      </c>
      <c r="AC1119" s="2">
        <v>0</v>
      </c>
    </row>
    <row r="1120" spans="1:29" x14ac:dyDescent="0.25">
      <c r="A1120" s="1">
        <v>20231021</v>
      </c>
      <c r="B1120" s="1" t="s">
        <v>12605</v>
      </c>
      <c r="C1120" s="1" t="s">
        <v>29</v>
      </c>
      <c r="D1120" s="1" t="s">
        <v>5814</v>
      </c>
      <c r="E1120" s="1" t="s">
        <v>6279</v>
      </c>
      <c r="F1120" s="1" t="s">
        <v>64</v>
      </c>
      <c r="J1120" s="1" t="s">
        <v>40</v>
      </c>
      <c r="K1120" s="1" t="s">
        <v>4746</v>
      </c>
      <c r="L1120" s="2">
        <v>678</v>
      </c>
      <c r="M1120" s="48">
        <v>45155</v>
      </c>
      <c r="N1120" s="1">
        <v>308</v>
      </c>
      <c r="O1120" s="1">
        <v>3</v>
      </c>
      <c r="P1120" s="48">
        <v>45154</v>
      </c>
      <c r="Q1120" s="48">
        <v>45145</v>
      </c>
      <c r="R1120" s="48">
        <v>45139</v>
      </c>
      <c r="S1120" s="1" t="s">
        <v>6694</v>
      </c>
      <c r="T1120" s="1" t="s">
        <v>32</v>
      </c>
      <c r="U1120" s="2">
        <v>0</v>
      </c>
      <c r="W1120" s="1" t="b">
        <v>0</v>
      </c>
      <c r="X1120" s="48">
        <v>45145</v>
      </c>
      <c r="Y1120" s="1" t="b">
        <v>0</v>
      </c>
      <c r="AB1120" s="48">
        <v>45139</v>
      </c>
      <c r="AC1120" s="2">
        <v>0</v>
      </c>
    </row>
    <row r="1121" spans="1:29" x14ac:dyDescent="0.25">
      <c r="A1121" s="1">
        <v>20231022</v>
      </c>
      <c r="B1121" s="1" t="s">
        <v>12606</v>
      </c>
      <c r="C1121" s="1" t="s">
        <v>29</v>
      </c>
      <c r="D1121" s="1" t="s">
        <v>7108</v>
      </c>
      <c r="E1121" s="1" t="s">
        <v>6640</v>
      </c>
      <c r="F1121" s="1" t="s">
        <v>6642</v>
      </c>
      <c r="J1121" s="1" t="s">
        <v>4673</v>
      </c>
      <c r="K1121" s="1" t="s">
        <v>12607</v>
      </c>
      <c r="L1121" s="2">
        <v>4716</v>
      </c>
      <c r="M1121" s="48">
        <v>45155</v>
      </c>
      <c r="N1121" s="1">
        <v>308</v>
      </c>
      <c r="O1121" s="1">
        <v>3</v>
      </c>
      <c r="P1121" s="48">
        <v>45153</v>
      </c>
      <c r="Q1121" s="48">
        <v>45147</v>
      </c>
      <c r="R1121" s="48">
        <v>45139</v>
      </c>
      <c r="S1121" s="1" t="s">
        <v>7110</v>
      </c>
      <c r="T1121" s="1" t="s">
        <v>32</v>
      </c>
      <c r="U1121" s="2">
        <v>0</v>
      </c>
      <c r="W1121" s="1" t="b">
        <v>0</v>
      </c>
      <c r="X1121" s="48">
        <v>45147</v>
      </c>
      <c r="Y1121" s="1" t="b">
        <v>0</v>
      </c>
      <c r="AB1121" s="48">
        <v>45139</v>
      </c>
      <c r="AC1121" s="2">
        <v>0</v>
      </c>
    </row>
    <row r="1122" spans="1:29" x14ac:dyDescent="0.25">
      <c r="A1122" s="1">
        <v>20231023</v>
      </c>
      <c r="B1122" s="1" t="s">
        <v>12608</v>
      </c>
      <c r="C1122" s="1" t="s">
        <v>29</v>
      </c>
      <c r="D1122" s="1" t="s">
        <v>4747</v>
      </c>
      <c r="E1122" s="1" t="s">
        <v>100</v>
      </c>
      <c r="F1122" s="1" t="s">
        <v>101</v>
      </c>
      <c r="J1122" s="1" t="s">
        <v>58</v>
      </c>
      <c r="K1122" s="1" t="s">
        <v>315</v>
      </c>
      <c r="L1122" s="2">
        <v>26.4</v>
      </c>
      <c r="M1122" s="48">
        <v>45171</v>
      </c>
      <c r="N1122" s="1">
        <v>308</v>
      </c>
      <c r="O1122" s="1">
        <v>3</v>
      </c>
      <c r="P1122" s="48">
        <v>45161</v>
      </c>
      <c r="Q1122" s="48">
        <v>45147</v>
      </c>
      <c r="R1122" s="48">
        <v>45139</v>
      </c>
      <c r="S1122" s="1" t="s">
        <v>4748</v>
      </c>
      <c r="T1122" s="1" t="s">
        <v>32</v>
      </c>
      <c r="U1122" s="2">
        <v>0</v>
      </c>
      <c r="W1122" s="1" t="b">
        <v>0</v>
      </c>
      <c r="X1122" s="48">
        <v>45147</v>
      </c>
      <c r="Y1122" s="1" t="b">
        <v>0</v>
      </c>
      <c r="AB1122" s="48">
        <v>45139</v>
      </c>
      <c r="AC1122" s="2">
        <v>0</v>
      </c>
    </row>
    <row r="1123" spans="1:29" x14ac:dyDescent="0.25">
      <c r="A1123" s="1">
        <v>20231024</v>
      </c>
      <c r="B1123" s="1" t="s">
        <v>9190</v>
      </c>
      <c r="C1123" s="1" t="s">
        <v>29</v>
      </c>
      <c r="D1123" s="1" t="s">
        <v>12609</v>
      </c>
      <c r="E1123" s="1" t="s">
        <v>251</v>
      </c>
      <c r="F1123" s="1" t="s">
        <v>252</v>
      </c>
      <c r="J1123" s="1" t="s">
        <v>40</v>
      </c>
      <c r="K1123" s="1" t="s">
        <v>12610</v>
      </c>
      <c r="L1123" s="2">
        <v>226.8</v>
      </c>
      <c r="M1123" s="48">
        <v>45169</v>
      </c>
      <c r="N1123" s="1">
        <v>308</v>
      </c>
      <c r="O1123" s="1">
        <v>2</v>
      </c>
      <c r="P1123" s="48">
        <v>45161</v>
      </c>
      <c r="Q1123" s="48">
        <v>45146</v>
      </c>
      <c r="R1123" s="48">
        <v>45139</v>
      </c>
      <c r="S1123" s="1" t="s">
        <v>12611</v>
      </c>
      <c r="T1123" s="1" t="s">
        <v>32</v>
      </c>
      <c r="U1123" s="2">
        <v>0</v>
      </c>
      <c r="W1123" s="1" t="b">
        <v>0</v>
      </c>
      <c r="X1123" s="48">
        <v>45146</v>
      </c>
      <c r="Y1123" s="1" t="b">
        <v>0</v>
      </c>
      <c r="AB1123" s="48">
        <v>45139</v>
      </c>
      <c r="AC1123" s="2">
        <v>-37.799999999999997</v>
      </c>
    </row>
    <row r="1124" spans="1:29" x14ac:dyDescent="0.25">
      <c r="A1124" s="1">
        <v>20231025</v>
      </c>
      <c r="B1124" s="1" t="s">
        <v>12612</v>
      </c>
      <c r="C1124" s="1" t="s">
        <v>29</v>
      </c>
      <c r="D1124" s="1" t="s">
        <v>4769</v>
      </c>
      <c r="E1124" s="1" t="s">
        <v>259</v>
      </c>
      <c r="F1124" s="1" t="s">
        <v>260</v>
      </c>
      <c r="J1124" s="1" t="s">
        <v>58</v>
      </c>
      <c r="K1124" s="1" t="s">
        <v>4694</v>
      </c>
      <c r="L1124" s="2">
        <v>105.24</v>
      </c>
      <c r="M1124" s="48">
        <v>45171</v>
      </c>
      <c r="N1124" s="1">
        <v>308</v>
      </c>
      <c r="O1124" s="1">
        <v>3</v>
      </c>
      <c r="P1124" s="48">
        <v>45161</v>
      </c>
      <c r="Q1124" s="48">
        <v>45147</v>
      </c>
      <c r="R1124" s="48">
        <v>45139</v>
      </c>
      <c r="S1124" s="1" t="s">
        <v>4770</v>
      </c>
      <c r="T1124" s="1" t="s">
        <v>32</v>
      </c>
      <c r="U1124" s="2">
        <v>0</v>
      </c>
      <c r="W1124" s="1" t="b">
        <v>0</v>
      </c>
      <c r="X1124" s="48">
        <v>45147</v>
      </c>
      <c r="Y1124" s="1" t="b">
        <v>0</v>
      </c>
      <c r="AB1124" s="48">
        <v>45139</v>
      </c>
      <c r="AC1124" s="2">
        <v>0</v>
      </c>
    </row>
    <row r="1125" spans="1:29" x14ac:dyDescent="0.25">
      <c r="A1125" s="1">
        <v>20231026</v>
      </c>
      <c r="B1125" s="1" t="s">
        <v>12613</v>
      </c>
      <c r="C1125" s="1" t="s">
        <v>29</v>
      </c>
      <c r="D1125" s="1" t="s">
        <v>128</v>
      </c>
      <c r="E1125" s="1" t="s">
        <v>129</v>
      </c>
      <c r="F1125" s="1" t="s">
        <v>130</v>
      </c>
      <c r="J1125" s="1" t="s">
        <v>35</v>
      </c>
      <c r="K1125" s="1" t="s">
        <v>4724</v>
      </c>
      <c r="L1125" s="2">
        <v>5684.14</v>
      </c>
      <c r="M1125" s="48">
        <v>45156</v>
      </c>
      <c r="N1125" s="1">
        <v>308</v>
      </c>
      <c r="O1125" s="1">
        <v>3</v>
      </c>
      <c r="P1125" s="48">
        <v>45155</v>
      </c>
      <c r="Q1125" s="48">
        <v>45142</v>
      </c>
      <c r="R1125" s="48">
        <v>45139</v>
      </c>
      <c r="S1125" s="1" t="s">
        <v>131</v>
      </c>
      <c r="T1125" s="1" t="s">
        <v>32</v>
      </c>
      <c r="U1125" s="2">
        <v>0</v>
      </c>
      <c r="W1125" s="1" t="b">
        <v>0</v>
      </c>
      <c r="X1125" s="48">
        <v>45142</v>
      </c>
      <c r="Y1125" s="1" t="b">
        <v>0</v>
      </c>
      <c r="AB1125" s="48">
        <v>45139</v>
      </c>
      <c r="AC1125" s="2">
        <v>0</v>
      </c>
    </row>
    <row r="1126" spans="1:29" x14ac:dyDescent="0.25">
      <c r="A1126" s="1">
        <v>20231027</v>
      </c>
      <c r="B1126" s="1" t="s">
        <v>12614</v>
      </c>
      <c r="C1126" s="1" t="s">
        <v>29</v>
      </c>
      <c r="D1126" s="1" t="s">
        <v>5776</v>
      </c>
      <c r="E1126" s="1" t="s">
        <v>307</v>
      </c>
      <c r="F1126" s="1" t="s">
        <v>308</v>
      </c>
      <c r="J1126" s="1" t="s">
        <v>40</v>
      </c>
      <c r="K1126" s="1" t="s">
        <v>5777</v>
      </c>
      <c r="L1126" s="2">
        <v>1438.8</v>
      </c>
      <c r="M1126" s="48">
        <v>45160</v>
      </c>
      <c r="N1126" s="1">
        <v>308</v>
      </c>
      <c r="O1126" s="1">
        <v>3</v>
      </c>
      <c r="P1126" s="48">
        <v>45159</v>
      </c>
      <c r="Q1126" s="48">
        <v>45146</v>
      </c>
      <c r="R1126" s="48">
        <v>45139</v>
      </c>
      <c r="S1126" s="1" t="s">
        <v>5778</v>
      </c>
      <c r="T1126" s="1" t="s">
        <v>32</v>
      </c>
      <c r="U1126" s="2">
        <v>0</v>
      </c>
      <c r="W1126" s="1" t="b">
        <v>0</v>
      </c>
      <c r="X1126" s="48">
        <v>45147</v>
      </c>
      <c r="Y1126" s="1" t="b">
        <v>0</v>
      </c>
      <c r="AB1126" s="48">
        <v>45139</v>
      </c>
      <c r="AC1126" s="2">
        <v>0</v>
      </c>
    </row>
    <row r="1127" spans="1:29" x14ac:dyDescent="0.25">
      <c r="A1127" s="1">
        <v>20231028</v>
      </c>
      <c r="B1127" s="1" t="s">
        <v>12615</v>
      </c>
      <c r="C1127" s="1" t="s">
        <v>29</v>
      </c>
      <c r="E1127" s="1" t="s">
        <v>6439</v>
      </c>
      <c r="F1127" s="1" t="s">
        <v>6441</v>
      </c>
      <c r="J1127" s="1" t="s">
        <v>12616</v>
      </c>
      <c r="L1127" s="2">
        <v>39.5</v>
      </c>
      <c r="M1127" s="48">
        <v>45147</v>
      </c>
      <c r="N1127" s="1">
        <v>308</v>
      </c>
      <c r="O1127" s="1">
        <v>3</v>
      </c>
      <c r="P1127" s="48">
        <v>45152</v>
      </c>
      <c r="Q1127" s="48">
        <v>45147</v>
      </c>
      <c r="R1127" s="48">
        <v>45139</v>
      </c>
      <c r="S1127" s="1" t="s">
        <v>12617</v>
      </c>
      <c r="T1127" s="1" t="s">
        <v>32</v>
      </c>
      <c r="U1127" s="2">
        <v>0</v>
      </c>
      <c r="W1127" s="1" t="b">
        <v>0</v>
      </c>
      <c r="X1127" s="48">
        <v>45153</v>
      </c>
      <c r="Y1127" s="1" t="b">
        <v>0</v>
      </c>
      <c r="AB1127" s="48">
        <v>45139</v>
      </c>
      <c r="AC1127" s="2">
        <v>0</v>
      </c>
    </row>
    <row r="1128" spans="1:29" x14ac:dyDescent="0.25">
      <c r="A1128" s="1">
        <v>20231029</v>
      </c>
      <c r="B1128" s="1" t="s">
        <v>12618</v>
      </c>
      <c r="C1128" s="1" t="s">
        <v>29</v>
      </c>
      <c r="D1128" s="1" t="s">
        <v>11536</v>
      </c>
      <c r="E1128" s="1" t="s">
        <v>11525</v>
      </c>
      <c r="F1128" s="1" t="s">
        <v>11527</v>
      </c>
      <c r="J1128" s="1" t="s">
        <v>40</v>
      </c>
      <c r="K1128" s="1" t="s">
        <v>12313</v>
      </c>
      <c r="L1128" s="2">
        <v>1500</v>
      </c>
      <c r="M1128" s="48">
        <v>45161</v>
      </c>
      <c r="N1128" s="1">
        <v>308</v>
      </c>
      <c r="O1128" s="1">
        <v>3</v>
      </c>
      <c r="P1128" s="48">
        <v>45161</v>
      </c>
      <c r="Q1128" s="48">
        <v>45153</v>
      </c>
      <c r="R1128" s="48">
        <v>45139</v>
      </c>
      <c r="T1128" s="1" t="s">
        <v>32</v>
      </c>
      <c r="U1128" s="2">
        <v>0</v>
      </c>
      <c r="W1128" s="1" t="b">
        <v>0</v>
      </c>
      <c r="X1128" s="48">
        <v>45153</v>
      </c>
      <c r="Y1128" s="1" t="b">
        <v>0</v>
      </c>
      <c r="AB1128" s="48">
        <v>45139</v>
      </c>
      <c r="AC1128" s="2">
        <v>0</v>
      </c>
    </row>
    <row r="1129" spans="1:29" x14ac:dyDescent="0.25">
      <c r="A1129" s="1">
        <v>20231030</v>
      </c>
      <c r="B1129" s="1" t="s">
        <v>12619</v>
      </c>
      <c r="C1129" s="1" t="s">
        <v>29</v>
      </c>
      <c r="D1129" s="1" t="s">
        <v>77</v>
      </c>
      <c r="E1129" s="1" t="s">
        <v>78</v>
      </c>
      <c r="F1129" s="1" t="s">
        <v>79</v>
      </c>
      <c r="J1129" s="1" t="s">
        <v>50</v>
      </c>
      <c r="K1129" s="1" t="s">
        <v>5773</v>
      </c>
      <c r="L1129" s="2">
        <v>-34.99</v>
      </c>
      <c r="M1129" s="48">
        <v>45177</v>
      </c>
      <c r="N1129" s="1">
        <v>308</v>
      </c>
      <c r="O1129" s="1">
        <v>2</v>
      </c>
      <c r="P1129"/>
      <c r="Q1129" s="48">
        <v>45147</v>
      </c>
      <c r="R1129" s="48">
        <v>45139</v>
      </c>
      <c r="S1129" s="1" t="s">
        <v>81</v>
      </c>
      <c r="T1129" s="1" t="s">
        <v>32</v>
      </c>
      <c r="U1129" s="2">
        <v>0</v>
      </c>
      <c r="W1129" s="1" t="b">
        <v>0</v>
      </c>
      <c r="X1129"/>
      <c r="Y1129" s="1" t="b">
        <v>0</v>
      </c>
      <c r="AB1129" s="48">
        <v>45139</v>
      </c>
      <c r="AC1129" s="2">
        <v>34.99</v>
      </c>
    </row>
    <row r="1130" spans="1:29" x14ac:dyDescent="0.25">
      <c r="A1130" s="1">
        <v>20231031</v>
      </c>
      <c r="B1130" s="1" t="s">
        <v>12620</v>
      </c>
      <c r="C1130" s="1" t="s">
        <v>29</v>
      </c>
      <c r="D1130" s="1" t="s">
        <v>7289</v>
      </c>
      <c r="E1130" s="1" t="s">
        <v>6670</v>
      </c>
      <c r="F1130" s="1" t="s">
        <v>6672</v>
      </c>
      <c r="J1130" s="1" t="s">
        <v>50</v>
      </c>
      <c r="K1130" s="1" t="s">
        <v>51</v>
      </c>
      <c r="L1130" s="2">
        <v>358.8</v>
      </c>
      <c r="M1130" s="48">
        <v>45162</v>
      </c>
      <c r="N1130" s="1">
        <v>308</v>
      </c>
      <c r="O1130" s="1">
        <v>3</v>
      </c>
      <c r="P1130" s="48">
        <v>45160</v>
      </c>
      <c r="Q1130" s="48">
        <v>45148</v>
      </c>
      <c r="R1130" s="48">
        <v>45139</v>
      </c>
      <c r="S1130" s="1" t="s">
        <v>7290</v>
      </c>
      <c r="T1130" s="1" t="s">
        <v>32</v>
      </c>
      <c r="U1130" s="2">
        <v>0</v>
      </c>
      <c r="W1130" s="1" t="b">
        <v>0</v>
      </c>
      <c r="X1130" s="48">
        <v>45148</v>
      </c>
      <c r="Y1130" s="1" t="b">
        <v>0</v>
      </c>
      <c r="AB1130" s="48">
        <v>45139</v>
      </c>
      <c r="AC1130" s="2">
        <v>0</v>
      </c>
    </row>
    <row r="1131" spans="1:29" x14ac:dyDescent="0.25">
      <c r="A1131" s="1">
        <v>20231032</v>
      </c>
      <c r="B1131" s="1" t="s">
        <v>12621</v>
      </c>
      <c r="C1131" s="1" t="s">
        <v>29</v>
      </c>
      <c r="D1131" s="1" t="s">
        <v>12622</v>
      </c>
      <c r="E1131" s="1" t="s">
        <v>5691</v>
      </c>
      <c r="F1131" s="1" t="s">
        <v>5692</v>
      </c>
      <c r="J1131" s="1" t="s">
        <v>58</v>
      </c>
      <c r="K1131" s="1" t="s">
        <v>12319</v>
      </c>
      <c r="L1131" s="2">
        <v>198.5</v>
      </c>
      <c r="M1131" s="48">
        <v>45162</v>
      </c>
      <c r="N1131" s="1">
        <v>308</v>
      </c>
      <c r="O1131" s="1">
        <v>3</v>
      </c>
      <c r="P1131" s="48">
        <v>45154</v>
      </c>
      <c r="Q1131" s="48">
        <v>45155</v>
      </c>
      <c r="R1131" s="48">
        <v>45139</v>
      </c>
      <c r="S1131" s="1" t="s">
        <v>12623</v>
      </c>
      <c r="T1131" s="1" t="s">
        <v>32</v>
      </c>
      <c r="U1131" s="2">
        <v>0</v>
      </c>
      <c r="W1131" s="1" t="b">
        <v>0</v>
      </c>
      <c r="X1131" s="48">
        <v>45152</v>
      </c>
      <c r="Y1131" s="1" t="b">
        <v>0</v>
      </c>
      <c r="AB1131" s="48">
        <v>45139</v>
      </c>
      <c r="AC1131" s="2">
        <v>0</v>
      </c>
    </row>
    <row r="1132" spans="1:29" x14ac:dyDescent="0.25">
      <c r="A1132" s="1">
        <v>20231033</v>
      </c>
      <c r="B1132" s="1" t="s">
        <v>12624</v>
      </c>
      <c r="C1132" s="1" t="s">
        <v>29</v>
      </c>
      <c r="D1132" s="1" t="s">
        <v>176</v>
      </c>
      <c r="E1132" s="1" t="s">
        <v>267</v>
      </c>
      <c r="F1132" s="1" t="s">
        <v>178</v>
      </c>
      <c r="J1132" s="1" t="s">
        <v>40</v>
      </c>
      <c r="K1132" s="1" t="s">
        <v>179</v>
      </c>
      <c r="L1132" s="2">
        <v>1730.63</v>
      </c>
      <c r="M1132" s="48">
        <v>45159</v>
      </c>
      <c r="N1132" s="1">
        <v>308</v>
      </c>
      <c r="O1132" s="1">
        <v>3</v>
      </c>
      <c r="P1132" s="48">
        <v>45159</v>
      </c>
      <c r="Q1132" s="48">
        <v>45149</v>
      </c>
      <c r="R1132" s="48">
        <v>45139</v>
      </c>
      <c r="S1132" s="1" t="s">
        <v>180</v>
      </c>
      <c r="T1132" s="1" t="s">
        <v>32</v>
      </c>
      <c r="U1132" s="2">
        <v>0</v>
      </c>
      <c r="W1132" s="1" t="b">
        <v>0</v>
      </c>
      <c r="X1132" s="48">
        <v>45149</v>
      </c>
      <c r="Y1132" s="1" t="b">
        <v>0</v>
      </c>
      <c r="AB1132" s="48">
        <v>45139</v>
      </c>
      <c r="AC1132" s="2">
        <v>0</v>
      </c>
    </row>
    <row r="1133" spans="1:29" x14ac:dyDescent="0.25">
      <c r="A1133" s="1">
        <v>20231034</v>
      </c>
      <c r="B1133" s="1" t="s">
        <v>12625</v>
      </c>
      <c r="C1133" s="1" t="s">
        <v>29</v>
      </c>
      <c r="D1133" s="1" t="s">
        <v>12626</v>
      </c>
      <c r="E1133" s="1" t="s">
        <v>6583</v>
      </c>
      <c r="F1133" s="1" t="s">
        <v>6585</v>
      </c>
      <c r="J1133" s="1" t="s">
        <v>40</v>
      </c>
      <c r="K1133" s="1" t="s">
        <v>12627</v>
      </c>
      <c r="L1133" s="2">
        <v>1700</v>
      </c>
      <c r="M1133" s="48">
        <v>45162</v>
      </c>
      <c r="N1133" s="1">
        <v>308</v>
      </c>
      <c r="O1133" s="1">
        <v>3</v>
      </c>
      <c r="P1133" s="48">
        <v>45159</v>
      </c>
      <c r="Q1133" s="48">
        <v>45153</v>
      </c>
      <c r="R1133" s="48">
        <v>45139</v>
      </c>
      <c r="T1133" s="1" t="s">
        <v>32</v>
      </c>
      <c r="U1133" s="2">
        <v>0</v>
      </c>
      <c r="W1133" s="1" t="b">
        <v>0</v>
      </c>
      <c r="X1133" s="48">
        <v>45153</v>
      </c>
      <c r="Y1133" s="1" t="b">
        <v>0</v>
      </c>
      <c r="AB1133" s="48">
        <v>45139</v>
      </c>
      <c r="AC1133" s="2">
        <v>0</v>
      </c>
    </row>
    <row r="1134" spans="1:29" x14ac:dyDescent="0.25">
      <c r="A1134" s="1">
        <v>20231035</v>
      </c>
      <c r="B1134" s="1" t="s">
        <v>11491</v>
      </c>
      <c r="C1134" s="1" t="s">
        <v>29</v>
      </c>
      <c r="D1134" s="1" t="s">
        <v>12626</v>
      </c>
      <c r="E1134" s="1" t="s">
        <v>6583</v>
      </c>
      <c r="F1134" s="1" t="s">
        <v>6585</v>
      </c>
      <c r="J1134" s="1" t="s">
        <v>40</v>
      </c>
      <c r="K1134" s="1" t="s">
        <v>12627</v>
      </c>
      <c r="L1134" s="2">
        <v>2125</v>
      </c>
      <c r="M1134" s="48">
        <v>45162</v>
      </c>
      <c r="N1134" s="1">
        <v>308</v>
      </c>
      <c r="O1134" s="1">
        <v>3</v>
      </c>
      <c r="P1134" s="48">
        <v>45159</v>
      </c>
      <c r="Q1134" s="48">
        <v>45153</v>
      </c>
      <c r="R1134" s="48">
        <v>45139</v>
      </c>
      <c r="T1134" s="1" t="s">
        <v>32</v>
      </c>
      <c r="U1134" s="2">
        <v>0</v>
      </c>
      <c r="W1134" s="1" t="b">
        <v>0</v>
      </c>
      <c r="X1134" s="48">
        <v>45153</v>
      </c>
      <c r="Y1134" s="1" t="b">
        <v>0</v>
      </c>
      <c r="AB1134" s="48">
        <v>45139</v>
      </c>
      <c r="AC1134" s="2">
        <v>0</v>
      </c>
    </row>
    <row r="1135" spans="1:29" x14ac:dyDescent="0.25">
      <c r="A1135" s="1">
        <v>20231036</v>
      </c>
      <c r="B1135" s="1" t="s">
        <v>12628</v>
      </c>
      <c r="C1135" s="1" t="s">
        <v>29</v>
      </c>
      <c r="D1135" s="1" t="s">
        <v>5827</v>
      </c>
      <c r="E1135" s="1" t="s">
        <v>5828</v>
      </c>
      <c r="F1135" s="1" t="s">
        <v>153</v>
      </c>
      <c r="J1135" s="1" t="s">
        <v>58</v>
      </c>
      <c r="K1135" s="1" t="s">
        <v>4678</v>
      </c>
      <c r="L1135" s="2">
        <v>950.59</v>
      </c>
      <c r="M1135" s="48">
        <v>45163</v>
      </c>
      <c r="N1135" s="1">
        <v>308</v>
      </c>
      <c r="O1135" s="1">
        <v>3</v>
      </c>
      <c r="P1135" s="48">
        <v>45159</v>
      </c>
      <c r="Q1135" s="48">
        <v>45155</v>
      </c>
      <c r="R1135" s="48">
        <v>45139</v>
      </c>
      <c r="S1135" s="1" t="s">
        <v>4676</v>
      </c>
      <c r="T1135" s="1" t="s">
        <v>32</v>
      </c>
      <c r="U1135" s="2">
        <v>0</v>
      </c>
      <c r="W1135" s="1" t="b">
        <v>0</v>
      </c>
      <c r="X1135" s="48">
        <v>45155</v>
      </c>
      <c r="Y1135" s="1" t="b">
        <v>0</v>
      </c>
      <c r="AB1135" s="48">
        <v>45139</v>
      </c>
      <c r="AC1135" s="2">
        <v>0</v>
      </c>
    </row>
    <row r="1136" spans="1:29" x14ac:dyDescent="0.25">
      <c r="A1136" s="1">
        <v>20231037</v>
      </c>
      <c r="B1136" s="1" t="s">
        <v>12629</v>
      </c>
      <c r="C1136" s="1" t="s">
        <v>29</v>
      </c>
      <c r="D1136" s="1" t="s">
        <v>5827</v>
      </c>
      <c r="E1136" s="1" t="s">
        <v>5828</v>
      </c>
      <c r="F1136" s="1" t="s">
        <v>153</v>
      </c>
      <c r="J1136" s="1" t="s">
        <v>58</v>
      </c>
      <c r="K1136" s="1" t="s">
        <v>4678</v>
      </c>
      <c r="L1136" s="2">
        <v>430</v>
      </c>
      <c r="M1136" s="48">
        <v>45163</v>
      </c>
      <c r="N1136" s="1">
        <v>308</v>
      </c>
      <c r="O1136" s="1">
        <v>3</v>
      </c>
      <c r="P1136" s="48">
        <v>45159</v>
      </c>
      <c r="Q1136" s="48">
        <v>45155</v>
      </c>
      <c r="R1136" s="48">
        <v>45139</v>
      </c>
      <c r="S1136" s="1" t="s">
        <v>4676</v>
      </c>
      <c r="T1136" s="1" t="s">
        <v>32</v>
      </c>
      <c r="U1136" s="2">
        <v>0</v>
      </c>
      <c r="W1136" s="1" t="b">
        <v>0</v>
      </c>
      <c r="X1136" s="48">
        <v>45155</v>
      </c>
      <c r="Y1136" s="1" t="b">
        <v>0</v>
      </c>
      <c r="AB1136" s="48">
        <v>45139</v>
      </c>
      <c r="AC1136" s="2">
        <v>0</v>
      </c>
    </row>
    <row r="1137" spans="1:29" x14ac:dyDescent="0.25">
      <c r="A1137" s="1">
        <v>20231038</v>
      </c>
      <c r="B1137" s="1" t="s">
        <v>12630</v>
      </c>
      <c r="C1137" s="1" t="s">
        <v>29</v>
      </c>
      <c r="D1137" s="1" t="s">
        <v>4749</v>
      </c>
      <c r="E1137" s="1" t="s">
        <v>146</v>
      </c>
      <c r="F1137" s="1" t="s">
        <v>147</v>
      </c>
      <c r="J1137" s="1" t="s">
        <v>92</v>
      </c>
      <c r="K1137" s="1" t="s">
        <v>5336</v>
      </c>
      <c r="L1137" s="2">
        <v>120</v>
      </c>
      <c r="M1137" s="48">
        <v>45162</v>
      </c>
      <c r="N1137" s="1">
        <v>308</v>
      </c>
      <c r="O1137" s="1">
        <v>3</v>
      </c>
      <c r="P1137" s="48">
        <v>45159</v>
      </c>
      <c r="Q1137" s="48">
        <v>45149</v>
      </c>
      <c r="R1137" s="48">
        <v>45139</v>
      </c>
      <c r="S1137" s="1" t="s">
        <v>4750</v>
      </c>
      <c r="T1137" s="1" t="s">
        <v>32</v>
      </c>
      <c r="U1137" s="2">
        <v>0</v>
      </c>
      <c r="W1137" s="1" t="b">
        <v>0</v>
      </c>
      <c r="X1137" s="48">
        <v>45149</v>
      </c>
      <c r="Y1137" s="1" t="b">
        <v>0</v>
      </c>
      <c r="AB1137" s="48">
        <v>45139</v>
      </c>
      <c r="AC1137" s="2">
        <v>0</v>
      </c>
    </row>
    <row r="1138" spans="1:29" x14ac:dyDescent="0.25">
      <c r="A1138" s="1">
        <v>20231039</v>
      </c>
      <c r="B1138" s="1" t="s">
        <v>12631</v>
      </c>
      <c r="C1138" s="1" t="s">
        <v>29</v>
      </c>
      <c r="D1138" s="1" t="s">
        <v>4736</v>
      </c>
      <c r="E1138" s="1" t="s">
        <v>61</v>
      </c>
      <c r="F1138" s="1" t="s">
        <v>62</v>
      </c>
      <c r="J1138" s="1" t="s">
        <v>40</v>
      </c>
      <c r="K1138" s="1" t="s">
        <v>4737</v>
      </c>
      <c r="L1138" s="2">
        <v>51.19</v>
      </c>
      <c r="M1138" s="48">
        <v>45172</v>
      </c>
      <c r="N1138" s="1">
        <v>308</v>
      </c>
      <c r="O1138" s="1">
        <v>3</v>
      </c>
      <c r="P1138" s="48">
        <v>45159</v>
      </c>
      <c r="Q1138" s="48">
        <v>45149</v>
      </c>
      <c r="R1138" s="48">
        <v>45139</v>
      </c>
      <c r="T1138" s="1" t="s">
        <v>32</v>
      </c>
      <c r="U1138" s="2">
        <v>0</v>
      </c>
      <c r="W1138" s="1" t="b">
        <v>0</v>
      </c>
      <c r="X1138" s="48">
        <v>45155</v>
      </c>
      <c r="Y1138" s="1" t="b">
        <v>0</v>
      </c>
      <c r="AB1138" s="48">
        <v>45139</v>
      </c>
      <c r="AC1138" s="2">
        <v>0</v>
      </c>
    </row>
    <row r="1139" spans="1:29" x14ac:dyDescent="0.25">
      <c r="A1139" s="1">
        <v>20231040</v>
      </c>
      <c r="B1139" s="1" t="s">
        <v>12632</v>
      </c>
      <c r="C1139" s="1" t="s">
        <v>29</v>
      </c>
      <c r="D1139" s="1" t="s">
        <v>222</v>
      </c>
      <c r="E1139" s="1" t="s">
        <v>223</v>
      </c>
      <c r="F1139" s="1" t="s">
        <v>224</v>
      </c>
      <c r="J1139" s="1" t="s">
        <v>40</v>
      </c>
      <c r="K1139" s="1" t="s">
        <v>4665</v>
      </c>
      <c r="L1139" s="2">
        <v>536.19000000000005</v>
      </c>
      <c r="M1139" s="48">
        <v>45169</v>
      </c>
      <c r="N1139" s="1">
        <v>308</v>
      </c>
      <c r="O1139" s="1">
        <v>3</v>
      </c>
      <c r="P1139" s="48">
        <v>45161</v>
      </c>
      <c r="Q1139" s="48">
        <v>45149</v>
      </c>
      <c r="R1139" s="48">
        <v>45139</v>
      </c>
      <c r="S1139" s="1" t="s">
        <v>225</v>
      </c>
      <c r="T1139" s="1" t="s">
        <v>32</v>
      </c>
      <c r="U1139" s="2">
        <v>0</v>
      </c>
      <c r="W1139" s="1" t="b">
        <v>0</v>
      </c>
      <c r="X1139" s="48">
        <v>45153</v>
      </c>
      <c r="Y1139" s="1" t="b">
        <v>0</v>
      </c>
      <c r="AB1139" s="48">
        <v>45139</v>
      </c>
      <c r="AC1139" s="2">
        <v>0</v>
      </c>
    </row>
    <row r="1140" spans="1:29" x14ac:dyDescent="0.25">
      <c r="A1140" s="1">
        <v>20231041</v>
      </c>
      <c r="B1140" s="1" t="s">
        <v>12633</v>
      </c>
      <c r="C1140" s="1" t="s">
        <v>29</v>
      </c>
      <c r="D1140" s="1" t="s">
        <v>222</v>
      </c>
      <c r="E1140" s="1" t="s">
        <v>223</v>
      </c>
      <c r="F1140" s="1" t="s">
        <v>224</v>
      </c>
      <c r="J1140" s="1" t="s">
        <v>40</v>
      </c>
      <c r="K1140" s="1" t="s">
        <v>4665</v>
      </c>
      <c r="L1140" s="2">
        <v>536.41</v>
      </c>
      <c r="M1140" s="48">
        <v>45169</v>
      </c>
      <c r="N1140" s="1">
        <v>308</v>
      </c>
      <c r="O1140" s="1">
        <v>3</v>
      </c>
      <c r="P1140" s="48">
        <v>45161</v>
      </c>
      <c r="Q1140" s="48">
        <v>45149</v>
      </c>
      <c r="R1140" s="48">
        <v>45139</v>
      </c>
      <c r="S1140" s="1" t="s">
        <v>225</v>
      </c>
      <c r="T1140" s="1" t="s">
        <v>32</v>
      </c>
      <c r="U1140" s="2">
        <v>0</v>
      </c>
      <c r="W1140" s="1" t="b">
        <v>0</v>
      </c>
      <c r="X1140" s="48">
        <v>45153</v>
      </c>
      <c r="Y1140" s="1" t="b">
        <v>0</v>
      </c>
      <c r="AB1140" s="48">
        <v>45139</v>
      </c>
      <c r="AC1140" s="2">
        <v>0</v>
      </c>
    </row>
    <row r="1141" spans="1:29" x14ac:dyDescent="0.25">
      <c r="A1141" s="1">
        <v>20231042</v>
      </c>
      <c r="B1141" s="1" t="s">
        <v>12634</v>
      </c>
      <c r="C1141" s="1" t="s">
        <v>29</v>
      </c>
      <c r="D1141" s="1" t="s">
        <v>128</v>
      </c>
      <c r="E1141" s="1" t="s">
        <v>129</v>
      </c>
      <c r="F1141" s="1" t="s">
        <v>130</v>
      </c>
      <c r="J1141" s="1" t="s">
        <v>35</v>
      </c>
      <c r="K1141" s="1" t="s">
        <v>12635</v>
      </c>
      <c r="L1141" s="2">
        <v>3848.11</v>
      </c>
      <c r="M1141" s="48">
        <v>45163</v>
      </c>
      <c r="N1141" s="1">
        <v>308</v>
      </c>
      <c r="O1141" s="1">
        <v>3</v>
      </c>
      <c r="P1141" s="48">
        <v>45160</v>
      </c>
      <c r="Q1141" s="48">
        <v>45149</v>
      </c>
      <c r="R1141" s="48">
        <v>45139</v>
      </c>
      <c r="S1141" s="1" t="s">
        <v>131</v>
      </c>
      <c r="T1141" s="1" t="s">
        <v>32</v>
      </c>
      <c r="U1141" s="2">
        <v>0</v>
      </c>
      <c r="W1141" s="1" t="b">
        <v>0</v>
      </c>
      <c r="X1141" s="48">
        <v>45150</v>
      </c>
      <c r="Y1141" s="1" t="b">
        <v>0</v>
      </c>
      <c r="AB1141" s="48">
        <v>45139</v>
      </c>
      <c r="AC1141" s="2">
        <v>0</v>
      </c>
    </row>
    <row r="1142" spans="1:29" x14ac:dyDescent="0.25">
      <c r="A1142" s="1">
        <v>20231043</v>
      </c>
      <c r="B1142" s="1" t="s">
        <v>12636</v>
      </c>
      <c r="C1142" s="1" t="s">
        <v>29</v>
      </c>
      <c r="D1142" s="1" t="s">
        <v>128</v>
      </c>
      <c r="E1142" s="1" t="s">
        <v>129</v>
      </c>
      <c r="F1142" s="1" t="s">
        <v>130</v>
      </c>
      <c r="J1142" s="1" t="s">
        <v>35</v>
      </c>
      <c r="K1142" s="1" t="s">
        <v>12330</v>
      </c>
      <c r="L1142" s="2">
        <v>-49.56</v>
      </c>
      <c r="M1142" s="48">
        <v>45169</v>
      </c>
      <c r="N1142" s="1">
        <v>308</v>
      </c>
      <c r="O1142" s="1">
        <v>3</v>
      </c>
      <c r="P1142" s="48">
        <v>45166</v>
      </c>
      <c r="Q1142" s="48">
        <v>45155</v>
      </c>
      <c r="R1142" s="48">
        <v>45139</v>
      </c>
      <c r="S1142" s="1" t="s">
        <v>131</v>
      </c>
      <c r="T1142" s="1" t="s">
        <v>32</v>
      </c>
      <c r="U1142" s="2">
        <v>0</v>
      </c>
      <c r="W1142" s="1" t="b">
        <v>0</v>
      </c>
      <c r="X1142"/>
      <c r="Y1142" s="1" t="b">
        <v>0</v>
      </c>
      <c r="AB1142" s="48">
        <v>45139</v>
      </c>
      <c r="AC1142" s="2">
        <v>0</v>
      </c>
    </row>
    <row r="1143" spans="1:29" x14ac:dyDescent="0.25">
      <c r="A1143" s="1">
        <v>20231044</v>
      </c>
      <c r="B1143" s="1" t="s">
        <v>12637</v>
      </c>
      <c r="C1143" s="1" t="s">
        <v>29</v>
      </c>
      <c r="D1143" s="1" t="s">
        <v>136</v>
      </c>
      <c r="E1143" s="1" t="s">
        <v>137</v>
      </c>
      <c r="F1143" s="1" t="s">
        <v>138</v>
      </c>
      <c r="J1143" s="1" t="s">
        <v>139</v>
      </c>
      <c r="K1143" s="1" t="s">
        <v>4766</v>
      </c>
      <c r="L1143" s="2">
        <v>76.8</v>
      </c>
      <c r="M1143" s="48">
        <v>45178</v>
      </c>
      <c r="N1143" s="1">
        <v>308</v>
      </c>
      <c r="O1143" s="1">
        <v>2</v>
      </c>
      <c r="P1143"/>
      <c r="Q1143" s="48">
        <v>45153</v>
      </c>
      <c r="R1143" s="48">
        <v>45139</v>
      </c>
      <c r="T1143" s="1" t="s">
        <v>32</v>
      </c>
      <c r="U1143" s="2">
        <v>0</v>
      </c>
      <c r="W1143" s="1" t="b">
        <v>0</v>
      </c>
      <c r="X1143" s="48">
        <v>45174</v>
      </c>
      <c r="Y1143" s="1" t="b">
        <v>0</v>
      </c>
      <c r="AB1143" s="48">
        <v>45139</v>
      </c>
      <c r="AC1143" s="2">
        <v>-76.8</v>
      </c>
    </row>
    <row r="1144" spans="1:29" x14ac:dyDescent="0.25">
      <c r="A1144" s="1">
        <v>20231045</v>
      </c>
      <c r="B1144" s="1" t="s">
        <v>12638</v>
      </c>
      <c r="C1144" s="1" t="s">
        <v>29</v>
      </c>
      <c r="D1144" s="1" t="s">
        <v>6709</v>
      </c>
      <c r="E1144" s="1" t="s">
        <v>6211</v>
      </c>
      <c r="F1144" s="1" t="s">
        <v>55</v>
      </c>
      <c r="J1144" s="1" t="s">
        <v>50</v>
      </c>
      <c r="K1144" s="1" t="s">
        <v>51</v>
      </c>
      <c r="L1144" s="2">
        <v>607.52</v>
      </c>
      <c r="M1144" s="48">
        <v>45199</v>
      </c>
      <c r="N1144" s="1">
        <v>308</v>
      </c>
      <c r="O1144" s="1">
        <v>2</v>
      </c>
      <c r="P1144"/>
      <c r="Q1144" s="48">
        <v>45139</v>
      </c>
      <c r="R1144" s="48">
        <v>45139</v>
      </c>
      <c r="S1144" s="1" t="s">
        <v>4726</v>
      </c>
      <c r="T1144" s="1" t="s">
        <v>32</v>
      </c>
      <c r="U1144" s="2">
        <v>0</v>
      </c>
      <c r="W1144" s="1" t="b">
        <v>0</v>
      </c>
      <c r="X1144" s="48">
        <v>45176</v>
      </c>
      <c r="Y1144" s="1" t="b">
        <v>0</v>
      </c>
      <c r="AB1144" s="48">
        <v>45139</v>
      </c>
      <c r="AC1144" s="2">
        <v>-607.52</v>
      </c>
    </row>
    <row r="1145" spans="1:29" x14ac:dyDescent="0.25">
      <c r="A1145" s="1">
        <v>20231046</v>
      </c>
      <c r="B1145" s="1" t="s">
        <v>12639</v>
      </c>
      <c r="C1145" s="1" t="s">
        <v>29</v>
      </c>
      <c r="D1145" s="1" t="s">
        <v>4660</v>
      </c>
      <c r="E1145" s="1" t="s">
        <v>4661</v>
      </c>
      <c r="F1145" s="1" t="s">
        <v>4662</v>
      </c>
      <c r="J1145" s="1" t="s">
        <v>85</v>
      </c>
      <c r="K1145" s="1" t="s">
        <v>86</v>
      </c>
      <c r="L1145" s="2">
        <v>797.78</v>
      </c>
      <c r="M1145" s="48">
        <v>45170</v>
      </c>
      <c r="N1145" s="1">
        <v>308</v>
      </c>
      <c r="O1145" s="1">
        <v>2</v>
      </c>
      <c r="P1145"/>
      <c r="Q1145" s="48">
        <v>45140</v>
      </c>
      <c r="R1145" s="48">
        <v>45139</v>
      </c>
      <c r="S1145" s="1" t="s">
        <v>4663</v>
      </c>
      <c r="T1145" s="1" t="s">
        <v>32</v>
      </c>
      <c r="U1145" s="2">
        <v>0</v>
      </c>
      <c r="W1145" s="1" t="b">
        <v>0</v>
      </c>
      <c r="X1145" s="48">
        <v>45174</v>
      </c>
      <c r="Y1145" s="1" t="b">
        <v>0</v>
      </c>
      <c r="AB1145" s="48">
        <v>45139</v>
      </c>
      <c r="AC1145" s="2">
        <v>-797.78</v>
      </c>
    </row>
    <row r="1146" spans="1:29" x14ac:dyDescent="0.25">
      <c r="A1146" s="1">
        <v>20231047</v>
      </c>
      <c r="B1146" s="1" t="s">
        <v>12640</v>
      </c>
      <c r="C1146" s="1" t="s">
        <v>29</v>
      </c>
      <c r="D1146" s="1" t="s">
        <v>4660</v>
      </c>
      <c r="E1146" s="1" t="s">
        <v>4661</v>
      </c>
      <c r="F1146" s="1" t="s">
        <v>4662</v>
      </c>
      <c r="J1146" s="1" t="s">
        <v>85</v>
      </c>
      <c r="K1146" s="1" t="s">
        <v>86</v>
      </c>
      <c r="L1146" s="2">
        <v>658.38</v>
      </c>
      <c r="M1146" s="48">
        <v>45172</v>
      </c>
      <c r="N1146" s="1">
        <v>308</v>
      </c>
      <c r="O1146" s="1">
        <v>2</v>
      </c>
      <c r="P1146"/>
      <c r="Q1146" s="48">
        <v>45142</v>
      </c>
      <c r="R1146" s="48">
        <v>45139</v>
      </c>
      <c r="S1146" s="1" t="s">
        <v>4663</v>
      </c>
      <c r="T1146" s="1" t="s">
        <v>32</v>
      </c>
      <c r="U1146" s="2">
        <v>0</v>
      </c>
      <c r="W1146" s="1" t="b">
        <v>0</v>
      </c>
      <c r="X1146" s="48">
        <v>45174</v>
      </c>
      <c r="Y1146" s="1" t="b">
        <v>0</v>
      </c>
      <c r="AB1146" s="48">
        <v>45139</v>
      </c>
      <c r="AC1146" s="2">
        <v>-658.38</v>
      </c>
    </row>
    <row r="1147" spans="1:29" x14ac:dyDescent="0.25">
      <c r="A1147" s="1">
        <v>20231048</v>
      </c>
      <c r="B1147" s="1" t="s">
        <v>12641</v>
      </c>
      <c r="C1147" s="1" t="s">
        <v>29</v>
      </c>
      <c r="D1147" s="1" t="s">
        <v>427</v>
      </c>
      <c r="E1147" s="1" t="s">
        <v>428</v>
      </c>
      <c r="F1147" s="1" t="s">
        <v>429</v>
      </c>
      <c r="J1147" s="1" t="s">
        <v>35</v>
      </c>
      <c r="K1147" s="1" t="s">
        <v>4724</v>
      </c>
      <c r="L1147" s="2">
        <v>769.7</v>
      </c>
      <c r="M1147" s="48">
        <v>45205</v>
      </c>
      <c r="N1147" s="1">
        <v>308</v>
      </c>
      <c r="O1147" s="1">
        <v>2</v>
      </c>
      <c r="P1147"/>
      <c r="Q1147" s="48">
        <v>45145</v>
      </c>
      <c r="R1147" s="48">
        <v>45139</v>
      </c>
      <c r="S1147" s="1" t="s">
        <v>430</v>
      </c>
      <c r="T1147" s="1" t="s">
        <v>32</v>
      </c>
      <c r="U1147" s="2">
        <v>0</v>
      </c>
      <c r="W1147" s="1" t="b">
        <v>0</v>
      </c>
      <c r="X1147" s="48">
        <v>45183</v>
      </c>
      <c r="Y1147" s="1" t="b">
        <v>0</v>
      </c>
      <c r="AB1147" s="48">
        <v>45139</v>
      </c>
      <c r="AC1147" s="2">
        <v>-769.7</v>
      </c>
    </row>
    <row r="1148" spans="1:29" x14ac:dyDescent="0.25">
      <c r="A1148" s="1">
        <v>20231049</v>
      </c>
      <c r="B1148" s="1" t="s">
        <v>12642</v>
      </c>
      <c r="C1148" s="1" t="s">
        <v>29</v>
      </c>
      <c r="D1148" s="1" t="s">
        <v>427</v>
      </c>
      <c r="E1148" s="1" t="s">
        <v>428</v>
      </c>
      <c r="F1148" s="1" t="s">
        <v>429</v>
      </c>
      <c r="J1148" s="1" t="s">
        <v>35</v>
      </c>
      <c r="K1148" s="1" t="s">
        <v>36</v>
      </c>
      <c r="L1148" s="2">
        <v>6.57</v>
      </c>
      <c r="M1148" s="48">
        <v>45205</v>
      </c>
      <c r="N1148" s="1">
        <v>308</v>
      </c>
      <c r="O1148" s="1">
        <v>2</v>
      </c>
      <c r="P1148"/>
      <c r="Q1148" s="48">
        <v>45145</v>
      </c>
      <c r="R1148" s="48">
        <v>45139</v>
      </c>
      <c r="S1148" s="1" t="s">
        <v>430</v>
      </c>
      <c r="T1148" s="1" t="s">
        <v>32</v>
      </c>
      <c r="U1148" s="2">
        <v>0</v>
      </c>
      <c r="W1148" s="1" t="b">
        <v>0</v>
      </c>
      <c r="X1148" s="48">
        <v>45183</v>
      </c>
      <c r="Y1148" s="1" t="b">
        <v>0</v>
      </c>
      <c r="AB1148" s="48">
        <v>45139</v>
      </c>
      <c r="AC1148" s="2">
        <v>-6.57</v>
      </c>
    </row>
    <row r="1149" spans="1:29" x14ac:dyDescent="0.25">
      <c r="A1149" s="1">
        <v>20231050</v>
      </c>
      <c r="B1149" s="1" t="s">
        <v>12643</v>
      </c>
      <c r="C1149" s="1" t="s">
        <v>29</v>
      </c>
      <c r="D1149" s="1" t="s">
        <v>4660</v>
      </c>
      <c r="E1149" s="1" t="s">
        <v>4661</v>
      </c>
      <c r="F1149" s="1" t="s">
        <v>4662</v>
      </c>
      <c r="J1149" s="1" t="s">
        <v>85</v>
      </c>
      <c r="K1149" s="1" t="s">
        <v>86</v>
      </c>
      <c r="L1149" s="2">
        <v>647.45000000000005</v>
      </c>
      <c r="M1149" s="48">
        <v>45175</v>
      </c>
      <c r="N1149" s="1">
        <v>308</v>
      </c>
      <c r="O1149" s="1">
        <v>2</v>
      </c>
      <c r="P1149"/>
      <c r="Q1149" s="48">
        <v>45145</v>
      </c>
      <c r="R1149" s="48">
        <v>45139</v>
      </c>
      <c r="S1149" s="1" t="s">
        <v>4663</v>
      </c>
      <c r="T1149" s="1" t="s">
        <v>32</v>
      </c>
      <c r="U1149" s="2">
        <v>0</v>
      </c>
      <c r="W1149" s="1" t="b">
        <v>0</v>
      </c>
      <c r="X1149" s="48">
        <v>45174</v>
      </c>
      <c r="Y1149" s="1" t="b">
        <v>0</v>
      </c>
      <c r="AB1149" s="48">
        <v>45139</v>
      </c>
      <c r="AC1149" s="2">
        <v>-647.45000000000005</v>
      </c>
    </row>
    <row r="1150" spans="1:29" x14ac:dyDescent="0.25">
      <c r="A1150" s="1">
        <v>20231051</v>
      </c>
      <c r="B1150" s="1" t="s">
        <v>12644</v>
      </c>
      <c r="C1150" s="1" t="s">
        <v>29</v>
      </c>
      <c r="D1150" s="1" t="s">
        <v>4660</v>
      </c>
      <c r="E1150" s="1" t="s">
        <v>4661</v>
      </c>
      <c r="F1150" s="1" t="s">
        <v>4662</v>
      </c>
      <c r="J1150" s="1" t="s">
        <v>85</v>
      </c>
      <c r="K1150" s="1" t="s">
        <v>86</v>
      </c>
      <c r="L1150" s="2">
        <v>1082.96</v>
      </c>
      <c r="M1150" s="48">
        <v>45177</v>
      </c>
      <c r="N1150" s="1">
        <v>308</v>
      </c>
      <c r="O1150" s="1">
        <v>2</v>
      </c>
      <c r="P1150"/>
      <c r="Q1150" s="48">
        <v>45147</v>
      </c>
      <c r="R1150" s="48">
        <v>45139</v>
      </c>
      <c r="S1150" s="1" t="s">
        <v>4663</v>
      </c>
      <c r="T1150" s="1" t="s">
        <v>32</v>
      </c>
      <c r="U1150" s="2">
        <v>0</v>
      </c>
      <c r="W1150" s="1" t="b">
        <v>0</v>
      </c>
      <c r="X1150" s="48">
        <v>45175</v>
      </c>
      <c r="Y1150" s="1" t="b">
        <v>0</v>
      </c>
      <c r="AB1150" s="48">
        <v>45139</v>
      </c>
      <c r="AC1150" s="2">
        <v>-1082.96</v>
      </c>
    </row>
    <row r="1151" spans="1:29" x14ac:dyDescent="0.25">
      <c r="A1151" s="1">
        <v>20231052</v>
      </c>
      <c r="B1151" s="1" t="s">
        <v>12645</v>
      </c>
      <c r="C1151" s="1" t="s">
        <v>29</v>
      </c>
      <c r="D1151" s="1" t="s">
        <v>4660</v>
      </c>
      <c r="E1151" s="1" t="s">
        <v>4661</v>
      </c>
      <c r="F1151" s="1" t="s">
        <v>4662</v>
      </c>
      <c r="J1151" s="1" t="s">
        <v>85</v>
      </c>
      <c r="K1151" s="1" t="s">
        <v>86</v>
      </c>
      <c r="L1151" s="2">
        <v>1546.32</v>
      </c>
      <c r="M1151" s="48">
        <v>45179</v>
      </c>
      <c r="N1151" s="1">
        <v>308</v>
      </c>
      <c r="O1151" s="1">
        <v>2</v>
      </c>
      <c r="P1151"/>
      <c r="Q1151" s="48">
        <v>45149</v>
      </c>
      <c r="R1151" s="48">
        <v>45139</v>
      </c>
      <c r="S1151" s="1" t="s">
        <v>4663</v>
      </c>
      <c r="T1151" s="1" t="s">
        <v>32</v>
      </c>
      <c r="U1151" s="2">
        <v>0</v>
      </c>
      <c r="W1151" s="1" t="b">
        <v>0</v>
      </c>
      <c r="X1151" s="48">
        <v>45175</v>
      </c>
      <c r="Y1151" s="1" t="b">
        <v>0</v>
      </c>
      <c r="AB1151" s="48">
        <v>45139</v>
      </c>
      <c r="AC1151" s="2">
        <v>-1546.32</v>
      </c>
    </row>
    <row r="1152" spans="1:29" x14ac:dyDescent="0.25">
      <c r="A1152" s="1">
        <v>20231053</v>
      </c>
      <c r="B1152" s="1" t="s">
        <v>12646</v>
      </c>
      <c r="C1152" s="1" t="s">
        <v>29</v>
      </c>
      <c r="D1152" s="1" t="s">
        <v>4660</v>
      </c>
      <c r="E1152" s="1" t="s">
        <v>4661</v>
      </c>
      <c r="F1152" s="1" t="s">
        <v>4662</v>
      </c>
      <c r="J1152" s="1" t="s">
        <v>85</v>
      </c>
      <c r="K1152" s="1" t="s">
        <v>86</v>
      </c>
      <c r="L1152" s="2">
        <v>523.73</v>
      </c>
      <c r="M1152" s="48">
        <v>45182</v>
      </c>
      <c r="N1152" s="1">
        <v>308</v>
      </c>
      <c r="O1152" s="1">
        <v>2</v>
      </c>
      <c r="P1152"/>
      <c r="Q1152" s="48">
        <v>45152</v>
      </c>
      <c r="R1152" s="48">
        <v>45139</v>
      </c>
      <c r="S1152" s="1" t="s">
        <v>4663</v>
      </c>
      <c r="T1152" s="1" t="s">
        <v>32</v>
      </c>
      <c r="U1152" s="2">
        <v>0</v>
      </c>
      <c r="W1152" s="1" t="b">
        <v>0</v>
      </c>
      <c r="X1152" s="48">
        <v>45175</v>
      </c>
      <c r="Y1152" s="1" t="b">
        <v>0</v>
      </c>
      <c r="AB1152" s="48">
        <v>45139</v>
      </c>
      <c r="AC1152" s="2">
        <v>-523.73</v>
      </c>
    </row>
    <row r="1153" spans="1:29" x14ac:dyDescent="0.25">
      <c r="A1153" s="1">
        <v>20231054</v>
      </c>
      <c r="B1153" s="1" t="s">
        <v>12647</v>
      </c>
      <c r="C1153" s="1" t="s">
        <v>29</v>
      </c>
      <c r="D1153" s="1" t="s">
        <v>427</v>
      </c>
      <c r="E1153" s="1" t="s">
        <v>428</v>
      </c>
      <c r="F1153" s="1" t="s">
        <v>429</v>
      </c>
      <c r="J1153" s="1" t="s">
        <v>35</v>
      </c>
      <c r="K1153" s="1" t="s">
        <v>4763</v>
      </c>
      <c r="L1153" s="2">
        <v>1673.22</v>
      </c>
      <c r="M1153" s="48">
        <v>45212</v>
      </c>
      <c r="N1153" s="1">
        <v>308</v>
      </c>
      <c r="O1153" s="1">
        <v>2</v>
      </c>
      <c r="P1153"/>
      <c r="Q1153" s="48">
        <v>45152</v>
      </c>
      <c r="R1153" s="48">
        <v>45139</v>
      </c>
      <c r="S1153" s="1" t="s">
        <v>430</v>
      </c>
      <c r="T1153" s="1" t="s">
        <v>32</v>
      </c>
      <c r="U1153" s="2">
        <v>0</v>
      </c>
      <c r="W1153" s="1" t="b">
        <v>0</v>
      </c>
      <c r="X1153" s="48">
        <v>45183</v>
      </c>
      <c r="Y1153" s="1" t="b">
        <v>0</v>
      </c>
      <c r="AB1153" s="48">
        <v>45139</v>
      </c>
      <c r="AC1153" s="2">
        <v>-1673.22</v>
      </c>
    </row>
    <row r="1154" spans="1:29" x14ac:dyDescent="0.25">
      <c r="A1154" s="1">
        <v>20231055</v>
      </c>
      <c r="B1154" s="1" t="s">
        <v>12648</v>
      </c>
      <c r="C1154" s="1" t="s">
        <v>29</v>
      </c>
      <c r="D1154" s="1" t="s">
        <v>4753</v>
      </c>
      <c r="E1154" s="1" t="s">
        <v>116</v>
      </c>
      <c r="F1154" s="1" t="s">
        <v>117</v>
      </c>
      <c r="J1154" s="1" t="s">
        <v>58</v>
      </c>
      <c r="K1154" s="1" t="s">
        <v>12336</v>
      </c>
      <c r="L1154" s="2">
        <v>27</v>
      </c>
      <c r="M1154" s="48">
        <v>45182</v>
      </c>
      <c r="N1154" s="1">
        <v>308</v>
      </c>
      <c r="O1154" s="1">
        <v>2</v>
      </c>
      <c r="P1154"/>
      <c r="Q1154" s="48">
        <v>45155</v>
      </c>
      <c r="R1154" s="48">
        <v>45139</v>
      </c>
      <c r="S1154" s="1" t="s">
        <v>4754</v>
      </c>
      <c r="T1154" s="1" t="s">
        <v>32</v>
      </c>
      <c r="U1154" s="2">
        <v>0</v>
      </c>
      <c r="W1154" s="1" t="b">
        <v>0</v>
      </c>
      <c r="X1154" s="48">
        <v>45175</v>
      </c>
      <c r="Y1154" s="1" t="b">
        <v>0</v>
      </c>
      <c r="AB1154" s="48">
        <v>45139</v>
      </c>
      <c r="AC1154" s="2">
        <v>-27</v>
      </c>
    </row>
    <row r="1155" spans="1:29" x14ac:dyDescent="0.25">
      <c r="A1155" s="1">
        <v>20231056</v>
      </c>
      <c r="B1155" s="1" t="s">
        <v>12649</v>
      </c>
      <c r="C1155" s="1" t="s">
        <v>29</v>
      </c>
      <c r="D1155" s="1" t="s">
        <v>4753</v>
      </c>
      <c r="E1155" s="1" t="s">
        <v>116</v>
      </c>
      <c r="F1155" s="1" t="s">
        <v>117</v>
      </c>
      <c r="J1155" s="1" t="s">
        <v>58</v>
      </c>
      <c r="K1155" s="1" t="s">
        <v>12338</v>
      </c>
      <c r="L1155" s="2">
        <v>235.44</v>
      </c>
      <c r="M1155" s="48">
        <v>45183</v>
      </c>
      <c r="N1155" s="1">
        <v>308</v>
      </c>
      <c r="O1155" s="1">
        <v>2</v>
      </c>
      <c r="P1155"/>
      <c r="Q1155" s="48">
        <v>45153</v>
      </c>
      <c r="R1155" s="48">
        <v>45139</v>
      </c>
      <c r="S1155" s="1" t="s">
        <v>4754</v>
      </c>
      <c r="T1155" s="1" t="s">
        <v>32</v>
      </c>
      <c r="U1155" s="2">
        <v>0</v>
      </c>
      <c r="W1155" s="1" t="b">
        <v>0</v>
      </c>
      <c r="X1155" s="48">
        <v>45175</v>
      </c>
      <c r="Y1155" s="1" t="b">
        <v>0</v>
      </c>
      <c r="AB1155" s="48">
        <v>45139</v>
      </c>
      <c r="AC1155" s="2">
        <v>-235.44</v>
      </c>
    </row>
    <row r="1156" spans="1:29" x14ac:dyDescent="0.25">
      <c r="A1156" s="1">
        <v>20231057</v>
      </c>
      <c r="B1156" s="1" t="s">
        <v>12650</v>
      </c>
      <c r="C1156" s="1" t="s">
        <v>29</v>
      </c>
      <c r="D1156" s="1" t="s">
        <v>4660</v>
      </c>
      <c r="E1156" s="1" t="s">
        <v>4661</v>
      </c>
      <c r="F1156" s="1" t="s">
        <v>4662</v>
      </c>
      <c r="J1156" s="1" t="s">
        <v>85</v>
      </c>
      <c r="K1156" s="1" t="s">
        <v>86</v>
      </c>
      <c r="L1156" s="2">
        <v>708.08</v>
      </c>
      <c r="M1156" s="48">
        <v>45184</v>
      </c>
      <c r="N1156" s="1">
        <v>308</v>
      </c>
      <c r="O1156" s="1">
        <v>2</v>
      </c>
      <c r="P1156"/>
      <c r="Q1156" s="48">
        <v>45154</v>
      </c>
      <c r="R1156" s="48">
        <v>45139</v>
      </c>
      <c r="S1156" s="1" t="s">
        <v>4663</v>
      </c>
      <c r="T1156" s="1" t="s">
        <v>32</v>
      </c>
      <c r="U1156" s="2">
        <v>0</v>
      </c>
      <c r="W1156" s="1" t="b">
        <v>0</v>
      </c>
      <c r="X1156" s="48">
        <v>45175</v>
      </c>
      <c r="Y1156" s="1" t="b">
        <v>0</v>
      </c>
      <c r="AB1156" s="48">
        <v>45139</v>
      </c>
      <c r="AC1156" s="2">
        <v>-708.08</v>
      </c>
    </row>
    <row r="1157" spans="1:29" x14ac:dyDescent="0.25">
      <c r="A1157" s="1">
        <v>20231058</v>
      </c>
      <c r="B1157" s="1" t="s">
        <v>12651</v>
      </c>
      <c r="C1157" s="1" t="s">
        <v>29</v>
      </c>
      <c r="D1157" s="1" t="s">
        <v>41</v>
      </c>
      <c r="E1157" s="1" t="s">
        <v>42</v>
      </c>
      <c r="F1157" s="1" t="s">
        <v>43</v>
      </c>
      <c r="J1157" s="1" t="s">
        <v>40</v>
      </c>
      <c r="K1157" s="1" t="s">
        <v>44</v>
      </c>
      <c r="L1157" s="2">
        <v>123.2</v>
      </c>
      <c r="M1157" s="48">
        <v>45215</v>
      </c>
      <c r="N1157" s="1">
        <v>308</v>
      </c>
      <c r="O1157" s="1">
        <v>2</v>
      </c>
      <c r="P1157"/>
      <c r="Q1157" s="48">
        <v>45155</v>
      </c>
      <c r="R1157" s="48">
        <v>45139</v>
      </c>
      <c r="S1157" s="1" t="s">
        <v>45</v>
      </c>
      <c r="T1157" s="1" t="s">
        <v>32</v>
      </c>
      <c r="U1157" s="2">
        <v>0</v>
      </c>
      <c r="W1157" s="1" t="b">
        <v>0</v>
      </c>
      <c r="X1157" s="48">
        <v>45176</v>
      </c>
      <c r="Y1157" s="1" t="b">
        <v>0</v>
      </c>
      <c r="AB1157" s="48">
        <v>45139</v>
      </c>
      <c r="AC1157" s="2">
        <v>-123.2</v>
      </c>
    </row>
    <row r="1158" spans="1:29" x14ac:dyDescent="0.25">
      <c r="A1158" s="1">
        <v>20231059</v>
      </c>
      <c r="B1158" s="1" t="s">
        <v>12652</v>
      </c>
      <c r="C1158" s="1" t="s">
        <v>29</v>
      </c>
      <c r="D1158" s="1" t="s">
        <v>128</v>
      </c>
      <c r="E1158" s="1" t="s">
        <v>129</v>
      </c>
      <c r="F1158" s="1" t="s">
        <v>130</v>
      </c>
      <c r="J1158" s="1" t="s">
        <v>35</v>
      </c>
      <c r="K1158" s="1" t="s">
        <v>4724</v>
      </c>
      <c r="L1158" s="2">
        <v>5157</v>
      </c>
      <c r="M1158" s="48">
        <v>45170</v>
      </c>
      <c r="N1158" s="1">
        <v>308</v>
      </c>
      <c r="O1158" s="1">
        <v>2</v>
      </c>
      <c r="P1158"/>
      <c r="Q1158" s="48">
        <v>45156</v>
      </c>
      <c r="R1158" s="48">
        <v>45139</v>
      </c>
      <c r="S1158" s="1" t="s">
        <v>131</v>
      </c>
      <c r="T1158" s="1" t="s">
        <v>32</v>
      </c>
      <c r="U1158" s="2">
        <v>0</v>
      </c>
      <c r="W1158" s="1" t="b">
        <v>0</v>
      </c>
      <c r="X1158" s="48">
        <v>45174</v>
      </c>
      <c r="Y1158" s="1" t="b">
        <v>0</v>
      </c>
      <c r="AB1158" s="48">
        <v>45139</v>
      </c>
      <c r="AC1158" s="2">
        <v>-5157</v>
      </c>
    </row>
    <row r="1159" spans="1:29" x14ac:dyDescent="0.25">
      <c r="A1159" s="1">
        <v>20231060</v>
      </c>
      <c r="B1159" s="1" t="s">
        <v>12653</v>
      </c>
      <c r="C1159" s="1" t="s">
        <v>29</v>
      </c>
      <c r="D1159" s="1" t="s">
        <v>427</v>
      </c>
      <c r="E1159" s="1" t="s">
        <v>428</v>
      </c>
      <c r="F1159" s="1" t="s">
        <v>429</v>
      </c>
      <c r="J1159" s="1" t="s">
        <v>35</v>
      </c>
      <c r="K1159" s="1" t="s">
        <v>4763</v>
      </c>
      <c r="L1159" s="2">
        <v>1659.71</v>
      </c>
      <c r="M1159" s="48">
        <v>45219</v>
      </c>
      <c r="N1159" s="1">
        <v>308</v>
      </c>
      <c r="O1159" s="1">
        <v>2</v>
      </c>
      <c r="P1159"/>
      <c r="Q1159" s="48">
        <v>45159</v>
      </c>
      <c r="R1159" s="48">
        <v>45139</v>
      </c>
      <c r="S1159" s="1" t="s">
        <v>430</v>
      </c>
      <c r="T1159" s="1" t="s">
        <v>32</v>
      </c>
      <c r="U1159" s="2">
        <v>0</v>
      </c>
      <c r="W1159" s="1" t="b">
        <v>0</v>
      </c>
      <c r="X1159" s="48">
        <v>45183</v>
      </c>
      <c r="Y1159" s="1" t="b">
        <v>0</v>
      </c>
      <c r="AB1159" s="48">
        <v>45139</v>
      </c>
      <c r="AC1159" s="2">
        <v>-1659.71</v>
      </c>
    </row>
    <row r="1160" spans="1:29" x14ac:dyDescent="0.25">
      <c r="A1160" s="1">
        <v>20231061</v>
      </c>
      <c r="B1160" s="1" t="s">
        <v>12654</v>
      </c>
      <c r="C1160" s="1" t="s">
        <v>29</v>
      </c>
      <c r="D1160" s="1" t="s">
        <v>4660</v>
      </c>
      <c r="E1160" s="1" t="s">
        <v>4661</v>
      </c>
      <c r="F1160" s="1" t="s">
        <v>4662</v>
      </c>
      <c r="J1160" s="1" t="s">
        <v>85</v>
      </c>
      <c r="K1160" s="1" t="s">
        <v>86</v>
      </c>
      <c r="L1160" s="2">
        <v>536.91</v>
      </c>
      <c r="M1160" s="48">
        <v>45186</v>
      </c>
      <c r="N1160" s="1">
        <v>308</v>
      </c>
      <c r="O1160" s="1">
        <v>2</v>
      </c>
      <c r="P1160"/>
      <c r="Q1160" s="48">
        <v>45156</v>
      </c>
      <c r="R1160" s="48">
        <v>45139</v>
      </c>
      <c r="S1160" s="1" t="s">
        <v>4663</v>
      </c>
      <c r="T1160" s="1" t="s">
        <v>32</v>
      </c>
      <c r="U1160" s="2">
        <v>0</v>
      </c>
      <c r="W1160" s="1" t="b">
        <v>0</v>
      </c>
      <c r="X1160" s="48">
        <v>45175</v>
      </c>
      <c r="Y1160" s="1" t="b">
        <v>0</v>
      </c>
      <c r="AB1160" s="48">
        <v>45139</v>
      </c>
      <c r="AC1160" s="2">
        <v>-536.91</v>
      </c>
    </row>
    <row r="1161" spans="1:29" x14ac:dyDescent="0.25">
      <c r="A1161" s="1">
        <v>20231062</v>
      </c>
      <c r="B1161" s="1" t="s">
        <v>12655</v>
      </c>
      <c r="C1161" s="1" t="s">
        <v>29</v>
      </c>
      <c r="D1161" s="1" t="s">
        <v>4769</v>
      </c>
      <c r="E1161" s="1" t="s">
        <v>259</v>
      </c>
      <c r="F1161" s="1" t="s">
        <v>260</v>
      </c>
      <c r="J1161" s="1" t="s">
        <v>58</v>
      </c>
      <c r="K1161" s="1" t="s">
        <v>4694</v>
      </c>
      <c r="L1161" s="2">
        <v>214.51</v>
      </c>
      <c r="M1161" s="48">
        <v>45193</v>
      </c>
      <c r="N1161" s="1">
        <v>308</v>
      </c>
      <c r="O1161" s="1">
        <v>2</v>
      </c>
      <c r="P1161"/>
      <c r="Q1161" s="48">
        <v>45169</v>
      </c>
      <c r="R1161" s="48">
        <v>45139</v>
      </c>
      <c r="S1161" s="1" t="s">
        <v>4770</v>
      </c>
      <c r="T1161" s="1" t="s">
        <v>32</v>
      </c>
      <c r="U1161" s="2">
        <v>0</v>
      </c>
      <c r="W1161" s="1" t="b">
        <v>0</v>
      </c>
      <c r="X1161" s="48">
        <v>45182</v>
      </c>
      <c r="Y1161" s="1" t="b">
        <v>0</v>
      </c>
      <c r="AB1161" s="48">
        <v>45139</v>
      </c>
      <c r="AC1161" s="2">
        <v>-214.51</v>
      </c>
    </row>
    <row r="1162" spans="1:29" x14ac:dyDescent="0.25">
      <c r="A1162" s="1">
        <v>20231063</v>
      </c>
      <c r="B1162" s="1" t="s">
        <v>12656</v>
      </c>
      <c r="C1162" s="1" t="s">
        <v>29</v>
      </c>
      <c r="D1162" s="1" t="s">
        <v>5330</v>
      </c>
      <c r="E1162" s="1" t="s">
        <v>5068</v>
      </c>
      <c r="F1162" s="1" t="s">
        <v>5288</v>
      </c>
      <c r="J1162" s="1" t="s">
        <v>58</v>
      </c>
      <c r="K1162" s="1" t="s">
        <v>12657</v>
      </c>
      <c r="L1162" s="2">
        <v>205.11</v>
      </c>
      <c r="M1162" s="48">
        <v>45170</v>
      </c>
      <c r="N1162" s="1">
        <v>308</v>
      </c>
      <c r="O1162" s="1">
        <v>2</v>
      </c>
      <c r="P1162"/>
      <c r="Q1162" s="48">
        <v>45147</v>
      </c>
      <c r="R1162" s="48">
        <v>45139</v>
      </c>
      <c r="S1162" s="1" t="s">
        <v>5331</v>
      </c>
      <c r="T1162" s="1" t="s">
        <v>32</v>
      </c>
      <c r="U1162" s="2">
        <v>0</v>
      </c>
      <c r="W1162" s="1" t="b">
        <v>0</v>
      </c>
      <c r="X1162" s="48">
        <v>45169</v>
      </c>
      <c r="Y1162" s="1" t="b">
        <v>0</v>
      </c>
      <c r="AB1162" s="48">
        <v>45139</v>
      </c>
      <c r="AC1162" s="2">
        <v>-205.11</v>
      </c>
    </row>
    <row r="1163" spans="1:29" x14ac:dyDescent="0.25">
      <c r="A1163" s="1">
        <v>20231064</v>
      </c>
      <c r="B1163" s="1" t="s">
        <v>12469</v>
      </c>
      <c r="C1163" s="1" t="s">
        <v>29</v>
      </c>
      <c r="D1163" s="1" t="s">
        <v>5477</v>
      </c>
      <c r="E1163" s="1" t="s">
        <v>241</v>
      </c>
      <c r="F1163" s="1" t="s">
        <v>242</v>
      </c>
      <c r="J1163" s="1" t="s">
        <v>58</v>
      </c>
      <c r="K1163" s="1" t="s">
        <v>4682</v>
      </c>
      <c r="L1163" s="2">
        <v>120.41</v>
      </c>
      <c r="M1163" s="48">
        <v>45169</v>
      </c>
      <c r="N1163" s="1">
        <v>308</v>
      </c>
      <c r="O1163" s="1">
        <v>2</v>
      </c>
      <c r="P1163"/>
      <c r="Q1163" s="48">
        <v>45155</v>
      </c>
      <c r="R1163" s="48">
        <v>45139</v>
      </c>
      <c r="S1163" s="1" t="s">
        <v>5327</v>
      </c>
      <c r="T1163" s="1" t="s">
        <v>32</v>
      </c>
      <c r="U1163" s="2">
        <v>0</v>
      </c>
      <c r="W1163" s="1" t="b">
        <v>0</v>
      </c>
      <c r="X1163" s="48">
        <v>45169</v>
      </c>
      <c r="Y1163" s="1" t="b">
        <v>0</v>
      </c>
      <c r="AB1163" s="48">
        <v>45139</v>
      </c>
      <c r="AC1163" s="2">
        <v>-120.41</v>
      </c>
    </row>
    <row r="1164" spans="1:29" x14ac:dyDescent="0.25">
      <c r="A1164" s="1">
        <v>20231065</v>
      </c>
      <c r="B1164" s="1" t="s">
        <v>11876</v>
      </c>
      <c r="C1164" s="1" t="s">
        <v>29</v>
      </c>
      <c r="D1164" s="1" t="s">
        <v>10349</v>
      </c>
      <c r="E1164" s="1" t="s">
        <v>328</v>
      </c>
      <c r="F1164" s="1" t="s">
        <v>329</v>
      </c>
      <c r="J1164" s="1" t="s">
        <v>58</v>
      </c>
      <c r="K1164" s="1" t="s">
        <v>12347</v>
      </c>
      <c r="L1164" s="2">
        <v>33</v>
      </c>
      <c r="M1164" s="48">
        <v>45169</v>
      </c>
      <c r="N1164" s="1">
        <v>308</v>
      </c>
      <c r="O1164" s="1">
        <v>2</v>
      </c>
      <c r="P1164"/>
      <c r="Q1164" s="48">
        <v>45155</v>
      </c>
      <c r="R1164" s="48">
        <v>45139</v>
      </c>
      <c r="S1164" s="1" t="s">
        <v>10351</v>
      </c>
      <c r="T1164" s="1" t="s">
        <v>32</v>
      </c>
      <c r="U1164" s="2">
        <v>0</v>
      </c>
      <c r="W1164" s="1" t="b">
        <v>0</v>
      </c>
      <c r="X1164" s="48">
        <v>45169</v>
      </c>
      <c r="Y1164" s="1" t="b">
        <v>0</v>
      </c>
      <c r="AB1164" s="48">
        <v>45139</v>
      </c>
      <c r="AC1164" s="2">
        <v>-33</v>
      </c>
    </row>
    <row r="1165" spans="1:29" x14ac:dyDescent="0.25">
      <c r="A1165" s="1">
        <v>20231066</v>
      </c>
      <c r="B1165" s="1" t="s">
        <v>12658</v>
      </c>
      <c r="C1165" s="1" t="s">
        <v>29</v>
      </c>
      <c r="D1165" s="1" t="s">
        <v>4683</v>
      </c>
      <c r="E1165" s="1" t="s">
        <v>320</v>
      </c>
      <c r="F1165" s="1" t="s">
        <v>321</v>
      </c>
      <c r="J1165" s="1" t="s">
        <v>40</v>
      </c>
      <c r="K1165" s="1" t="s">
        <v>4723</v>
      </c>
      <c r="L1165" s="2">
        <v>18.34</v>
      </c>
      <c r="M1165" s="48">
        <v>45171</v>
      </c>
      <c r="N1165" s="1">
        <v>308</v>
      </c>
      <c r="O1165" s="1">
        <v>2</v>
      </c>
      <c r="P1165"/>
      <c r="Q1165" s="48">
        <v>45160</v>
      </c>
      <c r="R1165" s="48">
        <v>45139</v>
      </c>
      <c r="S1165" s="1" t="s">
        <v>4684</v>
      </c>
      <c r="T1165" s="1" t="s">
        <v>32</v>
      </c>
      <c r="U1165" s="2">
        <v>0</v>
      </c>
      <c r="W1165" s="1" t="b">
        <v>0</v>
      </c>
      <c r="X1165" s="48">
        <v>45160</v>
      </c>
      <c r="Y1165" s="1" t="b">
        <v>0</v>
      </c>
      <c r="AB1165" s="48">
        <v>45139</v>
      </c>
      <c r="AC1165" s="2">
        <v>-18.34</v>
      </c>
    </row>
    <row r="1166" spans="1:29" x14ac:dyDescent="0.25">
      <c r="A1166" s="1">
        <v>20231067</v>
      </c>
      <c r="B1166" s="1" t="s">
        <v>12659</v>
      </c>
      <c r="C1166" s="1" t="s">
        <v>29</v>
      </c>
      <c r="D1166" s="1" t="s">
        <v>11929</v>
      </c>
      <c r="E1166" s="1" t="s">
        <v>11522</v>
      </c>
      <c r="F1166" s="1" t="s">
        <v>11524</v>
      </c>
      <c r="J1166" s="1" t="s">
        <v>58</v>
      </c>
      <c r="K1166" s="1" t="s">
        <v>5335</v>
      </c>
      <c r="L1166" s="2">
        <v>736.43</v>
      </c>
      <c r="M1166" s="48">
        <v>45173</v>
      </c>
      <c r="N1166" s="1">
        <v>308</v>
      </c>
      <c r="O1166" s="1">
        <v>2</v>
      </c>
      <c r="P1166"/>
      <c r="Q1166" s="48">
        <v>45159</v>
      </c>
      <c r="R1166" s="48">
        <v>45139</v>
      </c>
      <c r="S1166" s="1" t="s">
        <v>11931</v>
      </c>
      <c r="T1166" s="1" t="s">
        <v>32</v>
      </c>
      <c r="U1166" s="2">
        <v>0</v>
      </c>
      <c r="W1166" s="1" t="b">
        <v>0</v>
      </c>
      <c r="X1166" s="48">
        <v>45169</v>
      </c>
      <c r="Y1166" s="1" t="b">
        <v>0</v>
      </c>
      <c r="AB1166" s="48">
        <v>45139</v>
      </c>
      <c r="AC1166" s="2">
        <v>-736.43</v>
      </c>
    </row>
    <row r="1167" spans="1:29" x14ac:dyDescent="0.25">
      <c r="A1167" s="1">
        <v>20231068</v>
      </c>
      <c r="B1167" s="1" t="s">
        <v>12660</v>
      </c>
      <c r="C1167" s="1" t="s">
        <v>29</v>
      </c>
      <c r="D1167" s="1" t="s">
        <v>5590</v>
      </c>
      <c r="E1167" s="1" t="s">
        <v>5591</v>
      </c>
      <c r="F1167" s="1" t="s">
        <v>5592</v>
      </c>
      <c r="J1167" s="1" t="s">
        <v>58</v>
      </c>
      <c r="K1167" s="1" t="s">
        <v>12352</v>
      </c>
      <c r="L1167" s="2">
        <v>95.04</v>
      </c>
      <c r="M1167" s="48">
        <v>45170</v>
      </c>
      <c r="N1167" s="1">
        <v>308</v>
      </c>
      <c r="O1167" s="1">
        <v>2</v>
      </c>
      <c r="P1167"/>
      <c r="Q1167" s="48">
        <v>45163</v>
      </c>
      <c r="R1167" s="48">
        <v>45139</v>
      </c>
      <c r="S1167" s="1" t="s">
        <v>5593</v>
      </c>
      <c r="T1167" s="1" t="s">
        <v>32</v>
      </c>
      <c r="U1167" s="2">
        <v>0</v>
      </c>
      <c r="W1167" s="1" t="b">
        <v>0</v>
      </c>
      <c r="X1167" s="48">
        <v>45163</v>
      </c>
      <c r="Y1167" s="1" t="b">
        <v>0</v>
      </c>
      <c r="AB1167" s="48">
        <v>45139</v>
      </c>
      <c r="AC1167" s="2">
        <v>-95.04</v>
      </c>
    </row>
    <row r="1168" spans="1:29" x14ac:dyDescent="0.25">
      <c r="A1168" s="1">
        <v>20231069</v>
      </c>
      <c r="B1168" s="1" t="s">
        <v>10240</v>
      </c>
      <c r="C1168" s="1" t="s">
        <v>29</v>
      </c>
      <c r="D1168" s="1" t="s">
        <v>5333</v>
      </c>
      <c r="E1168" s="1" t="s">
        <v>124</v>
      </c>
      <c r="F1168" s="1" t="s">
        <v>125</v>
      </c>
      <c r="J1168" s="1" t="s">
        <v>58</v>
      </c>
      <c r="K1168" s="1" t="s">
        <v>12354</v>
      </c>
      <c r="L1168" s="2">
        <v>18.96</v>
      </c>
      <c r="M1168" s="48">
        <v>45175</v>
      </c>
      <c r="N1168" s="1">
        <v>308</v>
      </c>
      <c r="O1168" s="1">
        <v>2</v>
      </c>
      <c r="P1168"/>
      <c r="Q1168" s="48">
        <v>45168</v>
      </c>
      <c r="R1168" s="48">
        <v>45139</v>
      </c>
      <c r="S1168" s="1" t="s">
        <v>5334</v>
      </c>
      <c r="T1168" s="1" t="s">
        <v>32</v>
      </c>
      <c r="U1168" s="2">
        <v>0</v>
      </c>
      <c r="W1168" s="1" t="b">
        <v>0</v>
      </c>
      <c r="X1168" s="48">
        <v>45168</v>
      </c>
      <c r="Y1168" s="1" t="b">
        <v>0</v>
      </c>
      <c r="AB1168" s="48">
        <v>45139</v>
      </c>
      <c r="AC1168" s="2">
        <v>-18.96</v>
      </c>
    </row>
    <row r="1169" spans="1:29" x14ac:dyDescent="0.25">
      <c r="A1169" s="1">
        <v>20231070</v>
      </c>
      <c r="B1169" s="1" t="s">
        <v>12661</v>
      </c>
      <c r="C1169" s="1" t="s">
        <v>29</v>
      </c>
      <c r="D1169" s="1" t="s">
        <v>12662</v>
      </c>
      <c r="E1169" s="1" t="s">
        <v>322</v>
      </c>
      <c r="F1169" s="1" t="s">
        <v>323</v>
      </c>
      <c r="J1169" s="1" t="s">
        <v>58</v>
      </c>
      <c r="K1169" s="1" t="s">
        <v>12357</v>
      </c>
      <c r="L1169" s="2">
        <v>42</v>
      </c>
      <c r="M1169" s="48">
        <v>45176</v>
      </c>
      <c r="N1169" s="1">
        <v>308</v>
      </c>
      <c r="O1169" s="1">
        <v>2</v>
      </c>
      <c r="P1169"/>
      <c r="Q1169" s="48">
        <v>45161</v>
      </c>
      <c r="R1169" s="48">
        <v>45139</v>
      </c>
      <c r="T1169" s="1" t="s">
        <v>32</v>
      </c>
      <c r="U1169" s="2">
        <v>0</v>
      </c>
      <c r="W1169" s="1" t="b">
        <v>0</v>
      </c>
      <c r="X1169" s="48">
        <v>45169</v>
      </c>
      <c r="Y1169" s="1" t="b">
        <v>0</v>
      </c>
      <c r="AB1169" s="48">
        <v>45139</v>
      </c>
      <c r="AC1169" s="2">
        <v>-42</v>
      </c>
    </row>
    <row r="1170" spans="1:29" x14ac:dyDescent="0.25">
      <c r="A1170" s="1">
        <v>20231071</v>
      </c>
      <c r="B1170" s="1" t="s">
        <v>6861</v>
      </c>
      <c r="C1170" s="1" t="s">
        <v>29</v>
      </c>
      <c r="D1170" s="1" t="s">
        <v>5801</v>
      </c>
      <c r="E1170" s="1" t="s">
        <v>388</v>
      </c>
      <c r="F1170" s="1" t="s">
        <v>389</v>
      </c>
      <c r="J1170" s="1" t="s">
        <v>40</v>
      </c>
      <c r="K1170" s="1" t="s">
        <v>12610</v>
      </c>
      <c r="L1170" s="2">
        <v>189</v>
      </c>
      <c r="M1170" s="48">
        <v>45173</v>
      </c>
      <c r="N1170" s="1">
        <v>308</v>
      </c>
      <c r="O1170" s="1">
        <v>2</v>
      </c>
      <c r="P1170"/>
      <c r="Q1170" s="48">
        <v>45162</v>
      </c>
      <c r="R1170" s="48">
        <v>45139</v>
      </c>
      <c r="T1170" s="1" t="s">
        <v>32</v>
      </c>
      <c r="U1170" s="2">
        <v>0</v>
      </c>
      <c r="W1170" s="1" t="b">
        <v>0</v>
      </c>
      <c r="X1170" s="48">
        <v>45166</v>
      </c>
      <c r="Y1170" s="1" t="b">
        <v>0</v>
      </c>
      <c r="AB1170" s="48">
        <v>45139</v>
      </c>
      <c r="AC1170" s="2">
        <v>-189</v>
      </c>
    </row>
    <row r="1171" spans="1:29" x14ac:dyDescent="0.25">
      <c r="A1171" s="1">
        <v>20231072</v>
      </c>
      <c r="B1171" s="1" t="s">
        <v>12488</v>
      </c>
      <c r="C1171" s="1" t="s">
        <v>29</v>
      </c>
      <c r="D1171" s="1" t="s">
        <v>5477</v>
      </c>
      <c r="E1171" s="1" t="s">
        <v>241</v>
      </c>
      <c r="F1171" s="1" t="s">
        <v>242</v>
      </c>
      <c r="J1171" s="1" t="s">
        <v>58</v>
      </c>
      <c r="K1171" s="1" t="s">
        <v>4682</v>
      </c>
      <c r="L1171" s="2">
        <v>33.299999999999997</v>
      </c>
      <c r="M1171" s="48">
        <v>45176</v>
      </c>
      <c r="N1171" s="1">
        <v>308</v>
      </c>
      <c r="O1171" s="1">
        <v>2</v>
      </c>
      <c r="P1171"/>
      <c r="Q1171" s="48">
        <v>45162</v>
      </c>
      <c r="R1171" s="48">
        <v>45139</v>
      </c>
      <c r="S1171" s="1" t="s">
        <v>5327</v>
      </c>
      <c r="T1171" s="1" t="s">
        <v>32</v>
      </c>
      <c r="U1171" s="2">
        <v>0</v>
      </c>
      <c r="W1171" s="1" t="b">
        <v>0</v>
      </c>
      <c r="X1171" s="48">
        <v>45162</v>
      </c>
      <c r="Y1171" s="1" t="b">
        <v>0</v>
      </c>
      <c r="AB1171" s="48">
        <v>45139</v>
      </c>
      <c r="AC1171" s="2">
        <v>-33.299999999999997</v>
      </c>
    </row>
    <row r="1172" spans="1:29" x14ac:dyDescent="0.25">
      <c r="A1172" s="1">
        <v>20231073</v>
      </c>
      <c r="B1172" s="1" t="s">
        <v>12663</v>
      </c>
      <c r="C1172" s="1" t="s">
        <v>29</v>
      </c>
      <c r="D1172" s="1" t="s">
        <v>128</v>
      </c>
      <c r="E1172" s="1" t="s">
        <v>129</v>
      </c>
      <c r="F1172" s="1" t="s">
        <v>130</v>
      </c>
      <c r="J1172" s="1" t="s">
        <v>35</v>
      </c>
      <c r="K1172" s="1" t="s">
        <v>5745</v>
      </c>
      <c r="L1172" s="2">
        <v>4167.8</v>
      </c>
      <c r="M1172" s="48">
        <v>45177</v>
      </c>
      <c r="N1172" s="1">
        <v>308</v>
      </c>
      <c r="O1172" s="1">
        <v>2</v>
      </c>
      <c r="P1172"/>
      <c r="Q1172" s="48">
        <v>45163</v>
      </c>
      <c r="R1172" s="48">
        <v>45139</v>
      </c>
      <c r="S1172" s="1" t="s">
        <v>131</v>
      </c>
      <c r="T1172" s="1" t="s">
        <v>32</v>
      </c>
      <c r="U1172" s="2">
        <v>0</v>
      </c>
      <c r="W1172" s="1" t="b">
        <v>0</v>
      </c>
      <c r="X1172" s="48">
        <v>45163</v>
      </c>
      <c r="Y1172" s="1" t="b">
        <v>0</v>
      </c>
      <c r="AB1172" s="48">
        <v>45139</v>
      </c>
      <c r="AC1172" s="2">
        <v>-4167.8</v>
      </c>
    </row>
    <row r="1173" spans="1:29" x14ac:dyDescent="0.25">
      <c r="A1173" s="1">
        <v>20231074</v>
      </c>
      <c r="B1173" s="1" t="s">
        <v>12664</v>
      </c>
      <c r="C1173" s="1" t="s">
        <v>29</v>
      </c>
      <c r="D1173" s="1" t="s">
        <v>12665</v>
      </c>
      <c r="E1173" s="1" t="s">
        <v>12666</v>
      </c>
      <c r="F1173" s="1" t="s">
        <v>12667</v>
      </c>
      <c r="J1173" s="1" t="s">
        <v>40</v>
      </c>
      <c r="K1173" s="1" t="s">
        <v>12668</v>
      </c>
      <c r="L1173" s="2">
        <v>12000</v>
      </c>
      <c r="M1173" s="48">
        <v>45183</v>
      </c>
      <c r="N1173" s="1">
        <v>308</v>
      </c>
      <c r="O1173" s="1">
        <v>2</v>
      </c>
      <c r="P1173"/>
      <c r="Q1173" s="48">
        <v>45169</v>
      </c>
      <c r="R1173" s="48">
        <v>45139</v>
      </c>
      <c r="S1173" s="1" t="s">
        <v>12669</v>
      </c>
      <c r="T1173" s="1" t="s">
        <v>32</v>
      </c>
      <c r="U1173" s="2">
        <v>0</v>
      </c>
      <c r="W1173" s="1" t="b">
        <v>0</v>
      </c>
      <c r="X1173" s="48">
        <v>45180</v>
      </c>
      <c r="Y1173" s="1" t="b">
        <v>0</v>
      </c>
      <c r="AB1173" s="48">
        <v>45139</v>
      </c>
      <c r="AC1173" s="2">
        <v>-12000</v>
      </c>
    </row>
    <row r="1174" spans="1:29" x14ac:dyDescent="0.25">
      <c r="A1174" s="1">
        <v>20231075</v>
      </c>
      <c r="B1174" s="1" t="s">
        <v>12670</v>
      </c>
      <c r="C1174" s="1" t="s">
        <v>29</v>
      </c>
      <c r="D1174" s="1" t="s">
        <v>12671</v>
      </c>
      <c r="E1174" s="1" t="s">
        <v>12672</v>
      </c>
      <c r="F1174" s="1" t="s">
        <v>12673</v>
      </c>
      <c r="J1174" s="1" t="s">
        <v>40</v>
      </c>
      <c r="K1174" s="1" t="s">
        <v>12368</v>
      </c>
      <c r="L1174" s="2">
        <v>1360</v>
      </c>
      <c r="M1174" s="48">
        <v>45184</v>
      </c>
      <c r="N1174" s="1">
        <v>308</v>
      </c>
      <c r="O1174" s="1">
        <v>2</v>
      </c>
      <c r="P1174"/>
      <c r="Q1174" s="48">
        <v>45173</v>
      </c>
      <c r="R1174" s="48">
        <v>45139</v>
      </c>
      <c r="T1174" s="1" t="s">
        <v>32</v>
      </c>
      <c r="U1174" s="2">
        <v>0</v>
      </c>
      <c r="W1174" s="1" t="b">
        <v>0</v>
      </c>
      <c r="X1174" s="48">
        <v>45180</v>
      </c>
      <c r="Y1174" s="1" t="b">
        <v>0</v>
      </c>
      <c r="AB1174" s="48">
        <v>45139</v>
      </c>
      <c r="AC1174" s="2">
        <v>-1360</v>
      </c>
    </row>
    <row r="1175" spans="1:29" x14ac:dyDescent="0.25">
      <c r="A1175" s="1">
        <v>20231076</v>
      </c>
      <c r="B1175" s="1" t="s">
        <v>12674</v>
      </c>
      <c r="C1175" s="1" t="s">
        <v>29</v>
      </c>
      <c r="D1175" s="1" t="s">
        <v>12675</v>
      </c>
      <c r="E1175" s="1" t="s">
        <v>1478</v>
      </c>
      <c r="F1175" s="1" t="s">
        <v>1480</v>
      </c>
      <c r="J1175" s="1" t="s">
        <v>40</v>
      </c>
      <c r="K1175" s="1" t="s">
        <v>12371</v>
      </c>
      <c r="L1175" s="2">
        <v>222</v>
      </c>
      <c r="M1175" s="48">
        <v>45168</v>
      </c>
      <c r="N1175" s="1">
        <v>308</v>
      </c>
      <c r="O1175" s="1">
        <v>3</v>
      </c>
      <c r="P1175" s="48">
        <v>45168</v>
      </c>
      <c r="Q1175" s="48">
        <v>45169</v>
      </c>
      <c r="R1175" s="48">
        <v>45139</v>
      </c>
      <c r="S1175" s="1" t="s">
        <v>12676</v>
      </c>
      <c r="T1175" s="1" t="s">
        <v>32</v>
      </c>
      <c r="U1175" s="2">
        <v>0</v>
      </c>
      <c r="W1175" s="1" t="b">
        <v>0</v>
      </c>
      <c r="X1175" s="48">
        <v>45163</v>
      </c>
      <c r="Y1175" s="1" t="b">
        <v>0</v>
      </c>
      <c r="AB1175" s="48">
        <v>45139</v>
      </c>
      <c r="AC1175" s="2">
        <v>0</v>
      </c>
    </row>
    <row r="1176" spans="1:29" x14ac:dyDescent="0.25">
      <c r="A1176" s="1">
        <v>20231077</v>
      </c>
      <c r="B1176" s="1" t="s">
        <v>12677</v>
      </c>
      <c r="C1176" s="1" t="s">
        <v>29</v>
      </c>
      <c r="D1176" s="1" t="s">
        <v>4660</v>
      </c>
      <c r="E1176" s="1" t="s">
        <v>4661</v>
      </c>
      <c r="F1176" s="1" t="s">
        <v>4662</v>
      </c>
      <c r="J1176" s="1" t="s">
        <v>85</v>
      </c>
      <c r="K1176" s="1" t="s">
        <v>86</v>
      </c>
      <c r="L1176" s="2">
        <v>658.68</v>
      </c>
      <c r="M1176" s="48">
        <v>45189</v>
      </c>
      <c r="N1176" s="1">
        <v>308</v>
      </c>
      <c r="O1176" s="1">
        <v>2</v>
      </c>
      <c r="P1176"/>
      <c r="Q1176" s="48">
        <v>45159</v>
      </c>
      <c r="R1176" s="48">
        <v>45139</v>
      </c>
      <c r="S1176" s="1" t="s">
        <v>4663</v>
      </c>
      <c r="T1176" s="1" t="s">
        <v>32</v>
      </c>
      <c r="U1176" s="2">
        <v>0</v>
      </c>
      <c r="W1176" s="1" t="b">
        <v>0</v>
      </c>
      <c r="X1176" s="48">
        <v>45187</v>
      </c>
      <c r="Y1176" s="1" t="b">
        <v>0</v>
      </c>
      <c r="AB1176" s="48">
        <v>45139</v>
      </c>
      <c r="AC1176" s="2">
        <v>-658.68</v>
      </c>
    </row>
    <row r="1177" spans="1:29" x14ac:dyDescent="0.25">
      <c r="A1177" s="1">
        <v>20231078</v>
      </c>
      <c r="B1177" s="1" t="s">
        <v>12678</v>
      </c>
      <c r="C1177" s="1" t="s">
        <v>29</v>
      </c>
      <c r="D1177" s="1" t="s">
        <v>4747</v>
      </c>
      <c r="E1177" s="1" t="s">
        <v>100</v>
      </c>
      <c r="F1177" s="1" t="s">
        <v>101</v>
      </c>
      <c r="J1177" s="1" t="s">
        <v>58</v>
      </c>
      <c r="K1177" s="1" t="s">
        <v>315</v>
      </c>
      <c r="L1177" s="2">
        <v>1225.8599999999999</v>
      </c>
      <c r="M1177" s="48">
        <v>45189</v>
      </c>
      <c r="N1177" s="1">
        <v>308</v>
      </c>
      <c r="O1177" s="1">
        <v>2</v>
      </c>
      <c r="P1177"/>
      <c r="Q1177" s="48">
        <v>45166</v>
      </c>
      <c r="R1177" s="48">
        <v>45139</v>
      </c>
      <c r="S1177" s="1" t="s">
        <v>4748</v>
      </c>
      <c r="T1177" s="1" t="s">
        <v>32</v>
      </c>
      <c r="U1177" s="2">
        <v>0</v>
      </c>
      <c r="W1177" s="1" t="b">
        <v>0</v>
      </c>
      <c r="X1177" s="48">
        <v>45182</v>
      </c>
      <c r="Y1177" s="1" t="b">
        <v>0</v>
      </c>
      <c r="AB1177" s="48">
        <v>45139</v>
      </c>
      <c r="AC1177" s="2">
        <v>-1225.8599999999999</v>
      </c>
    </row>
    <row r="1178" spans="1:29" x14ac:dyDescent="0.25">
      <c r="A1178" s="1">
        <v>20231079</v>
      </c>
      <c r="B1178" s="1" t="s">
        <v>12679</v>
      </c>
      <c r="C1178" s="1" t="s">
        <v>29</v>
      </c>
      <c r="D1178" s="1" t="s">
        <v>427</v>
      </c>
      <c r="E1178" s="1" t="s">
        <v>428</v>
      </c>
      <c r="F1178" s="1" t="s">
        <v>429</v>
      </c>
      <c r="J1178" s="1" t="s">
        <v>35</v>
      </c>
      <c r="K1178" s="1" t="s">
        <v>36</v>
      </c>
      <c r="L1178" s="2">
        <v>5.86</v>
      </c>
      <c r="M1178" s="48">
        <v>45219</v>
      </c>
      <c r="N1178" s="1">
        <v>308</v>
      </c>
      <c r="O1178" s="1">
        <v>2</v>
      </c>
      <c r="P1178"/>
      <c r="Q1178" s="48">
        <v>45159</v>
      </c>
      <c r="R1178" s="48">
        <v>45139</v>
      </c>
      <c r="S1178" s="1" t="s">
        <v>430</v>
      </c>
      <c r="T1178" s="1" t="s">
        <v>32</v>
      </c>
      <c r="U1178" s="2">
        <v>0</v>
      </c>
      <c r="W1178" s="1" t="b">
        <v>0</v>
      </c>
      <c r="X1178" s="48">
        <v>45183</v>
      </c>
      <c r="Y1178" s="1" t="b">
        <v>0</v>
      </c>
      <c r="AB1178" s="48">
        <v>45139</v>
      </c>
      <c r="AC1178" s="2">
        <v>-5.86</v>
      </c>
    </row>
    <row r="1179" spans="1:29" x14ac:dyDescent="0.25">
      <c r="A1179" s="1">
        <v>20231080</v>
      </c>
      <c r="B1179" s="1" t="s">
        <v>12680</v>
      </c>
      <c r="C1179" s="1" t="s">
        <v>29</v>
      </c>
      <c r="D1179" s="1" t="s">
        <v>4747</v>
      </c>
      <c r="E1179" s="1" t="s">
        <v>100</v>
      </c>
      <c r="F1179" s="1" t="s">
        <v>101</v>
      </c>
      <c r="J1179" s="1" t="s">
        <v>58</v>
      </c>
      <c r="K1179" s="1" t="s">
        <v>5325</v>
      </c>
      <c r="L1179" s="2">
        <v>13.69</v>
      </c>
      <c r="M1179" s="48">
        <v>45189</v>
      </c>
      <c r="N1179" s="1">
        <v>308</v>
      </c>
      <c r="O1179" s="1">
        <v>2</v>
      </c>
      <c r="P1179"/>
      <c r="Q1179" s="48">
        <v>45166</v>
      </c>
      <c r="R1179" s="48">
        <v>45139</v>
      </c>
      <c r="S1179" s="1" t="s">
        <v>4748</v>
      </c>
      <c r="T1179" s="1" t="s">
        <v>32</v>
      </c>
      <c r="U1179" s="2">
        <v>0</v>
      </c>
      <c r="W1179" s="1" t="b">
        <v>0</v>
      </c>
      <c r="X1179" s="48">
        <v>45182</v>
      </c>
      <c r="Y1179" s="1" t="b">
        <v>0</v>
      </c>
      <c r="AB1179" s="48">
        <v>45139</v>
      </c>
      <c r="AC1179" s="2">
        <v>-13.69</v>
      </c>
    </row>
    <row r="1180" spans="1:29" x14ac:dyDescent="0.25">
      <c r="A1180" s="1">
        <v>20231081</v>
      </c>
      <c r="B1180" s="1" t="s">
        <v>12681</v>
      </c>
      <c r="C1180" s="1" t="s">
        <v>29</v>
      </c>
      <c r="D1180" s="1" t="s">
        <v>4747</v>
      </c>
      <c r="E1180" s="1" t="s">
        <v>100</v>
      </c>
      <c r="F1180" s="1" t="s">
        <v>101</v>
      </c>
      <c r="J1180" s="1" t="s">
        <v>58</v>
      </c>
      <c r="K1180" s="1" t="s">
        <v>4759</v>
      </c>
      <c r="L1180" s="2">
        <v>449.33</v>
      </c>
      <c r="M1180" s="48">
        <v>45189</v>
      </c>
      <c r="N1180" s="1">
        <v>308</v>
      </c>
      <c r="O1180" s="1">
        <v>2</v>
      </c>
      <c r="P1180"/>
      <c r="Q1180" s="48">
        <v>45166</v>
      </c>
      <c r="R1180" s="48">
        <v>45139</v>
      </c>
      <c r="S1180" s="1" t="s">
        <v>4748</v>
      </c>
      <c r="T1180" s="1" t="s">
        <v>32</v>
      </c>
      <c r="U1180" s="2">
        <v>0</v>
      </c>
      <c r="W1180" s="1" t="b">
        <v>0</v>
      </c>
      <c r="X1180" s="48">
        <v>45182</v>
      </c>
      <c r="Y1180" s="1" t="b">
        <v>0</v>
      </c>
      <c r="AB1180" s="48">
        <v>45139</v>
      </c>
      <c r="AC1180" s="2">
        <v>-449.33</v>
      </c>
    </row>
    <row r="1181" spans="1:29" x14ac:dyDescent="0.25">
      <c r="A1181" s="1">
        <v>20231082</v>
      </c>
      <c r="B1181" s="1" t="s">
        <v>12682</v>
      </c>
      <c r="C1181" s="1" t="s">
        <v>29</v>
      </c>
      <c r="D1181" s="1" t="s">
        <v>4747</v>
      </c>
      <c r="E1181" s="1" t="s">
        <v>100</v>
      </c>
      <c r="F1181" s="1" t="s">
        <v>101</v>
      </c>
      <c r="J1181" s="1" t="s">
        <v>58</v>
      </c>
      <c r="K1181" s="1" t="s">
        <v>5325</v>
      </c>
      <c r="L1181" s="2">
        <v>3234.83</v>
      </c>
      <c r="M1181" s="48">
        <v>45189</v>
      </c>
      <c r="N1181" s="1">
        <v>308</v>
      </c>
      <c r="O1181" s="1">
        <v>2</v>
      </c>
      <c r="P1181"/>
      <c r="Q1181" s="48">
        <v>45166</v>
      </c>
      <c r="R1181" s="48">
        <v>45139</v>
      </c>
      <c r="S1181" s="1" t="s">
        <v>4748</v>
      </c>
      <c r="T1181" s="1" t="s">
        <v>32</v>
      </c>
      <c r="U1181" s="2">
        <v>0</v>
      </c>
      <c r="W1181" s="1" t="b">
        <v>0</v>
      </c>
      <c r="X1181" s="48">
        <v>45182</v>
      </c>
      <c r="Y1181" s="1" t="b">
        <v>0</v>
      </c>
      <c r="AB1181" s="48">
        <v>45139</v>
      </c>
      <c r="AC1181" s="2">
        <v>-3234.83</v>
      </c>
    </row>
    <row r="1182" spans="1:29" x14ac:dyDescent="0.25">
      <c r="A1182" s="1">
        <v>20231083</v>
      </c>
      <c r="B1182" s="1" t="s">
        <v>12683</v>
      </c>
      <c r="C1182" s="1" t="s">
        <v>29</v>
      </c>
      <c r="D1182" s="1" t="s">
        <v>4773</v>
      </c>
      <c r="E1182" s="1" t="s">
        <v>148</v>
      </c>
      <c r="F1182" s="1" t="s">
        <v>149</v>
      </c>
      <c r="J1182" s="1" t="s">
        <v>40</v>
      </c>
      <c r="K1182" s="1" t="s">
        <v>4774</v>
      </c>
      <c r="L1182" s="2">
        <v>13.6</v>
      </c>
      <c r="M1182" s="48">
        <v>45179</v>
      </c>
      <c r="N1182" s="1">
        <v>308</v>
      </c>
      <c r="O1182" s="1">
        <v>2</v>
      </c>
      <c r="P1182"/>
      <c r="Q1182" s="48">
        <v>45173</v>
      </c>
      <c r="R1182" s="48">
        <v>45139</v>
      </c>
      <c r="S1182" s="1" t="s">
        <v>4775</v>
      </c>
      <c r="T1182" s="1" t="s">
        <v>32</v>
      </c>
      <c r="U1182" s="2">
        <v>0</v>
      </c>
      <c r="W1182" s="1" t="b">
        <v>0</v>
      </c>
      <c r="X1182" s="48">
        <v>45182</v>
      </c>
      <c r="Y1182" s="1" t="b">
        <v>0</v>
      </c>
      <c r="AB1182" s="48">
        <v>45170</v>
      </c>
      <c r="AC1182" s="2">
        <v>-13.6</v>
      </c>
    </row>
    <row r="1183" spans="1:29" x14ac:dyDescent="0.25">
      <c r="A1183" s="1">
        <v>20231084</v>
      </c>
      <c r="B1183" s="1" t="s">
        <v>12684</v>
      </c>
      <c r="C1183" s="1" t="s">
        <v>29</v>
      </c>
      <c r="D1183" s="1" t="s">
        <v>4660</v>
      </c>
      <c r="E1183" s="1" t="s">
        <v>4661</v>
      </c>
      <c r="F1183" s="1" t="s">
        <v>4662</v>
      </c>
      <c r="J1183" s="1" t="s">
        <v>85</v>
      </c>
      <c r="K1183" s="1" t="s">
        <v>86</v>
      </c>
      <c r="L1183" s="2">
        <v>855.71</v>
      </c>
      <c r="M1183" s="48">
        <v>45191</v>
      </c>
      <c r="N1183" s="1">
        <v>308</v>
      </c>
      <c r="O1183" s="1">
        <v>2</v>
      </c>
      <c r="P1183"/>
      <c r="Q1183" s="48">
        <v>45161</v>
      </c>
      <c r="R1183" s="48">
        <v>45139</v>
      </c>
      <c r="S1183" s="1" t="s">
        <v>4663</v>
      </c>
      <c r="T1183" s="1" t="s">
        <v>32</v>
      </c>
      <c r="U1183" s="2">
        <v>0</v>
      </c>
      <c r="W1183" s="1" t="b">
        <v>0</v>
      </c>
      <c r="X1183" s="48">
        <v>45187</v>
      </c>
      <c r="Y1183" s="1" t="b">
        <v>0</v>
      </c>
      <c r="AB1183" s="48">
        <v>45139</v>
      </c>
      <c r="AC1183" s="2">
        <v>-855.71</v>
      </c>
    </row>
    <row r="1184" spans="1:29" x14ac:dyDescent="0.25">
      <c r="A1184" s="1">
        <v>20231085</v>
      </c>
      <c r="B1184" s="1" t="s">
        <v>12685</v>
      </c>
      <c r="C1184" s="1" t="s">
        <v>29</v>
      </c>
      <c r="D1184" s="1" t="s">
        <v>11929</v>
      </c>
      <c r="E1184" s="1" t="s">
        <v>11522</v>
      </c>
      <c r="F1184" s="1" t="s">
        <v>11524</v>
      </c>
      <c r="J1184" s="1" t="s">
        <v>58</v>
      </c>
      <c r="K1184" s="1" t="s">
        <v>5335</v>
      </c>
      <c r="L1184" s="2">
        <v>560.41</v>
      </c>
      <c r="M1184" s="48">
        <v>45223</v>
      </c>
      <c r="N1184" s="1">
        <v>308</v>
      </c>
      <c r="O1184" s="1">
        <v>2</v>
      </c>
      <c r="P1184"/>
      <c r="Q1184" s="48">
        <v>45169</v>
      </c>
      <c r="R1184" s="48">
        <v>45139</v>
      </c>
      <c r="S1184" s="1" t="s">
        <v>11931</v>
      </c>
      <c r="T1184" s="1" t="s">
        <v>32</v>
      </c>
      <c r="U1184" s="2">
        <v>0</v>
      </c>
      <c r="W1184" s="1" t="b">
        <v>0</v>
      </c>
      <c r="X1184"/>
      <c r="Y1184" s="1" t="b">
        <v>0</v>
      </c>
      <c r="AB1184" s="48">
        <v>45139</v>
      </c>
      <c r="AC1184" s="2">
        <v>-560.41</v>
      </c>
    </row>
    <row r="1185" spans="1:29" x14ac:dyDescent="0.25">
      <c r="A1185" s="1">
        <v>20231086</v>
      </c>
      <c r="B1185" s="1" t="s">
        <v>12686</v>
      </c>
      <c r="C1185" s="1" t="s">
        <v>29</v>
      </c>
      <c r="D1185" s="1" t="s">
        <v>4660</v>
      </c>
      <c r="E1185" s="1" t="s">
        <v>4661</v>
      </c>
      <c r="F1185" s="1" t="s">
        <v>4662</v>
      </c>
      <c r="J1185" s="1" t="s">
        <v>85</v>
      </c>
      <c r="K1185" s="1" t="s">
        <v>86</v>
      </c>
      <c r="L1185" s="2">
        <v>1072.8</v>
      </c>
      <c r="M1185" s="48">
        <v>45193</v>
      </c>
      <c r="N1185" s="1">
        <v>308</v>
      </c>
      <c r="O1185" s="1">
        <v>2</v>
      </c>
      <c r="P1185"/>
      <c r="Q1185" s="48">
        <v>45163</v>
      </c>
      <c r="R1185" s="48">
        <v>45139</v>
      </c>
      <c r="S1185" s="1" t="s">
        <v>4663</v>
      </c>
      <c r="T1185" s="1" t="s">
        <v>32</v>
      </c>
      <c r="U1185" s="2">
        <v>0</v>
      </c>
      <c r="W1185" s="1" t="b">
        <v>0</v>
      </c>
      <c r="X1185" s="48">
        <v>45187</v>
      </c>
      <c r="Y1185" s="1" t="b">
        <v>0</v>
      </c>
      <c r="AB1185" s="48">
        <v>45139</v>
      </c>
      <c r="AC1185" s="2">
        <v>-1072.8</v>
      </c>
    </row>
    <row r="1186" spans="1:29" x14ac:dyDescent="0.25">
      <c r="A1186" s="1">
        <v>20231087</v>
      </c>
      <c r="B1186" s="1" t="s">
        <v>12687</v>
      </c>
      <c r="C1186" s="1" t="s">
        <v>29</v>
      </c>
      <c r="D1186" s="1" t="s">
        <v>10091</v>
      </c>
      <c r="E1186" s="1" t="s">
        <v>6458</v>
      </c>
      <c r="F1186" s="1" t="s">
        <v>6460</v>
      </c>
      <c r="J1186" s="1" t="s">
        <v>58</v>
      </c>
      <c r="K1186" s="1" t="s">
        <v>12688</v>
      </c>
      <c r="L1186" s="2">
        <v>595.01</v>
      </c>
      <c r="M1186" s="48">
        <v>45170</v>
      </c>
      <c r="N1186" s="1">
        <v>308</v>
      </c>
      <c r="O1186" s="1">
        <v>2</v>
      </c>
      <c r="P1186"/>
      <c r="Q1186" s="48">
        <v>45175</v>
      </c>
      <c r="R1186" s="48">
        <v>45139</v>
      </c>
      <c r="S1186" s="1" t="s">
        <v>10093</v>
      </c>
      <c r="T1186" s="1" t="s">
        <v>32</v>
      </c>
      <c r="U1186" s="2">
        <v>0</v>
      </c>
      <c r="W1186" s="1" t="b">
        <v>0</v>
      </c>
      <c r="X1186" s="48">
        <v>45182</v>
      </c>
      <c r="Y1186" s="1" t="b">
        <v>0</v>
      </c>
      <c r="AB1186" s="48">
        <v>45170</v>
      </c>
      <c r="AC1186" s="2">
        <v>-595.01</v>
      </c>
    </row>
    <row r="1187" spans="1:29" x14ac:dyDescent="0.25">
      <c r="A1187" s="1">
        <v>20231088</v>
      </c>
      <c r="B1187" s="1" t="s">
        <v>12689</v>
      </c>
      <c r="C1187" s="1" t="s">
        <v>29</v>
      </c>
      <c r="D1187" s="1" t="s">
        <v>10091</v>
      </c>
      <c r="E1187" s="1" t="s">
        <v>6458</v>
      </c>
      <c r="F1187" s="1" t="s">
        <v>6460</v>
      </c>
      <c r="J1187" s="1" t="s">
        <v>58</v>
      </c>
      <c r="K1187" s="1" t="s">
        <v>10092</v>
      </c>
      <c r="L1187" s="2">
        <v>166.75</v>
      </c>
      <c r="M1187" s="48">
        <v>45173</v>
      </c>
      <c r="N1187" s="1">
        <v>308</v>
      </c>
      <c r="O1187" s="1">
        <v>2</v>
      </c>
      <c r="P1187"/>
      <c r="Q1187" s="48">
        <v>45175</v>
      </c>
      <c r="R1187" s="48">
        <v>45139</v>
      </c>
      <c r="S1187" s="1" t="s">
        <v>10093</v>
      </c>
      <c r="T1187" s="1" t="s">
        <v>32</v>
      </c>
      <c r="U1187" s="2">
        <v>0</v>
      </c>
      <c r="W1187" s="1" t="b">
        <v>0</v>
      </c>
      <c r="X1187" s="48">
        <v>45182</v>
      </c>
      <c r="Y1187" s="1" t="b">
        <v>0</v>
      </c>
      <c r="AB1187" s="48">
        <v>45170</v>
      </c>
      <c r="AC1187" s="2">
        <v>-166.75</v>
      </c>
    </row>
    <row r="1188" spans="1:29" x14ac:dyDescent="0.25">
      <c r="A1188" s="1">
        <v>20231089</v>
      </c>
      <c r="B1188" s="1" t="s">
        <v>12690</v>
      </c>
      <c r="C1188" s="1" t="s">
        <v>29</v>
      </c>
      <c r="D1188" s="1" t="s">
        <v>427</v>
      </c>
      <c r="E1188" s="1" t="s">
        <v>428</v>
      </c>
      <c r="F1188" s="1" t="s">
        <v>429</v>
      </c>
      <c r="J1188" s="1" t="s">
        <v>35</v>
      </c>
      <c r="K1188" s="1" t="s">
        <v>36</v>
      </c>
      <c r="L1188" s="2">
        <v>5.86</v>
      </c>
      <c r="M1188" s="48">
        <v>45226</v>
      </c>
      <c r="N1188" s="1">
        <v>308</v>
      </c>
      <c r="O1188" s="1">
        <v>2</v>
      </c>
      <c r="P1188"/>
      <c r="Q1188" s="48">
        <v>45166</v>
      </c>
      <c r="R1188" s="48">
        <v>45139</v>
      </c>
      <c r="S1188" s="1" t="s">
        <v>430</v>
      </c>
      <c r="T1188" s="1" t="s">
        <v>32</v>
      </c>
      <c r="U1188" s="2">
        <v>0</v>
      </c>
      <c r="W1188" s="1" t="b">
        <v>0</v>
      </c>
      <c r="X1188"/>
      <c r="Y1188" s="1" t="b">
        <v>0</v>
      </c>
      <c r="AB1188" s="48">
        <v>45139</v>
      </c>
      <c r="AC1188" s="2">
        <v>-5.86</v>
      </c>
    </row>
    <row r="1189" spans="1:29" x14ac:dyDescent="0.25">
      <c r="A1189" s="1">
        <v>20231090</v>
      </c>
      <c r="B1189" s="1" t="s">
        <v>12691</v>
      </c>
      <c r="C1189" s="1" t="s">
        <v>29</v>
      </c>
      <c r="D1189" s="1" t="s">
        <v>427</v>
      </c>
      <c r="E1189" s="1" t="s">
        <v>428</v>
      </c>
      <c r="F1189" s="1" t="s">
        <v>429</v>
      </c>
      <c r="J1189" s="1" t="s">
        <v>35</v>
      </c>
      <c r="K1189" s="1" t="s">
        <v>4724</v>
      </c>
      <c r="L1189" s="2">
        <v>956.3</v>
      </c>
      <c r="M1189" s="48">
        <v>45226</v>
      </c>
      <c r="N1189" s="1">
        <v>308</v>
      </c>
      <c r="O1189" s="1">
        <v>2</v>
      </c>
      <c r="P1189"/>
      <c r="Q1189" s="48">
        <v>45166</v>
      </c>
      <c r="R1189" s="48">
        <v>45139</v>
      </c>
      <c r="S1189" s="1" t="s">
        <v>430</v>
      </c>
      <c r="T1189" s="1" t="s">
        <v>32</v>
      </c>
      <c r="U1189" s="2">
        <v>0</v>
      </c>
      <c r="W1189" s="1" t="b">
        <v>0</v>
      </c>
      <c r="X1189"/>
      <c r="Y1189" s="1" t="b">
        <v>0</v>
      </c>
      <c r="AB1189" s="48">
        <v>45139</v>
      </c>
      <c r="AC1189" s="2">
        <v>-956.3</v>
      </c>
    </row>
    <row r="1190" spans="1:29" x14ac:dyDescent="0.25">
      <c r="A1190" s="1">
        <v>20231091</v>
      </c>
      <c r="B1190" s="1" t="s">
        <v>12692</v>
      </c>
      <c r="C1190" s="1" t="s">
        <v>29</v>
      </c>
      <c r="D1190" s="1" t="s">
        <v>4769</v>
      </c>
      <c r="E1190" s="1" t="s">
        <v>259</v>
      </c>
      <c r="F1190" s="1" t="s">
        <v>260</v>
      </c>
      <c r="J1190" s="1" t="s">
        <v>58</v>
      </c>
      <c r="K1190" s="1" t="s">
        <v>4694</v>
      </c>
      <c r="L1190" s="2">
        <v>1238.4000000000001</v>
      </c>
      <c r="M1190" s="48">
        <v>45196</v>
      </c>
      <c r="N1190" s="1">
        <v>308</v>
      </c>
      <c r="O1190" s="1">
        <v>2</v>
      </c>
      <c r="P1190"/>
      <c r="Q1190" s="48">
        <v>45175</v>
      </c>
      <c r="R1190" s="48">
        <v>45139</v>
      </c>
      <c r="S1190" s="1" t="s">
        <v>4770</v>
      </c>
      <c r="T1190" s="1" t="s">
        <v>32</v>
      </c>
      <c r="U1190" s="2">
        <v>0</v>
      </c>
      <c r="W1190" s="1" t="b">
        <v>0</v>
      </c>
      <c r="X1190" s="48">
        <v>45182</v>
      </c>
      <c r="Y1190" s="1" t="b">
        <v>0</v>
      </c>
      <c r="AB1190" s="48">
        <v>45170</v>
      </c>
      <c r="AC1190" s="2">
        <v>-1238.4000000000001</v>
      </c>
    </row>
    <row r="1191" spans="1:29" x14ac:dyDescent="0.25">
      <c r="A1191" s="1">
        <v>20231092</v>
      </c>
      <c r="B1191" s="1" t="s">
        <v>12693</v>
      </c>
      <c r="C1191" s="1" t="s">
        <v>29</v>
      </c>
      <c r="D1191" s="1" t="s">
        <v>4660</v>
      </c>
      <c r="E1191" s="1" t="s">
        <v>4661</v>
      </c>
      <c r="F1191" s="1" t="s">
        <v>4662</v>
      </c>
      <c r="J1191" s="1" t="s">
        <v>85</v>
      </c>
      <c r="K1191" s="1" t="s">
        <v>86</v>
      </c>
      <c r="L1191" s="2">
        <v>482.73</v>
      </c>
      <c r="M1191" s="48">
        <v>45196</v>
      </c>
      <c r="N1191" s="1">
        <v>308</v>
      </c>
      <c r="O1191" s="1">
        <v>2</v>
      </c>
      <c r="P1191"/>
      <c r="Q1191" s="48">
        <v>45166</v>
      </c>
      <c r="R1191" s="48">
        <v>45139</v>
      </c>
      <c r="S1191" s="1" t="s">
        <v>4663</v>
      </c>
      <c r="T1191" s="1" t="s">
        <v>32</v>
      </c>
      <c r="U1191" s="2">
        <v>0</v>
      </c>
      <c r="W1191" s="1" t="b">
        <v>0</v>
      </c>
      <c r="X1191" s="48">
        <v>45187</v>
      </c>
      <c r="Y1191" s="1" t="b">
        <v>0</v>
      </c>
      <c r="AB1191" s="48">
        <v>45139</v>
      </c>
      <c r="AC1191" s="2">
        <v>-482.73</v>
      </c>
    </row>
    <row r="1192" spans="1:29" x14ac:dyDescent="0.25">
      <c r="A1192" s="1">
        <v>20231093</v>
      </c>
      <c r="B1192" s="1" t="s">
        <v>12694</v>
      </c>
      <c r="C1192" s="1" t="s">
        <v>29</v>
      </c>
      <c r="D1192" s="1" t="s">
        <v>4660</v>
      </c>
      <c r="E1192" s="1" t="s">
        <v>4661</v>
      </c>
      <c r="F1192" s="1" t="s">
        <v>4662</v>
      </c>
      <c r="J1192" s="1" t="s">
        <v>85</v>
      </c>
      <c r="K1192" s="1" t="s">
        <v>86</v>
      </c>
      <c r="L1192" s="2">
        <v>1654.23</v>
      </c>
      <c r="M1192" s="48">
        <v>45198</v>
      </c>
      <c r="N1192" s="1">
        <v>308</v>
      </c>
      <c r="O1192" s="1">
        <v>2</v>
      </c>
      <c r="P1192"/>
      <c r="Q1192" s="48">
        <v>45168</v>
      </c>
      <c r="R1192" s="48">
        <v>45139</v>
      </c>
      <c r="S1192" s="1" t="s">
        <v>4663</v>
      </c>
      <c r="T1192" s="1" t="s">
        <v>32</v>
      </c>
      <c r="U1192" s="2">
        <v>0</v>
      </c>
      <c r="W1192" s="1" t="b">
        <v>0</v>
      </c>
      <c r="X1192" s="48">
        <v>45187</v>
      </c>
      <c r="Y1192" s="1" t="b">
        <v>0</v>
      </c>
      <c r="AB1192" s="48">
        <v>45139</v>
      </c>
      <c r="AC1192" s="2">
        <v>-1654.23</v>
      </c>
    </row>
    <row r="1193" spans="1:29" x14ac:dyDescent="0.25">
      <c r="A1193" s="1">
        <v>20231094</v>
      </c>
      <c r="B1193" s="1" t="s">
        <v>12695</v>
      </c>
      <c r="C1193" s="1" t="s">
        <v>29</v>
      </c>
      <c r="D1193" s="1" t="s">
        <v>82</v>
      </c>
      <c r="E1193" s="1" t="s">
        <v>83</v>
      </c>
      <c r="F1193" s="1" t="s">
        <v>84</v>
      </c>
      <c r="J1193" s="1" t="s">
        <v>85</v>
      </c>
      <c r="K1193" s="1" t="s">
        <v>86</v>
      </c>
      <c r="L1193" s="2">
        <v>9284.4</v>
      </c>
      <c r="M1193" s="48">
        <v>45199</v>
      </c>
      <c r="N1193" s="1">
        <v>308</v>
      </c>
      <c r="O1193" s="1">
        <v>2</v>
      </c>
      <c r="P1193"/>
      <c r="Q1193" s="48">
        <v>45173</v>
      </c>
      <c r="R1193" s="48">
        <v>45139</v>
      </c>
      <c r="S1193" s="1" t="s">
        <v>87</v>
      </c>
      <c r="T1193" s="1" t="s">
        <v>32</v>
      </c>
      <c r="U1193" s="2">
        <v>0</v>
      </c>
      <c r="W1193" s="1" t="b">
        <v>0</v>
      </c>
      <c r="X1193" s="48">
        <v>45187</v>
      </c>
      <c r="Y1193" s="1" t="b">
        <v>0</v>
      </c>
      <c r="AB1193" s="48">
        <v>45170</v>
      </c>
      <c r="AC1193" s="2">
        <v>-9284.4</v>
      </c>
    </row>
    <row r="1194" spans="1:29" x14ac:dyDescent="0.25">
      <c r="A1194" s="1">
        <v>20231095</v>
      </c>
      <c r="B1194" s="1" t="s">
        <v>12696</v>
      </c>
      <c r="C1194" s="1" t="s">
        <v>29</v>
      </c>
      <c r="D1194" s="1" t="s">
        <v>5888</v>
      </c>
      <c r="E1194" s="1" t="s">
        <v>5889</v>
      </c>
      <c r="F1194" s="1" t="s">
        <v>4161</v>
      </c>
      <c r="J1194" s="1" t="s">
        <v>85</v>
      </c>
      <c r="K1194" s="1" t="s">
        <v>86</v>
      </c>
      <c r="L1194" s="2">
        <v>6101.81</v>
      </c>
      <c r="M1194" s="48">
        <v>45199</v>
      </c>
      <c r="N1194" s="1">
        <v>308</v>
      </c>
      <c r="O1194" s="1">
        <v>2</v>
      </c>
      <c r="P1194"/>
      <c r="Q1194" s="48">
        <v>45169</v>
      </c>
      <c r="R1194" s="48">
        <v>45139</v>
      </c>
      <c r="S1194" s="1" t="s">
        <v>4664</v>
      </c>
      <c r="T1194" s="1" t="s">
        <v>32</v>
      </c>
      <c r="U1194" s="2">
        <v>0</v>
      </c>
      <c r="W1194" s="1" t="b">
        <v>0</v>
      </c>
      <c r="X1194" s="48">
        <v>45187</v>
      </c>
      <c r="Y1194" s="1" t="b">
        <v>0</v>
      </c>
      <c r="AB1194" s="48">
        <v>45139</v>
      </c>
      <c r="AC1194" s="2">
        <v>-6101.81</v>
      </c>
    </row>
    <row r="1195" spans="1:29" x14ac:dyDescent="0.25">
      <c r="A1195" s="1">
        <v>20231096</v>
      </c>
      <c r="B1195" s="1" t="s">
        <v>12697</v>
      </c>
      <c r="C1195" s="1" t="s">
        <v>29</v>
      </c>
      <c r="D1195" s="1" t="s">
        <v>97</v>
      </c>
      <c r="E1195" s="1" t="s">
        <v>98</v>
      </c>
      <c r="F1195" s="1" t="s">
        <v>99</v>
      </c>
      <c r="J1195" s="1" t="s">
        <v>85</v>
      </c>
      <c r="K1195" s="1" t="s">
        <v>86</v>
      </c>
      <c r="L1195" s="2">
        <v>7950.25</v>
      </c>
      <c r="M1195" s="48">
        <v>45199</v>
      </c>
      <c r="N1195" s="1">
        <v>308</v>
      </c>
      <c r="O1195" s="1">
        <v>2</v>
      </c>
      <c r="P1195"/>
      <c r="Q1195" s="48">
        <v>45176</v>
      </c>
      <c r="R1195" s="48">
        <v>45139</v>
      </c>
      <c r="T1195" s="1" t="s">
        <v>32</v>
      </c>
      <c r="U1195" s="2">
        <v>0</v>
      </c>
      <c r="W1195" s="1" t="b">
        <v>0</v>
      </c>
      <c r="X1195" s="48">
        <v>45187</v>
      </c>
      <c r="Y1195" s="1" t="b">
        <v>0</v>
      </c>
      <c r="AB1195" s="48">
        <v>45170</v>
      </c>
      <c r="AC1195" s="2">
        <v>-7950.25</v>
      </c>
    </row>
    <row r="1196" spans="1:29" x14ac:dyDescent="0.25">
      <c r="A1196" s="1">
        <v>20231097</v>
      </c>
      <c r="B1196" s="1" t="s">
        <v>12698</v>
      </c>
      <c r="C1196" s="1" t="s">
        <v>29</v>
      </c>
      <c r="D1196" s="1" t="s">
        <v>97</v>
      </c>
      <c r="E1196" s="1" t="s">
        <v>98</v>
      </c>
      <c r="F1196" s="1" t="s">
        <v>99</v>
      </c>
      <c r="J1196" s="1" t="s">
        <v>85</v>
      </c>
      <c r="K1196" s="1" t="s">
        <v>86</v>
      </c>
      <c r="L1196" s="2">
        <v>7758.41</v>
      </c>
      <c r="M1196" s="48">
        <v>45199</v>
      </c>
      <c r="N1196" s="1">
        <v>308</v>
      </c>
      <c r="O1196" s="1">
        <v>2</v>
      </c>
      <c r="P1196"/>
      <c r="Q1196" s="48">
        <v>45174</v>
      </c>
      <c r="R1196" s="48">
        <v>45139</v>
      </c>
      <c r="T1196" s="1" t="s">
        <v>32</v>
      </c>
      <c r="U1196" s="2">
        <v>0</v>
      </c>
      <c r="W1196" s="1" t="b">
        <v>0</v>
      </c>
      <c r="X1196" s="48">
        <v>45187</v>
      </c>
      <c r="Y1196" s="1" t="b">
        <v>0</v>
      </c>
      <c r="AB1196" s="48">
        <v>45170</v>
      </c>
      <c r="AC1196" s="2">
        <v>-7758.41</v>
      </c>
    </row>
    <row r="1197" spans="1:29" x14ac:dyDescent="0.25">
      <c r="A1197" s="1">
        <v>20231098</v>
      </c>
      <c r="B1197" s="1" t="s">
        <v>12699</v>
      </c>
      <c r="C1197" s="1" t="s">
        <v>29</v>
      </c>
      <c r="D1197" s="1" t="s">
        <v>112</v>
      </c>
      <c r="E1197" s="1" t="s">
        <v>113</v>
      </c>
      <c r="F1197" s="1" t="s">
        <v>114</v>
      </c>
      <c r="J1197" s="1" t="s">
        <v>85</v>
      </c>
      <c r="K1197" s="1" t="s">
        <v>86</v>
      </c>
      <c r="L1197" s="2">
        <v>7542.79</v>
      </c>
      <c r="M1197" s="48">
        <v>45189</v>
      </c>
      <c r="N1197" s="1">
        <v>308</v>
      </c>
      <c r="O1197" s="1">
        <v>2</v>
      </c>
      <c r="P1197"/>
      <c r="Q1197" s="48">
        <v>45173</v>
      </c>
      <c r="R1197" s="48">
        <v>45139</v>
      </c>
      <c r="S1197" s="1" t="s">
        <v>115</v>
      </c>
      <c r="T1197" s="1" t="s">
        <v>32</v>
      </c>
      <c r="U1197" s="2">
        <v>0</v>
      </c>
      <c r="W1197" s="1" t="b">
        <v>0</v>
      </c>
      <c r="X1197" s="48">
        <v>45187</v>
      </c>
      <c r="Y1197" s="1" t="b">
        <v>0</v>
      </c>
      <c r="AB1197" s="48">
        <v>45170</v>
      </c>
      <c r="AC1197" s="2">
        <v>-7542.79</v>
      </c>
    </row>
    <row r="1198" spans="1:29" x14ac:dyDescent="0.25">
      <c r="A1198" s="1">
        <v>20231099</v>
      </c>
      <c r="B1198" s="1" t="s">
        <v>12700</v>
      </c>
      <c r="C1198" s="1" t="s">
        <v>29</v>
      </c>
      <c r="D1198" s="1" t="s">
        <v>93</v>
      </c>
      <c r="E1198" s="1" t="s">
        <v>94</v>
      </c>
      <c r="F1198" s="1" t="s">
        <v>95</v>
      </c>
      <c r="J1198" s="1" t="s">
        <v>85</v>
      </c>
      <c r="K1198" s="1" t="s">
        <v>86</v>
      </c>
      <c r="L1198" s="2">
        <v>1607.04</v>
      </c>
      <c r="M1198" s="48">
        <v>45199</v>
      </c>
      <c r="N1198" s="1">
        <v>308</v>
      </c>
      <c r="O1198" s="1">
        <v>2</v>
      </c>
      <c r="P1198"/>
      <c r="Q1198" s="48">
        <v>45177</v>
      </c>
      <c r="R1198" s="48">
        <v>45139</v>
      </c>
      <c r="S1198" s="1" t="s">
        <v>96</v>
      </c>
      <c r="T1198" s="1" t="s">
        <v>32</v>
      </c>
      <c r="U1198" s="2">
        <v>0</v>
      </c>
      <c r="W1198" s="1" t="b">
        <v>0</v>
      </c>
      <c r="X1198" s="48">
        <v>45189</v>
      </c>
      <c r="Y1198" s="1" t="b">
        <v>0</v>
      </c>
      <c r="AB1198" s="48">
        <v>45170</v>
      </c>
      <c r="AC1198" s="2">
        <v>-1607.04</v>
      </c>
    </row>
    <row r="1199" spans="1:29" x14ac:dyDescent="0.25">
      <c r="A1199" s="1">
        <v>20231100</v>
      </c>
      <c r="B1199" s="1" t="s">
        <v>12701</v>
      </c>
      <c r="C1199" s="1" t="s">
        <v>29</v>
      </c>
      <c r="D1199" s="1" t="s">
        <v>4689</v>
      </c>
      <c r="E1199" s="1" t="s">
        <v>4690</v>
      </c>
      <c r="F1199" s="1" t="s">
        <v>4691</v>
      </c>
      <c r="J1199" s="1" t="s">
        <v>85</v>
      </c>
      <c r="K1199" s="1" t="s">
        <v>86</v>
      </c>
      <c r="L1199" s="2">
        <v>4440.6000000000004</v>
      </c>
      <c r="M1199" s="48">
        <v>45198</v>
      </c>
      <c r="N1199" s="1">
        <v>308</v>
      </c>
      <c r="O1199" s="1">
        <v>2</v>
      </c>
      <c r="P1199"/>
      <c r="Q1199" s="48">
        <v>45176</v>
      </c>
      <c r="R1199" s="48">
        <v>45139</v>
      </c>
      <c r="S1199" s="1" t="s">
        <v>4692</v>
      </c>
      <c r="T1199" s="1" t="s">
        <v>32</v>
      </c>
      <c r="U1199" s="2">
        <v>0</v>
      </c>
      <c r="W1199" s="1" t="b">
        <v>0</v>
      </c>
      <c r="X1199" s="48">
        <v>45189</v>
      </c>
      <c r="Y1199" s="1" t="b">
        <v>0</v>
      </c>
      <c r="AB1199" s="48">
        <v>45170</v>
      </c>
      <c r="AC1199" s="2">
        <v>-4440.6000000000004</v>
      </c>
    </row>
    <row r="1200" spans="1:29" x14ac:dyDescent="0.25">
      <c r="A1200" s="1">
        <v>20231101</v>
      </c>
      <c r="B1200" s="1" t="s">
        <v>12702</v>
      </c>
      <c r="C1200" s="1" t="s">
        <v>29</v>
      </c>
      <c r="D1200" s="1" t="s">
        <v>128</v>
      </c>
      <c r="E1200" s="1" t="s">
        <v>129</v>
      </c>
      <c r="F1200" s="1" t="s">
        <v>130</v>
      </c>
      <c r="J1200" s="1" t="s">
        <v>35</v>
      </c>
      <c r="K1200" s="1" t="s">
        <v>5745</v>
      </c>
      <c r="L1200" s="2">
        <v>3355.19</v>
      </c>
      <c r="M1200" s="48">
        <v>45183</v>
      </c>
      <c r="N1200" s="1">
        <v>308</v>
      </c>
      <c r="O1200" s="1">
        <v>2</v>
      </c>
      <c r="P1200"/>
      <c r="Q1200" s="48">
        <v>45169</v>
      </c>
      <c r="R1200" s="48">
        <v>45139</v>
      </c>
      <c r="S1200" s="1" t="s">
        <v>131</v>
      </c>
      <c r="T1200" s="1" t="s">
        <v>32</v>
      </c>
      <c r="U1200" s="2">
        <v>0</v>
      </c>
      <c r="W1200" s="1" t="b">
        <v>0</v>
      </c>
      <c r="X1200" s="48">
        <v>45183</v>
      </c>
      <c r="Y1200" s="1" t="b">
        <v>0</v>
      </c>
      <c r="AB1200" s="48">
        <v>45139</v>
      </c>
      <c r="AC1200" s="2">
        <v>-3355.19</v>
      </c>
    </row>
    <row r="1201" spans="1:29" x14ac:dyDescent="0.25">
      <c r="A1201" s="1">
        <v>20231102</v>
      </c>
      <c r="B1201" s="1" t="s">
        <v>12703</v>
      </c>
      <c r="C1201" s="1" t="s">
        <v>29</v>
      </c>
      <c r="D1201" s="1" t="s">
        <v>427</v>
      </c>
      <c r="E1201" s="1" t="s">
        <v>428</v>
      </c>
      <c r="F1201" s="1" t="s">
        <v>429</v>
      </c>
      <c r="J1201" s="1" t="s">
        <v>35</v>
      </c>
      <c r="K1201" s="1" t="s">
        <v>12704</v>
      </c>
      <c r="L1201" s="2">
        <v>1225.29</v>
      </c>
      <c r="M1201" s="48">
        <v>45229</v>
      </c>
      <c r="N1201" s="1">
        <v>308</v>
      </c>
      <c r="O1201" s="1">
        <v>2</v>
      </c>
      <c r="P1201"/>
      <c r="Q1201" s="48">
        <v>45169</v>
      </c>
      <c r="R1201" s="48">
        <v>45139</v>
      </c>
      <c r="S1201" s="1" t="s">
        <v>430</v>
      </c>
      <c r="T1201" s="1" t="s">
        <v>32</v>
      </c>
      <c r="U1201" s="2">
        <v>0</v>
      </c>
      <c r="W1201" s="1" t="b">
        <v>0</v>
      </c>
      <c r="X1201"/>
      <c r="Y1201" s="1" t="b">
        <v>0</v>
      </c>
      <c r="AB1201" s="48">
        <v>45139</v>
      </c>
      <c r="AC1201" s="2">
        <v>-1225.29</v>
      </c>
    </row>
    <row r="1202" spans="1:29" x14ac:dyDescent="0.25">
      <c r="A1202" s="1">
        <v>20231103</v>
      </c>
      <c r="B1202" s="1" t="s">
        <v>12705</v>
      </c>
      <c r="C1202" s="1" t="s">
        <v>29</v>
      </c>
      <c r="D1202" s="1" t="s">
        <v>181</v>
      </c>
      <c r="E1202" s="1" t="s">
        <v>182</v>
      </c>
      <c r="F1202" s="1" t="s">
        <v>183</v>
      </c>
      <c r="J1202" s="1" t="s">
        <v>40</v>
      </c>
      <c r="K1202" s="1" t="s">
        <v>270</v>
      </c>
      <c r="L1202" s="2">
        <v>785.4</v>
      </c>
      <c r="M1202" s="48">
        <v>45183</v>
      </c>
      <c r="N1202" s="1">
        <v>308</v>
      </c>
      <c r="O1202" s="1">
        <v>2</v>
      </c>
      <c r="P1202"/>
      <c r="Q1202" s="48">
        <v>45173</v>
      </c>
      <c r="R1202" s="48">
        <v>45139</v>
      </c>
      <c r="S1202" s="1" t="s">
        <v>184</v>
      </c>
      <c r="T1202" s="1" t="s">
        <v>32</v>
      </c>
      <c r="U1202" s="2">
        <v>0</v>
      </c>
      <c r="W1202" s="1" t="b">
        <v>0</v>
      </c>
      <c r="X1202" s="48">
        <v>45182</v>
      </c>
      <c r="Y1202" s="1" t="b">
        <v>0</v>
      </c>
      <c r="AB1202" s="48">
        <v>45170</v>
      </c>
      <c r="AC1202" s="2">
        <v>-785.4</v>
      </c>
    </row>
    <row r="1203" spans="1:29" x14ac:dyDescent="0.25">
      <c r="A1203" s="1">
        <v>20231104</v>
      </c>
      <c r="B1203" s="1" t="s">
        <v>12706</v>
      </c>
      <c r="C1203" s="1" t="s">
        <v>29</v>
      </c>
      <c r="D1203" s="1" t="s">
        <v>6786</v>
      </c>
      <c r="E1203" s="1" t="s">
        <v>6229</v>
      </c>
      <c r="F1203" s="1" t="s">
        <v>6231</v>
      </c>
      <c r="J1203" s="1" t="s">
        <v>92</v>
      </c>
      <c r="K1203" s="1" t="s">
        <v>6755</v>
      </c>
      <c r="L1203" s="2">
        <v>136.80000000000001</v>
      </c>
      <c r="M1203" s="48">
        <v>45184</v>
      </c>
      <c r="N1203" s="1">
        <v>308</v>
      </c>
      <c r="O1203" s="1">
        <v>2</v>
      </c>
      <c r="P1203"/>
      <c r="Q1203" s="48">
        <v>45173</v>
      </c>
      <c r="R1203" s="48">
        <v>45139</v>
      </c>
      <c r="S1203" s="1" t="s">
        <v>6787</v>
      </c>
      <c r="T1203" s="1" t="s">
        <v>32</v>
      </c>
      <c r="U1203" s="2">
        <v>0</v>
      </c>
      <c r="W1203" s="1" t="b">
        <v>0</v>
      </c>
      <c r="X1203" s="48">
        <v>45182</v>
      </c>
      <c r="Y1203" s="1" t="b">
        <v>0</v>
      </c>
      <c r="AB1203" s="48">
        <v>45170</v>
      </c>
      <c r="AC1203" s="2">
        <v>-136.80000000000001</v>
      </c>
    </row>
    <row r="1204" spans="1:29" x14ac:dyDescent="0.25">
      <c r="A1204" s="1">
        <v>20231105</v>
      </c>
      <c r="B1204" s="1" t="s">
        <v>12707</v>
      </c>
      <c r="C1204" s="1" t="s">
        <v>29</v>
      </c>
      <c r="D1204" s="1" t="s">
        <v>6786</v>
      </c>
      <c r="E1204" s="1" t="s">
        <v>6229</v>
      </c>
      <c r="F1204" s="1" t="s">
        <v>6231</v>
      </c>
      <c r="J1204" s="1" t="s">
        <v>92</v>
      </c>
      <c r="K1204" s="1" t="s">
        <v>6755</v>
      </c>
      <c r="L1204" s="2">
        <v>144</v>
      </c>
      <c r="M1204" s="48">
        <v>45184</v>
      </c>
      <c r="N1204" s="1">
        <v>308</v>
      </c>
      <c r="O1204" s="1">
        <v>2</v>
      </c>
      <c r="P1204"/>
      <c r="Q1204" s="48">
        <v>45173</v>
      </c>
      <c r="R1204" s="48">
        <v>45139</v>
      </c>
      <c r="S1204" s="1" t="s">
        <v>6787</v>
      </c>
      <c r="T1204" s="1" t="s">
        <v>32</v>
      </c>
      <c r="U1204" s="2">
        <v>0</v>
      </c>
      <c r="W1204" s="1" t="b">
        <v>0</v>
      </c>
      <c r="X1204" s="48">
        <v>45182</v>
      </c>
      <c r="Y1204" s="1" t="b">
        <v>0</v>
      </c>
      <c r="AB1204" s="48">
        <v>45170</v>
      </c>
      <c r="AC1204" s="2">
        <v>-144</v>
      </c>
    </row>
    <row r="1205" spans="1:29" x14ac:dyDescent="0.25">
      <c r="A1205" s="1">
        <v>20231106</v>
      </c>
      <c r="B1205" s="1" t="s">
        <v>12708</v>
      </c>
      <c r="C1205" s="1" t="s">
        <v>29</v>
      </c>
      <c r="D1205" s="1" t="s">
        <v>12709</v>
      </c>
      <c r="E1205" s="1" t="s">
        <v>12710</v>
      </c>
      <c r="F1205" s="1" t="s">
        <v>12711</v>
      </c>
      <c r="J1205" s="1" t="s">
        <v>92</v>
      </c>
      <c r="K1205" s="1" t="s">
        <v>12712</v>
      </c>
      <c r="L1205" s="2">
        <v>1405.2</v>
      </c>
      <c r="M1205" s="48">
        <v>45176</v>
      </c>
      <c r="N1205" s="1">
        <v>308</v>
      </c>
      <c r="O1205" s="1">
        <v>2</v>
      </c>
      <c r="P1205"/>
      <c r="Q1205" s="48">
        <v>45168</v>
      </c>
      <c r="R1205" s="48">
        <v>45139</v>
      </c>
      <c r="S1205" s="1" t="s">
        <v>12713</v>
      </c>
      <c r="T1205" s="1" t="s">
        <v>32</v>
      </c>
      <c r="U1205" s="2">
        <v>0</v>
      </c>
      <c r="W1205" s="1" t="b">
        <v>0</v>
      </c>
      <c r="X1205" s="48">
        <v>45182</v>
      </c>
      <c r="Y1205" s="1" t="b">
        <v>0</v>
      </c>
      <c r="AB1205" s="48">
        <v>45139</v>
      </c>
      <c r="AC1205" s="2">
        <v>-1405.2</v>
      </c>
    </row>
    <row r="1206" spans="1:29" x14ac:dyDescent="0.25">
      <c r="A1206" s="1">
        <v>20231107</v>
      </c>
      <c r="B1206" s="1" t="s">
        <v>12714</v>
      </c>
      <c r="C1206" s="1" t="s">
        <v>29</v>
      </c>
      <c r="D1206" s="1" t="s">
        <v>6786</v>
      </c>
      <c r="E1206" s="1" t="s">
        <v>6229</v>
      </c>
      <c r="F1206" s="1" t="s">
        <v>6231</v>
      </c>
      <c r="J1206" s="1" t="s">
        <v>92</v>
      </c>
      <c r="K1206" s="1" t="s">
        <v>12388</v>
      </c>
      <c r="L1206" s="2">
        <v>29101.79</v>
      </c>
      <c r="M1206" s="48">
        <v>45170</v>
      </c>
      <c r="N1206" s="1">
        <v>308</v>
      </c>
      <c r="O1206" s="1">
        <v>2</v>
      </c>
      <c r="P1206"/>
      <c r="Q1206" s="48">
        <v>45153</v>
      </c>
      <c r="R1206" s="48">
        <v>45139</v>
      </c>
      <c r="S1206" s="1" t="s">
        <v>6787</v>
      </c>
      <c r="T1206" s="1" t="s">
        <v>32</v>
      </c>
      <c r="U1206" s="2">
        <v>0</v>
      </c>
      <c r="W1206" s="1" t="b">
        <v>0</v>
      </c>
      <c r="X1206" s="48">
        <v>45153</v>
      </c>
      <c r="Y1206" s="1" t="b">
        <v>0</v>
      </c>
      <c r="AB1206" s="48">
        <v>45139</v>
      </c>
      <c r="AC1206" s="2">
        <v>-29101.79</v>
      </c>
    </row>
    <row r="1207" spans="1:29" x14ac:dyDescent="0.25">
      <c r="A1207" s="1">
        <v>20231108</v>
      </c>
      <c r="B1207" s="1" t="s">
        <v>12715</v>
      </c>
      <c r="C1207" s="1" t="s">
        <v>29</v>
      </c>
      <c r="D1207" s="1" t="s">
        <v>6754</v>
      </c>
      <c r="E1207" s="1" t="s">
        <v>6568</v>
      </c>
      <c r="F1207" s="1" t="s">
        <v>5922</v>
      </c>
      <c r="J1207" s="1" t="s">
        <v>40</v>
      </c>
      <c r="K1207" s="1" t="s">
        <v>6755</v>
      </c>
      <c r="L1207" s="2">
        <v>168</v>
      </c>
      <c r="M1207" s="48">
        <v>45183</v>
      </c>
      <c r="N1207" s="1">
        <v>308</v>
      </c>
      <c r="O1207" s="1">
        <v>2</v>
      </c>
      <c r="P1207"/>
      <c r="Q1207" s="48">
        <v>45177</v>
      </c>
      <c r="R1207" s="48">
        <v>45139</v>
      </c>
      <c r="S1207" s="1" t="s">
        <v>5923</v>
      </c>
      <c r="T1207" s="1" t="s">
        <v>32</v>
      </c>
      <c r="U1207" s="2">
        <v>0</v>
      </c>
      <c r="W1207" s="1" t="b">
        <v>0</v>
      </c>
      <c r="X1207" s="48">
        <v>45177</v>
      </c>
      <c r="Y1207" s="1" t="b">
        <v>0</v>
      </c>
      <c r="AB1207" s="48">
        <v>45170</v>
      </c>
      <c r="AC1207" s="2">
        <v>-168</v>
      </c>
    </row>
    <row r="1208" spans="1:29" x14ac:dyDescent="0.25">
      <c r="A1208" s="1">
        <v>20231109</v>
      </c>
      <c r="B1208" s="1" t="s">
        <v>12716</v>
      </c>
      <c r="C1208" s="1" t="s">
        <v>29</v>
      </c>
      <c r="D1208" s="1" t="s">
        <v>12717</v>
      </c>
      <c r="E1208" s="1" t="s">
        <v>2751</v>
      </c>
      <c r="F1208" s="1" t="s">
        <v>2753</v>
      </c>
      <c r="J1208" s="1" t="s">
        <v>40</v>
      </c>
      <c r="K1208" s="1" t="s">
        <v>12718</v>
      </c>
      <c r="L1208" s="2">
        <v>930</v>
      </c>
      <c r="M1208" s="48">
        <v>45182</v>
      </c>
      <c r="N1208" s="1">
        <v>308</v>
      </c>
      <c r="O1208" s="1">
        <v>2</v>
      </c>
      <c r="P1208"/>
      <c r="Q1208" s="48">
        <v>45174</v>
      </c>
      <c r="R1208" s="48">
        <v>45139</v>
      </c>
      <c r="S1208" s="1" t="s">
        <v>12719</v>
      </c>
      <c r="T1208" s="1" t="s">
        <v>32</v>
      </c>
      <c r="U1208" s="2">
        <v>0</v>
      </c>
      <c r="W1208" s="1" t="b">
        <v>0</v>
      </c>
      <c r="X1208" s="48">
        <v>45189</v>
      </c>
      <c r="Y1208" s="1" t="b">
        <v>0</v>
      </c>
      <c r="AB1208" s="48">
        <v>45139</v>
      </c>
      <c r="AC1208" s="2">
        <v>-930</v>
      </c>
    </row>
    <row r="1209" spans="1:29" x14ac:dyDescent="0.25">
      <c r="A1209" s="1">
        <v>20231110</v>
      </c>
      <c r="B1209" s="1" t="s">
        <v>12720</v>
      </c>
      <c r="C1209" s="1" t="s">
        <v>29</v>
      </c>
      <c r="D1209" s="1" t="s">
        <v>5902</v>
      </c>
      <c r="E1209" s="1" t="s">
        <v>5903</v>
      </c>
      <c r="F1209" s="1" t="s">
        <v>5904</v>
      </c>
      <c r="J1209" s="1" t="s">
        <v>58</v>
      </c>
      <c r="K1209" s="1" t="s">
        <v>7367</v>
      </c>
      <c r="L1209" s="2">
        <v>242.77</v>
      </c>
      <c r="M1209" s="48">
        <v>45183</v>
      </c>
      <c r="N1209" s="1">
        <v>308</v>
      </c>
      <c r="O1209" s="1">
        <v>2</v>
      </c>
      <c r="P1209"/>
      <c r="Q1209" s="48">
        <v>45175</v>
      </c>
      <c r="R1209" s="48">
        <v>45139</v>
      </c>
      <c r="S1209" s="1" t="s">
        <v>5905</v>
      </c>
      <c r="T1209" s="1" t="s">
        <v>32</v>
      </c>
      <c r="U1209" s="2">
        <v>0</v>
      </c>
      <c r="W1209" s="1" t="b">
        <v>0</v>
      </c>
      <c r="X1209" s="48">
        <v>45189</v>
      </c>
      <c r="Y1209" s="1" t="b">
        <v>0</v>
      </c>
      <c r="AB1209" s="48">
        <v>45170</v>
      </c>
      <c r="AC1209" s="2">
        <v>-242.77</v>
      </c>
    </row>
    <row r="1210" spans="1:29" x14ac:dyDescent="0.25">
      <c r="A1210" s="1">
        <v>20231111</v>
      </c>
      <c r="B1210" s="1" t="s">
        <v>12721</v>
      </c>
      <c r="C1210" s="1" t="s">
        <v>29</v>
      </c>
      <c r="D1210" s="1" t="s">
        <v>6794</v>
      </c>
      <c r="E1210" s="1" t="s">
        <v>6569</v>
      </c>
      <c r="F1210" s="1" t="s">
        <v>6570</v>
      </c>
      <c r="J1210" s="1" t="s">
        <v>40</v>
      </c>
      <c r="K1210" s="1" t="s">
        <v>6795</v>
      </c>
      <c r="L1210" s="2">
        <v>1832</v>
      </c>
      <c r="M1210" s="48">
        <v>45187</v>
      </c>
      <c r="N1210" s="1">
        <v>308</v>
      </c>
      <c r="O1210" s="1">
        <v>2</v>
      </c>
      <c r="P1210"/>
      <c r="Q1210" s="48">
        <v>45175</v>
      </c>
      <c r="R1210" s="48">
        <v>45139</v>
      </c>
      <c r="T1210" s="1" t="s">
        <v>32</v>
      </c>
      <c r="U1210" s="2">
        <v>0</v>
      </c>
      <c r="W1210" s="1" t="b">
        <v>0</v>
      </c>
      <c r="X1210" s="48">
        <v>45175</v>
      </c>
      <c r="Y1210" s="1" t="b">
        <v>0</v>
      </c>
      <c r="AB1210" s="48">
        <v>45170</v>
      </c>
      <c r="AC1210" s="2">
        <v>-1832</v>
      </c>
    </row>
    <row r="1211" spans="1:29" x14ac:dyDescent="0.25">
      <c r="A1211" s="1">
        <v>20231112</v>
      </c>
      <c r="B1211" s="1" t="s">
        <v>12722</v>
      </c>
      <c r="C1211" s="1" t="s">
        <v>29</v>
      </c>
      <c r="D1211" s="1" t="s">
        <v>5989</v>
      </c>
      <c r="E1211" s="1" t="s">
        <v>5990</v>
      </c>
      <c r="F1211" s="1" t="s">
        <v>5991</v>
      </c>
      <c r="J1211" s="1" t="s">
        <v>139</v>
      </c>
      <c r="K1211" s="1" t="s">
        <v>5992</v>
      </c>
      <c r="L1211" s="2">
        <v>4995.5</v>
      </c>
      <c r="M1211" s="48">
        <v>45179</v>
      </c>
      <c r="N1211" s="1">
        <v>308</v>
      </c>
      <c r="O1211" s="1">
        <v>2</v>
      </c>
      <c r="P1211"/>
      <c r="Q1211" s="48">
        <v>45175</v>
      </c>
      <c r="R1211" s="48">
        <v>45139</v>
      </c>
      <c r="S1211" s="1" t="s">
        <v>5993</v>
      </c>
      <c r="T1211" s="1" t="s">
        <v>32</v>
      </c>
      <c r="U1211" s="2">
        <v>0</v>
      </c>
      <c r="W1211" s="1" t="b">
        <v>0</v>
      </c>
      <c r="X1211" s="48">
        <v>45175</v>
      </c>
      <c r="Y1211" s="1" t="b">
        <v>0</v>
      </c>
      <c r="AB1211" s="48">
        <v>45170</v>
      </c>
      <c r="AC1211" s="2">
        <v>-4995.5</v>
      </c>
    </row>
    <row r="1212" spans="1:29" x14ac:dyDescent="0.25">
      <c r="A1212" s="1">
        <v>20231113</v>
      </c>
      <c r="B1212" s="1" t="s">
        <v>12723</v>
      </c>
      <c r="C1212" s="1" t="s">
        <v>29</v>
      </c>
      <c r="D1212" s="1" t="s">
        <v>66</v>
      </c>
      <c r="E1212" s="1" t="s">
        <v>67</v>
      </c>
      <c r="F1212" s="1" t="s">
        <v>68</v>
      </c>
      <c r="J1212" s="1" t="s">
        <v>76</v>
      </c>
      <c r="K1212" s="1" t="s">
        <v>4725</v>
      </c>
      <c r="L1212" s="2">
        <v>10691.15</v>
      </c>
      <c r="M1212" s="48">
        <v>45207</v>
      </c>
      <c r="N1212" s="1">
        <v>308</v>
      </c>
      <c r="O1212" s="1">
        <v>2</v>
      </c>
      <c r="P1212"/>
      <c r="Q1212" s="48">
        <v>45176</v>
      </c>
      <c r="R1212" s="48">
        <v>45139</v>
      </c>
      <c r="T1212" s="1" t="s">
        <v>32</v>
      </c>
      <c r="U1212" s="2">
        <v>0</v>
      </c>
      <c r="W1212" s="1" t="b">
        <v>0</v>
      </c>
      <c r="X1212"/>
      <c r="Y1212" s="1" t="b">
        <v>0</v>
      </c>
      <c r="AB1212" s="48">
        <v>45170</v>
      </c>
      <c r="AC1212" s="2">
        <v>-10691.15</v>
      </c>
    </row>
    <row r="1213" spans="1:29" x14ac:dyDescent="0.25">
      <c r="A1213" s="1">
        <v>20231114</v>
      </c>
      <c r="B1213" s="1" t="s">
        <v>12724</v>
      </c>
      <c r="C1213" s="1" t="s">
        <v>29</v>
      </c>
      <c r="D1213" s="1" t="s">
        <v>5927</v>
      </c>
      <c r="E1213" s="1" t="s">
        <v>202</v>
      </c>
      <c r="F1213" s="1" t="s">
        <v>203</v>
      </c>
      <c r="J1213" s="1" t="s">
        <v>204</v>
      </c>
      <c r="K1213" s="1" t="s">
        <v>205</v>
      </c>
      <c r="L1213" s="2">
        <v>6661.58</v>
      </c>
      <c r="M1213" s="48">
        <v>45203</v>
      </c>
      <c r="N1213" s="1">
        <v>308</v>
      </c>
      <c r="O1213" s="1">
        <v>2</v>
      </c>
      <c r="P1213"/>
      <c r="Q1213" s="48">
        <v>45173</v>
      </c>
      <c r="R1213" s="48">
        <v>45139</v>
      </c>
      <c r="S1213" s="1" t="s">
        <v>206</v>
      </c>
      <c r="T1213" s="1" t="s">
        <v>32</v>
      </c>
      <c r="U1213" s="2">
        <v>0</v>
      </c>
      <c r="W1213" s="1" t="b">
        <v>0</v>
      </c>
      <c r="X1213"/>
      <c r="Y1213" s="1" t="b">
        <v>0</v>
      </c>
      <c r="AB1213" s="48">
        <v>45170</v>
      </c>
      <c r="AC1213" s="2">
        <v>-6661.58</v>
      </c>
    </row>
    <row r="1214" spans="1:29" x14ac:dyDescent="0.25">
      <c r="A1214" s="1">
        <v>20231115</v>
      </c>
      <c r="B1214" s="1" t="s">
        <v>12725</v>
      </c>
      <c r="C1214" s="1" t="s">
        <v>29</v>
      </c>
      <c r="D1214" s="1" t="s">
        <v>41</v>
      </c>
      <c r="E1214" s="1" t="s">
        <v>42</v>
      </c>
      <c r="F1214" s="1" t="s">
        <v>43</v>
      </c>
      <c r="J1214" s="1" t="s">
        <v>40</v>
      </c>
      <c r="K1214" s="1" t="s">
        <v>44</v>
      </c>
      <c r="L1214" s="2">
        <v>127.3</v>
      </c>
      <c r="M1214" s="48">
        <v>45235</v>
      </c>
      <c r="N1214" s="1">
        <v>308</v>
      </c>
      <c r="O1214" s="1">
        <v>2</v>
      </c>
      <c r="P1214"/>
      <c r="Q1214" s="48">
        <v>45175</v>
      </c>
      <c r="R1214" s="48">
        <v>45139</v>
      </c>
      <c r="S1214" s="1" t="s">
        <v>45</v>
      </c>
      <c r="T1214" s="1" t="s">
        <v>32</v>
      </c>
      <c r="U1214" s="2">
        <v>0</v>
      </c>
      <c r="W1214" s="1" t="b">
        <v>0</v>
      </c>
      <c r="X1214"/>
      <c r="Y1214" s="1" t="b">
        <v>0</v>
      </c>
      <c r="AB1214" s="48">
        <v>45170</v>
      </c>
      <c r="AC1214" s="2">
        <v>-127.3</v>
      </c>
    </row>
    <row r="1215" spans="1:29" x14ac:dyDescent="0.25">
      <c r="A1215" s="1">
        <v>20231116</v>
      </c>
      <c r="B1215" s="1" t="s">
        <v>12726</v>
      </c>
      <c r="C1215" s="1" t="s">
        <v>29</v>
      </c>
      <c r="D1215" s="1" t="s">
        <v>4769</v>
      </c>
      <c r="E1215" s="1" t="s">
        <v>259</v>
      </c>
      <c r="F1215" s="1" t="s">
        <v>260</v>
      </c>
      <c r="J1215" s="1" t="s">
        <v>58</v>
      </c>
      <c r="K1215" s="1" t="s">
        <v>4694</v>
      </c>
      <c r="L1215" s="2">
        <v>82.33</v>
      </c>
      <c r="M1215" s="48">
        <v>45199</v>
      </c>
      <c r="N1215" s="1">
        <v>308</v>
      </c>
      <c r="O1215" s="1">
        <v>2</v>
      </c>
      <c r="P1215"/>
      <c r="Q1215" s="48">
        <v>45175</v>
      </c>
      <c r="R1215" s="48">
        <v>45139</v>
      </c>
      <c r="S1215" s="1" t="s">
        <v>4770</v>
      </c>
      <c r="T1215" s="1" t="s">
        <v>32</v>
      </c>
      <c r="U1215" s="2">
        <v>0</v>
      </c>
      <c r="W1215" s="1" t="b">
        <v>0</v>
      </c>
      <c r="X1215" s="48">
        <v>45189</v>
      </c>
      <c r="Y1215" s="1" t="b">
        <v>0</v>
      </c>
      <c r="AB1215" s="48">
        <v>45170</v>
      </c>
      <c r="AC1215" s="2">
        <v>-82.33</v>
      </c>
    </row>
    <row r="1216" spans="1:29" x14ac:dyDescent="0.25">
      <c r="A1216" s="1">
        <v>20231117</v>
      </c>
      <c r="B1216" s="1" t="s">
        <v>12727</v>
      </c>
      <c r="C1216" s="1" t="s">
        <v>29</v>
      </c>
      <c r="D1216" s="1" t="s">
        <v>5814</v>
      </c>
      <c r="E1216" s="1" t="s">
        <v>6279</v>
      </c>
      <c r="F1216" s="1" t="s">
        <v>64</v>
      </c>
      <c r="J1216" s="1" t="s">
        <v>40</v>
      </c>
      <c r="K1216" s="1" t="s">
        <v>4787</v>
      </c>
      <c r="L1216" s="2">
        <v>591.13</v>
      </c>
      <c r="M1216" s="48">
        <v>45220</v>
      </c>
      <c r="N1216" s="1">
        <v>308</v>
      </c>
      <c r="O1216" s="1">
        <v>2</v>
      </c>
      <c r="P1216"/>
      <c r="Q1216" s="48">
        <v>45175</v>
      </c>
      <c r="R1216" s="48">
        <v>45139</v>
      </c>
      <c r="S1216" s="1" t="s">
        <v>6694</v>
      </c>
      <c r="T1216" s="1" t="s">
        <v>32</v>
      </c>
      <c r="U1216" s="2">
        <v>0</v>
      </c>
      <c r="W1216" s="1" t="b">
        <v>0</v>
      </c>
      <c r="X1216"/>
      <c r="Y1216" s="1" t="b">
        <v>0</v>
      </c>
      <c r="AB1216" s="48">
        <v>45170</v>
      </c>
      <c r="AC1216" s="2">
        <v>-591.13</v>
      </c>
    </row>
    <row r="1217" spans="1:29" x14ac:dyDescent="0.25">
      <c r="A1217" s="1">
        <v>20231118</v>
      </c>
      <c r="B1217" s="1" t="s">
        <v>12728</v>
      </c>
      <c r="C1217" s="1" t="s">
        <v>29</v>
      </c>
      <c r="D1217" s="1" t="s">
        <v>197</v>
      </c>
      <c r="E1217" s="1" t="s">
        <v>4135</v>
      </c>
      <c r="F1217" s="1" t="s">
        <v>199</v>
      </c>
      <c r="J1217" s="1" t="s">
        <v>65</v>
      </c>
      <c r="K1217" s="1" t="s">
        <v>5652</v>
      </c>
      <c r="L1217" s="2">
        <v>0.04</v>
      </c>
      <c r="M1217" s="48">
        <v>45187</v>
      </c>
      <c r="N1217" s="1">
        <v>308</v>
      </c>
      <c r="O1217" s="1">
        <v>2</v>
      </c>
      <c r="P1217"/>
      <c r="Q1217" s="48">
        <v>45176</v>
      </c>
      <c r="R1217" s="48">
        <v>45139</v>
      </c>
      <c r="S1217" s="1" t="s">
        <v>201</v>
      </c>
      <c r="T1217" s="1" t="s">
        <v>32</v>
      </c>
      <c r="U1217" s="2">
        <v>0</v>
      </c>
      <c r="W1217" s="1" t="b">
        <v>0</v>
      </c>
      <c r="X1217" s="48">
        <v>45189</v>
      </c>
      <c r="Y1217" s="1" t="b">
        <v>0</v>
      </c>
      <c r="AB1217" s="48">
        <v>45170</v>
      </c>
      <c r="AC1217" s="2">
        <v>-0.04</v>
      </c>
    </row>
    <row r="1218" spans="1:29" x14ac:dyDescent="0.25">
      <c r="A1218" s="1">
        <v>20231119</v>
      </c>
      <c r="B1218" s="1" t="s">
        <v>12729</v>
      </c>
      <c r="C1218" s="1" t="s">
        <v>29</v>
      </c>
      <c r="D1218" s="1" t="s">
        <v>197</v>
      </c>
      <c r="E1218" s="1" t="s">
        <v>4135</v>
      </c>
      <c r="F1218" s="1" t="s">
        <v>199</v>
      </c>
      <c r="J1218" s="1" t="s">
        <v>65</v>
      </c>
      <c r="K1218" s="1" t="s">
        <v>200</v>
      </c>
      <c r="L1218" s="2">
        <v>652.54999999999995</v>
      </c>
      <c r="M1218" s="48">
        <v>45187</v>
      </c>
      <c r="N1218" s="1">
        <v>308</v>
      </c>
      <c r="O1218" s="1">
        <v>2</v>
      </c>
      <c r="P1218"/>
      <c r="Q1218" s="48">
        <v>45177</v>
      </c>
      <c r="R1218" s="48">
        <v>45139</v>
      </c>
      <c r="S1218" s="1" t="s">
        <v>201</v>
      </c>
      <c r="T1218" s="1" t="s">
        <v>32</v>
      </c>
      <c r="U1218" s="2">
        <v>0</v>
      </c>
      <c r="W1218" s="1" t="b">
        <v>0</v>
      </c>
      <c r="X1218" s="48">
        <v>45189</v>
      </c>
      <c r="Y1218" s="1" t="b">
        <v>0</v>
      </c>
      <c r="AB1218" s="48">
        <v>45170</v>
      </c>
      <c r="AC1218" s="2">
        <v>-652.54999999999995</v>
      </c>
    </row>
    <row r="1219" spans="1:29" x14ac:dyDescent="0.25">
      <c r="A1219" s="1">
        <v>20231120</v>
      </c>
      <c r="B1219" s="1" t="s">
        <v>12730</v>
      </c>
      <c r="C1219" s="1" t="s">
        <v>29</v>
      </c>
      <c r="D1219" s="1" t="s">
        <v>69</v>
      </c>
      <c r="E1219" s="1" t="s">
        <v>70</v>
      </c>
      <c r="F1219" s="1" t="s">
        <v>71</v>
      </c>
      <c r="J1219" s="1" t="s">
        <v>40</v>
      </c>
      <c r="K1219" s="1" t="s">
        <v>72</v>
      </c>
      <c r="L1219" s="2">
        <v>1440.32</v>
      </c>
      <c r="M1219" s="48">
        <v>45214</v>
      </c>
      <c r="N1219" s="1">
        <v>308</v>
      </c>
      <c r="O1219" s="1">
        <v>2</v>
      </c>
      <c r="P1219"/>
      <c r="Q1219" s="48">
        <v>45176</v>
      </c>
      <c r="R1219" s="48">
        <v>45139</v>
      </c>
      <c r="S1219" s="1" t="s">
        <v>73</v>
      </c>
      <c r="T1219" s="1" t="s">
        <v>32</v>
      </c>
      <c r="U1219" s="2">
        <v>0</v>
      </c>
      <c r="W1219" s="1" t="b">
        <v>0</v>
      </c>
      <c r="X1219"/>
      <c r="Y1219" s="1" t="b">
        <v>0</v>
      </c>
      <c r="AB1219" s="48">
        <v>45170</v>
      </c>
      <c r="AC1219" s="2">
        <v>-1440.32</v>
      </c>
    </row>
    <row r="1220" spans="1:29" x14ac:dyDescent="0.25">
      <c r="A1220" s="1">
        <v>20231121</v>
      </c>
      <c r="B1220" s="1" t="s">
        <v>12731</v>
      </c>
      <c r="C1220" s="1" t="s">
        <v>29</v>
      </c>
      <c r="D1220" s="1" t="s">
        <v>6804</v>
      </c>
      <c r="E1220" s="1" t="s">
        <v>6314</v>
      </c>
      <c r="F1220" s="1" t="s">
        <v>6316</v>
      </c>
      <c r="J1220" s="1" t="s">
        <v>40</v>
      </c>
      <c r="K1220" s="1" t="s">
        <v>5726</v>
      </c>
      <c r="L1220" s="2">
        <v>28926.720000000001</v>
      </c>
      <c r="M1220" s="48">
        <v>45202</v>
      </c>
      <c r="N1220" s="1">
        <v>308</v>
      </c>
      <c r="O1220" s="1">
        <v>2</v>
      </c>
      <c r="P1220"/>
      <c r="Q1220" s="48">
        <v>45175</v>
      </c>
      <c r="R1220" s="48">
        <v>45139</v>
      </c>
      <c r="S1220" s="1" t="s">
        <v>6805</v>
      </c>
      <c r="T1220" s="1" t="s">
        <v>32</v>
      </c>
      <c r="U1220" s="2">
        <v>0</v>
      </c>
      <c r="W1220" s="1" t="b">
        <v>0</v>
      </c>
      <c r="X1220"/>
      <c r="Y1220" s="1" t="b">
        <v>0</v>
      </c>
      <c r="AB1220" s="48">
        <v>45170</v>
      </c>
      <c r="AC1220" s="2">
        <v>-28926.720000000001</v>
      </c>
    </row>
    <row r="1221" spans="1:29" x14ac:dyDescent="0.25">
      <c r="A1221" s="1">
        <v>20231122</v>
      </c>
      <c r="B1221" s="1" t="s">
        <v>12732</v>
      </c>
      <c r="C1221" s="1" t="s">
        <v>29</v>
      </c>
      <c r="D1221" s="1" t="s">
        <v>4776</v>
      </c>
      <c r="E1221" s="1" t="s">
        <v>244</v>
      </c>
      <c r="F1221" s="1" t="s">
        <v>243</v>
      </c>
      <c r="J1221" s="1" t="s">
        <v>40</v>
      </c>
      <c r="K1221" s="1" t="s">
        <v>12733</v>
      </c>
      <c r="L1221" s="2">
        <v>124.82</v>
      </c>
      <c r="M1221" s="48">
        <v>45253</v>
      </c>
      <c r="N1221" s="1">
        <v>308</v>
      </c>
      <c r="O1221" s="1">
        <v>2</v>
      </c>
      <c r="P1221"/>
      <c r="Q1221" s="48">
        <v>45175</v>
      </c>
      <c r="R1221" s="48">
        <v>45139</v>
      </c>
      <c r="S1221" s="1" t="s">
        <v>4777</v>
      </c>
      <c r="T1221" s="1" t="s">
        <v>32</v>
      </c>
      <c r="U1221" s="2">
        <v>0</v>
      </c>
      <c r="W1221" s="1" t="b">
        <v>0</v>
      </c>
      <c r="X1221"/>
      <c r="Y1221" s="1" t="b">
        <v>0</v>
      </c>
      <c r="AB1221" s="48">
        <v>45170</v>
      </c>
      <c r="AC1221" s="2">
        <v>-124.82</v>
      </c>
    </row>
    <row r="1222" spans="1:29" x14ac:dyDescent="0.25">
      <c r="A1222" s="1">
        <v>20231123</v>
      </c>
      <c r="B1222" s="1" t="s">
        <v>12734</v>
      </c>
      <c r="C1222" s="1" t="s">
        <v>29</v>
      </c>
      <c r="D1222" s="1" t="s">
        <v>5730</v>
      </c>
      <c r="E1222" s="1" t="s">
        <v>3917</v>
      </c>
      <c r="F1222" s="1" t="s">
        <v>3919</v>
      </c>
      <c r="J1222" s="1" t="s">
        <v>58</v>
      </c>
      <c r="K1222" s="1" t="s">
        <v>5731</v>
      </c>
      <c r="L1222" s="2">
        <v>723.56</v>
      </c>
      <c r="M1222" s="48">
        <v>45179</v>
      </c>
      <c r="N1222" s="1">
        <v>308</v>
      </c>
      <c r="O1222" s="1">
        <v>2</v>
      </c>
      <c r="P1222"/>
      <c r="Q1222" s="48">
        <v>45176</v>
      </c>
      <c r="R1222" s="48">
        <v>45139</v>
      </c>
      <c r="S1222" s="1" t="s">
        <v>5732</v>
      </c>
      <c r="T1222" s="1" t="s">
        <v>32</v>
      </c>
      <c r="U1222" s="2">
        <v>0</v>
      </c>
      <c r="W1222" s="1" t="b">
        <v>0</v>
      </c>
      <c r="X1222" s="48">
        <v>45189</v>
      </c>
      <c r="Y1222" s="1" t="b">
        <v>0</v>
      </c>
      <c r="AB1222" s="48">
        <v>45170</v>
      </c>
      <c r="AC1222" s="2">
        <v>-723.56</v>
      </c>
    </row>
    <row r="1223" spans="1:29" x14ac:dyDescent="0.25">
      <c r="A1223" s="1">
        <v>20231124</v>
      </c>
      <c r="B1223" s="1" t="s">
        <v>12735</v>
      </c>
      <c r="C1223" s="1" t="s">
        <v>29</v>
      </c>
      <c r="D1223" s="1" t="s">
        <v>12736</v>
      </c>
      <c r="E1223" s="1" t="s">
        <v>12737</v>
      </c>
      <c r="F1223" s="1" t="s">
        <v>12738</v>
      </c>
      <c r="J1223" s="1" t="s">
        <v>4673</v>
      </c>
      <c r="K1223" s="1" t="s">
        <v>12739</v>
      </c>
      <c r="L1223" s="2">
        <v>16651.84</v>
      </c>
      <c r="M1223" s="48">
        <v>45238</v>
      </c>
      <c r="N1223" s="1">
        <v>308</v>
      </c>
      <c r="O1223" s="1">
        <v>2</v>
      </c>
      <c r="P1223"/>
      <c r="Q1223" s="48">
        <v>45177</v>
      </c>
      <c r="R1223" s="48">
        <v>45139</v>
      </c>
      <c r="S1223" s="1" t="s">
        <v>12740</v>
      </c>
      <c r="T1223" s="1" t="s">
        <v>32</v>
      </c>
      <c r="U1223" s="2">
        <v>0</v>
      </c>
      <c r="W1223" s="1" t="b">
        <v>0</v>
      </c>
      <c r="X1223"/>
      <c r="Y1223" s="1" t="b">
        <v>0</v>
      </c>
      <c r="AB1223" s="48">
        <v>45139</v>
      </c>
      <c r="AC1223" s="2">
        <v>-16651.84</v>
      </c>
    </row>
    <row r="1224" spans="1:29" x14ac:dyDescent="0.25">
      <c r="A1224" s="1">
        <v>20231125</v>
      </c>
      <c r="B1224" s="1" t="s">
        <v>12741</v>
      </c>
      <c r="C1224" s="1" t="s">
        <v>29</v>
      </c>
      <c r="D1224" s="1" t="s">
        <v>5463</v>
      </c>
      <c r="E1224" s="1" t="s">
        <v>5464</v>
      </c>
      <c r="F1224" s="1" t="s">
        <v>2800</v>
      </c>
      <c r="J1224" s="1" t="s">
        <v>58</v>
      </c>
      <c r="K1224" s="1" t="s">
        <v>4682</v>
      </c>
      <c r="L1224" s="2">
        <v>42.1</v>
      </c>
      <c r="M1224" s="48">
        <v>45180</v>
      </c>
      <c r="N1224" s="1">
        <v>308</v>
      </c>
      <c r="O1224" s="1">
        <v>2</v>
      </c>
      <c r="P1224"/>
      <c r="Q1224" s="48">
        <v>45175</v>
      </c>
      <c r="R1224" s="48">
        <v>45139</v>
      </c>
      <c r="S1224" s="1" t="s">
        <v>5337</v>
      </c>
      <c r="T1224" s="1" t="s">
        <v>32</v>
      </c>
      <c r="U1224" s="2">
        <v>0</v>
      </c>
      <c r="W1224" s="1" t="b">
        <v>0</v>
      </c>
      <c r="X1224" s="48">
        <v>45189</v>
      </c>
      <c r="Y1224" s="1" t="b">
        <v>0</v>
      </c>
      <c r="AB1224" s="48">
        <v>45170</v>
      </c>
      <c r="AC1224" s="2">
        <v>-42.1</v>
      </c>
    </row>
    <row r="1225" spans="1:29" x14ac:dyDescent="0.25">
      <c r="A1225" s="1">
        <v>20231126</v>
      </c>
      <c r="B1225" s="1" t="s">
        <v>11832</v>
      </c>
      <c r="C1225" s="1" t="s">
        <v>29</v>
      </c>
      <c r="D1225" s="1" t="s">
        <v>171</v>
      </c>
      <c r="E1225" s="1" t="s">
        <v>172</v>
      </c>
      <c r="F1225" s="1" t="s">
        <v>173</v>
      </c>
      <c r="J1225" s="1" t="s">
        <v>40</v>
      </c>
      <c r="K1225" s="1" t="s">
        <v>174</v>
      </c>
      <c r="L1225" s="2">
        <v>199.16</v>
      </c>
      <c r="M1225" s="48">
        <v>45190</v>
      </c>
      <c r="N1225" s="1">
        <v>308</v>
      </c>
      <c r="O1225" s="1">
        <v>2</v>
      </c>
      <c r="P1225"/>
      <c r="Q1225" s="48">
        <v>45181</v>
      </c>
      <c r="R1225" s="48">
        <v>45139</v>
      </c>
      <c r="S1225" s="1" t="s">
        <v>175</v>
      </c>
      <c r="T1225" s="1" t="s">
        <v>32</v>
      </c>
      <c r="U1225" s="2">
        <v>0</v>
      </c>
      <c r="W1225" s="1" t="b">
        <v>0</v>
      </c>
      <c r="X1225" s="48">
        <v>45189</v>
      </c>
      <c r="Y1225" s="1" t="b">
        <v>0</v>
      </c>
      <c r="AB1225" s="48">
        <v>45170</v>
      </c>
      <c r="AC1225" s="2">
        <v>-199.16</v>
      </c>
    </row>
    <row r="1226" spans="1:29" x14ac:dyDescent="0.25">
      <c r="M1226" s="48"/>
      <c r="P1226"/>
    </row>
    <row r="1227" spans="1:29" x14ac:dyDescent="0.25">
      <c r="M1227" s="48"/>
      <c r="P1227" s="48"/>
    </row>
    <row r="1228" spans="1:29" x14ac:dyDescent="0.25">
      <c r="M1228" s="48"/>
      <c r="P1228" s="48"/>
    </row>
    <row r="1229" spans="1:29" x14ac:dyDescent="0.25">
      <c r="M1229" s="48"/>
      <c r="P1229"/>
    </row>
    <row r="1230" spans="1:29" x14ac:dyDescent="0.25">
      <c r="M1230" s="48"/>
      <c r="P1230" s="48"/>
    </row>
    <row r="1231" spans="1:29" x14ac:dyDescent="0.25">
      <c r="M1231" s="48"/>
      <c r="P1231" s="48"/>
    </row>
    <row r="1232" spans="1:29" x14ac:dyDescent="0.25">
      <c r="M1232" s="48"/>
      <c r="P1232" s="48"/>
    </row>
    <row r="1233" spans="13:16" x14ac:dyDescent="0.25">
      <c r="M1233" s="48"/>
      <c r="P1233" s="48"/>
    </row>
    <row r="1234" spans="13:16" x14ac:dyDescent="0.25">
      <c r="M1234" s="48"/>
      <c r="P1234" s="48"/>
    </row>
    <row r="1235" spans="13:16" x14ac:dyDescent="0.25">
      <c r="M1235" s="48"/>
      <c r="P1235" s="48"/>
    </row>
    <row r="1236" spans="13:16" x14ac:dyDescent="0.25">
      <c r="M1236" s="48"/>
      <c r="P1236" s="48"/>
    </row>
    <row r="1237" spans="13:16" x14ac:dyDescent="0.25">
      <c r="M1237" s="48"/>
      <c r="P1237" s="48"/>
    </row>
    <row r="1238" spans="13:16" x14ac:dyDescent="0.25">
      <c r="M1238" s="48"/>
      <c r="P1238" s="48"/>
    </row>
    <row r="1239" spans="13:16" x14ac:dyDescent="0.25">
      <c r="M1239" s="48"/>
      <c r="P1239" s="48"/>
    </row>
    <row r="1240" spans="13:16" x14ac:dyDescent="0.25">
      <c r="M1240" s="48"/>
      <c r="P1240" s="48"/>
    </row>
    <row r="1241" spans="13:16" x14ac:dyDescent="0.25">
      <c r="M1241" s="48"/>
      <c r="P1241" s="48"/>
    </row>
    <row r="1242" spans="13:16" x14ac:dyDescent="0.25">
      <c r="M1242" s="48"/>
      <c r="P1242" s="48"/>
    </row>
    <row r="1243" spans="13:16" x14ac:dyDescent="0.25">
      <c r="M1243" s="48"/>
      <c r="P1243" s="48"/>
    </row>
    <row r="1244" spans="13:16" x14ac:dyDescent="0.25">
      <c r="M1244" s="48"/>
      <c r="P1244" s="48"/>
    </row>
    <row r="1245" spans="13:16" x14ac:dyDescent="0.25">
      <c r="M1245" s="48"/>
      <c r="P1245" s="48"/>
    </row>
    <row r="1246" spans="13:16" x14ac:dyDescent="0.25">
      <c r="M1246" s="48"/>
      <c r="P1246" s="48"/>
    </row>
    <row r="1247" spans="13:16" x14ac:dyDescent="0.25">
      <c r="M1247" s="48"/>
      <c r="P1247" s="48"/>
    </row>
    <row r="1248" spans="13:16" x14ac:dyDescent="0.25">
      <c r="M1248" s="48"/>
      <c r="P1248" s="48"/>
    </row>
    <row r="1249" spans="13:16" x14ac:dyDescent="0.25">
      <c r="M1249" s="48"/>
      <c r="P1249" s="48"/>
    </row>
    <row r="1250" spans="13:16" x14ac:dyDescent="0.25">
      <c r="M1250" s="48"/>
      <c r="P1250" s="48"/>
    </row>
    <row r="1251" spans="13:16" x14ac:dyDescent="0.25">
      <c r="M1251" s="48"/>
      <c r="P1251" s="48"/>
    </row>
    <row r="1252" spans="13:16" x14ac:dyDescent="0.25">
      <c r="M1252" s="48"/>
      <c r="P1252" s="48"/>
    </row>
    <row r="1253" spans="13:16" x14ac:dyDescent="0.25">
      <c r="M1253" s="48"/>
      <c r="P1253" s="48"/>
    </row>
    <row r="1254" spans="13:16" x14ac:dyDescent="0.25">
      <c r="M1254" s="48"/>
      <c r="P1254" s="48"/>
    </row>
    <row r="1255" spans="13:16" x14ac:dyDescent="0.25">
      <c r="M1255" s="48"/>
      <c r="P1255" s="48"/>
    </row>
    <row r="1256" spans="13:16" x14ac:dyDescent="0.25">
      <c r="M1256" s="48"/>
      <c r="P1256" s="48"/>
    </row>
    <row r="1257" spans="13:16" x14ac:dyDescent="0.25">
      <c r="M1257" s="48"/>
      <c r="P1257" s="48"/>
    </row>
    <row r="1258" spans="13:16" x14ac:dyDescent="0.25">
      <c r="M1258" s="48"/>
      <c r="P1258" s="48"/>
    </row>
    <row r="1259" spans="13:16" x14ac:dyDescent="0.25">
      <c r="M1259" s="48"/>
      <c r="P1259" s="48"/>
    </row>
    <row r="1260" spans="13:16" x14ac:dyDescent="0.25">
      <c r="M1260" s="48"/>
      <c r="P1260"/>
    </row>
    <row r="1261" spans="13:16" x14ac:dyDescent="0.25">
      <c r="M1261" s="48"/>
      <c r="P1261" s="48"/>
    </row>
    <row r="1262" spans="13:16" x14ac:dyDescent="0.25">
      <c r="M1262" s="48"/>
      <c r="P1262" s="48"/>
    </row>
    <row r="1263" spans="13:16" x14ac:dyDescent="0.25">
      <c r="M1263" s="48"/>
      <c r="P1263" s="48"/>
    </row>
    <row r="1264" spans="13:16" x14ac:dyDescent="0.25">
      <c r="M1264" s="48"/>
      <c r="P1264"/>
    </row>
    <row r="1265" spans="13:24" x14ac:dyDescent="0.25">
      <c r="M1265" s="48"/>
      <c r="P1265" s="48"/>
    </row>
    <row r="1266" spans="13:24" x14ac:dyDescent="0.25">
      <c r="M1266" s="48"/>
      <c r="P1266"/>
      <c r="X1266"/>
    </row>
    <row r="1267" spans="13:24" x14ac:dyDescent="0.25">
      <c r="M1267" s="48"/>
      <c r="P1267" s="48"/>
    </row>
    <row r="1268" spans="13:24" x14ac:dyDescent="0.25">
      <c r="M1268" s="48"/>
      <c r="P1268" s="48"/>
    </row>
    <row r="1269" spans="13:24" x14ac:dyDescent="0.25">
      <c r="M1269" s="48"/>
      <c r="P1269" s="48"/>
    </row>
    <row r="1270" spans="13:24" x14ac:dyDescent="0.25">
      <c r="M1270" s="48"/>
      <c r="P1270"/>
    </row>
    <row r="1271" spans="13:24" x14ac:dyDescent="0.25">
      <c r="M1271" s="48"/>
      <c r="P1271" s="48"/>
    </row>
    <row r="1272" spans="13:24" x14ac:dyDescent="0.25">
      <c r="M1272" s="48"/>
      <c r="P1272" s="48"/>
    </row>
    <row r="1273" spans="13:24" x14ac:dyDescent="0.25">
      <c r="M1273" s="48"/>
      <c r="P1273"/>
    </row>
    <row r="1274" spans="13:24" x14ac:dyDescent="0.25">
      <c r="M1274" s="48"/>
      <c r="P1274"/>
      <c r="X1274"/>
    </row>
    <row r="1275" spans="13:24" x14ac:dyDescent="0.25">
      <c r="M1275" s="48"/>
      <c r="P1275" s="48"/>
    </row>
    <row r="1276" spans="13:24" x14ac:dyDescent="0.25">
      <c r="M1276" s="48"/>
      <c r="P1276" s="48"/>
    </row>
    <row r="1277" spans="13:24" x14ac:dyDescent="0.25">
      <c r="M1277" s="48"/>
      <c r="P1277" s="48"/>
    </row>
    <row r="1278" spans="13:24" x14ac:dyDescent="0.25">
      <c r="M1278" s="48"/>
      <c r="P1278" s="48"/>
    </row>
    <row r="1279" spans="13:24" x14ac:dyDescent="0.25">
      <c r="M1279" s="48"/>
      <c r="P1279"/>
      <c r="X1279"/>
    </row>
    <row r="1280" spans="13:24" x14ac:dyDescent="0.25">
      <c r="M1280" s="48"/>
      <c r="P1280" s="48"/>
    </row>
    <row r="1281" spans="13:16" x14ac:dyDescent="0.25">
      <c r="M1281" s="48"/>
      <c r="P1281" s="48"/>
    </row>
    <row r="1282" spans="13:16" x14ac:dyDescent="0.25">
      <c r="M1282" s="48"/>
      <c r="P1282" s="48"/>
    </row>
    <row r="1283" spans="13:16" x14ac:dyDescent="0.25">
      <c r="M1283" s="48"/>
      <c r="P1283" s="48"/>
    </row>
    <row r="1284" spans="13:16" x14ac:dyDescent="0.25">
      <c r="M1284" s="48"/>
      <c r="P1284" s="48"/>
    </row>
    <row r="1285" spans="13:16" x14ac:dyDescent="0.25">
      <c r="M1285" s="48"/>
      <c r="P1285" s="48"/>
    </row>
    <row r="1286" spans="13:16" x14ac:dyDescent="0.25">
      <c r="M1286" s="48"/>
      <c r="P1286" s="48"/>
    </row>
    <row r="1287" spans="13:16" x14ac:dyDescent="0.25">
      <c r="M1287" s="48"/>
      <c r="P1287" s="48"/>
    </row>
    <row r="1288" spans="13:16" x14ac:dyDescent="0.25">
      <c r="M1288" s="48"/>
      <c r="P1288" s="48"/>
    </row>
    <row r="1289" spans="13:16" x14ac:dyDescent="0.25">
      <c r="M1289" s="48"/>
      <c r="P1289" s="48"/>
    </row>
    <row r="1290" spans="13:16" x14ac:dyDescent="0.25">
      <c r="M1290" s="48"/>
      <c r="P1290" s="48"/>
    </row>
    <row r="1291" spans="13:16" x14ac:dyDescent="0.25">
      <c r="M1291" s="48"/>
      <c r="P1291" s="48"/>
    </row>
    <row r="1292" spans="13:16" x14ac:dyDescent="0.25">
      <c r="M1292" s="48"/>
      <c r="P1292" s="48"/>
    </row>
    <row r="1293" spans="13:16" x14ac:dyDescent="0.25">
      <c r="M1293" s="48"/>
      <c r="P1293" s="48"/>
    </row>
    <row r="1294" spans="13:16" x14ac:dyDescent="0.25">
      <c r="M1294" s="48"/>
      <c r="P1294" s="48"/>
    </row>
    <row r="1295" spans="13:16" x14ac:dyDescent="0.25">
      <c r="M1295" s="48"/>
      <c r="P1295" s="48"/>
    </row>
    <row r="1296" spans="13:16" x14ac:dyDescent="0.25">
      <c r="M1296" s="48"/>
      <c r="P1296" s="48"/>
    </row>
    <row r="1297" spans="13:24" x14ac:dyDescent="0.25">
      <c r="M1297" s="48"/>
      <c r="P1297"/>
      <c r="X1297"/>
    </row>
    <row r="1298" spans="13:24" x14ac:dyDescent="0.25">
      <c r="M1298" s="48"/>
      <c r="P1298" s="48"/>
    </row>
    <row r="1299" spans="13:24" x14ac:dyDescent="0.25">
      <c r="M1299" s="48"/>
      <c r="P1299" s="48"/>
    </row>
    <row r="1300" spans="13:24" x14ac:dyDescent="0.25">
      <c r="M1300" s="48"/>
      <c r="P1300" s="48"/>
    </row>
    <row r="1301" spans="13:24" x14ac:dyDescent="0.25">
      <c r="M1301" s="48"/>
      <c r="P1301" s="48"/>
    </row>
    <row r="1302" spans="13:24" x14ac:dyDescent="0.25">
      <c r="M1302" s="48"/>
      <c r="P1302" s="48"/>
    </row>
    <row r="1303" spans="13:24" x14ac:dyDescent="0.25">
      <c r="M1303" s="48"/>
      <c r="P1303" s="48"/>
    </row>
    <row r="1304" spans="13:24" x14ac:dyDescent="0.25">
      <c r="M1304" s="48"/>
      <c r="P1304" s="48"/>
    </row>
    <row r="1305" spans="13:24" x14ac:dyDescent="0.25">
      <c r="M1305" s="48"/>
      <c r="P1305"/>
    </row>
    <row r="1306" spans="13:24" x14ac:dyDescent="0.25">
      <c r="M1306" s="48"/>
      <c r="P1306" s="48"/>
    </row>
    <row r="1307" spans="13:24" x14ac:dyDescent="0.25">
      <c r="M1307" s="48"/>
      <c r="P1307" s="48"/>
    </row>
    <row r="1308" spans="13:24" x14ac:dyDescent="0.25">
      <c r="M1308" s="48"/>
      <c r="P1308" s="48"/>
    </row>
    <row r="1309" spans="13:24" x14ac:dyDescent="0.25">
      <c r="M1309" s="48"/>
      <c r="P1309" s="48"/>
    </row>
    <row r="1310" spans="13:24" x14ac:dyDescent="0.25">
      <c r="M1310" s="48"/>
      <c r="P1310" s="48"/>
    </row>
    <row r="1311" spans="13:24" x14ac:dyDescent="0.25">
      <c r="M1311" s="48"/>
      <c r="P1311" s="48"/>
    </row>
    <row r="1312" spans="13:24" x14ac:dyDescent="0.25">
      <c r="M1312" s="48"/>
      <c r="P1312" s="48"/>
    </row>
    <row r="1313" spans="13:24" x14ac:dyDescent="0.25">
      <c r="M1313" s="48"/>
      <c r="P1313" s="48"/>
    </row>
    <row r="1314" spans="13:24" x14ac:dyDescent="0.25">
      <c r="M1314" s="48"/>
      <c r="P1314" s="48"/>
    </row>
    <row r="1315" spans="13:24" x14ac:dyDescent="0.25">
      <c r="M1315" s="48"/>
      <c r="P1315" s="48"/>
    </row>
    <row r="1316" spans="13:24" x14ac:dyDescent="0.25">
      <c r="M1316" s="48"/>
      <c r="P1316" s="48"/>
    </row>
    <row r="1317" spans="13:24" x14ac:dyDescent="0.25">
      <c r="M1317" s="48"/>
      <c r="P1317"/>
    </row>
    <row r="1318" spans="13:24" x14ac:dyDescent="0.25">
      <c r="M1318" s="48"/>
      <c r="P1318" s="48"/>
    </row>
    <row r="1319" spans="13:24" x14ac:dyDescent="0.25">
      <c r="M1319" s="48"/>
      <c r="P1319" s="48"/>
    </row>
    <row r="1320" spans="13:24" x14ac:dyDescent="0.25">
      <c r="M1320" s="48"/>
      <c r="P1320" s="48"/>
    </row>
    <row r="1321" spans="13:24" x14ac:dyDescent="0.25">
      <c r="M1321" s="48"/>
      <c r="P1321" s="48"/>
    </row>
    <row r="1322" spans="13:24" x14ac:dyDescent="0.25">
      <c r="M1322" s="48"/>
      <c r="P1322" s="48"/>
    </row>
    <row r="1323" spans="13:24" x14ac:dyDescent="0.25">
      <c r="M1323" s="48"/>
      <c r="P1323" s="48"/>
    </row>
    <row r="1324" spans="13:24" x14ac:dyDescent="0.25">
      <c r="M1324" s="48"/>
      <c r="P1324"/>
      <c r="X1324"/>
    </row>
    <row r="1325" spans="13:24" x14ac:dyDescent="0.25">
      <c r="M1325" s="48"/>
      <c r="P1325" s="48"/>
    </row>
    <row r="1326" spans="13:24" x14ac:dyDescent="0.25">
      <c r="M1326" s="48"/>
      <c r="P1326" s="48"/>
    </row>
    <row r="1327" spans="13:24" x14ac:dyDescent="0.25">
      <c r="M1327" s="48"/>
      <c r="P1327" s="48"/>
    </row>
    <row r="1328" spans="13:24" x14ac:dyDescent="0.25">
      <c r="M1328" s="48"/>
      <c r="P1328" s="48"/>
    </row>
    <row r="1329" spans="13:16" x14ac:dyDescent="0.25">
      <c r="M1329" s="48"/>
      <c r="P1329" s="48"/>
    </row>
    <row r="1330" spans="13:16" x14ac:dyDescent="0.25">
      <c r="M1330" s="48"/>
      <c r="P1330" s="48"/>
    </row>
    <row r="1331" spans="13:16" x14ac:dyDescent="0.25">
      <c r="M1331" s="48"/>
      <c r="P1331" s="48"/>
    </row>
    <row r="1332" spans="13:16" x14ac:dyDescent="0.25">
      <c r="M1332" s="48"/>
      <c r="P1332" s="48"/>
    </row>
    <row r="1333" spans="13:16" x14ac:dyDescent="0.25">
      <c r="M1333" s="48"/>
      <c r="P1333" s="48"/>
    </row>
    <row r="1334" spans="13:16" x14ac:dyDescent="0.25">
      <c r="M1334" s="48"/>
      <c r="P1334"/>
    </row>
    <row r="1335" spans="13:16" x14ac:dyDescent="0.25">
      <c r="M1335" s="48"/>
      <c r="P1335" s="48"/>
    </row>
    <row r="1336" spans="13:16" x14ac:dyDescent="0.25">
      <c r="M1336" s="48"/>
      <c r="P1336" s="48"/>
    </row>
    <row r="1337" spans="13:16" x14ac:dyDescent="0.25">
      <c r="M1337" s="48"/>
      <c r="P1337" s="48"/>
    </row>
    <row r="1338" spans="13:16" x14ac:dyDescent="0.25">
      <c r="M1338" s="48"/>
      <c r="P1338" s="48"/>
    </row>
    <row r="1339" spans="13:16" x14ac:dyDescent="0.25">
      <c r="M1339" s="48"/>
      <c r="P1339" s="48"/>
    </row>
    <row r="1340" spans="13:16" x14ac:dyDescent="0.25">
      <c r="M1340" s="48"/>
      <c r="P1340"/>
    </row>
    <row r="1341" spans="13:16" x14ac:dyDescent="0.25">
      <c r="M1341" s="48"/>
      <c r="P1341" s="48"/>
    </row>
    <row r="1342" spans="13:16" x14ac:dyDescent="0.25">
      <c r="M1342" s="48"/>
      <c r="P1342" s="48"/>
    </row>
    <row r="1343" spans="13:16" x14ac:dyDescent="0.25">
      <c r="M1343" s="48"/>
      <c r="P1343" s="48"/>
    </row>
    <row r="1344" spans="13:16" x14ac:dyDescent="0.25">
      <c r="M1344" s="48"/>
      <c r="P1344" s="48"/>
    </row>
    <row r="1345" spans="13:24" x14ac:dyDescent="0.25">
      <c r="M1345" s="48"/>
      <c r="P1345"/>
    </row>
    <row r="1346" spans="13:24" x14ac:dyDescent="0.25">
      <c r="M1346" s="48"/>
      <c r="P1346"/>
      <c r="X1346"/>
    </row>
    <row r="1347" spans="13:24" x14ac:dyDescent="0.25">
      <c r="M1347" s="48"/>
      <c r="P1347" s="48"/>
    </row>
    <row r="1348" spans="13:24" x14ac:dyDescent="0.25">
      <c r="M1348" s="48"/>
      <c r="P1348" s="48"/>
    </row>
    <row r="1349" spans="13:24" x14ac:dyDescent="0.25">
      <c r="M1349" s="48"/>
      <c r="P1349"/>
      <c r="X1349"/>
    </row>
    <row r="1350" spans="13:24" x14ac:dyDescent="0.25">
      <c r="M1350" s="48"/>
      <c r="P1350" s="48"/>
    </row>
    <row r="1351" spans="13:24" x14ac:dyDescent="0.25">
      <c r="M1351" s="48"/>
      <c r="P1351" s="48"/>
    </row>
    <row r="1352" spans="13:24" x14ac:dyDescent="0.25">
      <c r="M1352" s="48"/>
      <c r="P1352"/>
    </row>
    <row r="1353" spans="13:24" x14ac:dyDescent="0.25">
      <c r="M1353" s="48"/>
      <c r="P1353"/>
    </row>
    <row r="1354" spans="13:24" x14ac:dyDescent="0.25">
      <c r="M1354" s="48"/>
      <c r="P1354"/>
    </row>
    <row r="1355" spans="13:24" x14ac:dyDescent="0.25">
      <c r="M1355" s="48"/>
      <c r="P1355" s="48"/>
    </row>
    <row r="1356" spans="13:24" x14ac:dyDescent="0.25">
      <c r="M1356" s="48"/>
      <c r="P1356"/>
    </row>
    <row r="1357" spans="13:24" x14ac:dyDescent="0.25">
      <c r="M1357" s="48"/>
      <c r="P1357"/>
    </row>
    <row r="1358" spans="13:24" x14ac:dyDescent="0.25">
      <c r="M1358" s="48"/>
      <c r="P1358"/>
    </row>
    <row r="1359" spans="13:24" x14ac:dyDescent="0.25">
      <c r="M1359" s="48"/>
      <c r="P1359"/>
    </row>
    <row r="1360" spans="13:24" x14ac:dyDescent="0.25">
      <c r="M1360" s="48"/>
      <c r="P1360"/>
    </row>
    <row r="1361" spans="13:16" x14ac:dyDescent="0.25">
      <c r="M1361" s="48"/>
      <c r="P1361"/>
    </row>
    <row r="1362" spans="13:16" x14ac:dyDescent="0.25">
      <c r="M1362" s="48"/>
      <c r="P1362" s="48"/>
    </row>
    <row r="1363" spans="13:16" x14ac:dyDescent="0.25">
      <c r="M1363" s="48"/>
      <c r="P1363"/>
    </row>
    <row r="1364" spans="13:16" x14ac:dyDescent="0.25">
      <c r="M1364" s="48"/>
      <c r="P1364"/>
    </row>
    <row r="1365" spans="13:16" x14ac:dyDescent="0.25">
      <c r="M1365" s="48"/>
      <c r="P1365"/>
    </row>
    <row r="1366" spans="13:16" x14ac:dyDescent="0.25">
      <c r="M1366" s="48"/>
      <c r="P1366"/>
    </row>
    <row r="1367" spans="13:16" x14ac:dyDescent="0.25">
      <c r="M1367" s="48"/>
      <c r="P1367"/>
    </row>
    <row r="1368" spans="13:16" x14ac:dyDescent="0.25">
      <c r="M1368" s="48"/>
      <c r="P1368"/>
    </row>
    <row r="1369" spans="13:16" x14ac:dyDescent="0.25">
      <c r="M1369" s="48"/>
      <c r="P1369"/>
    </row>
    <row r="1370" spans="13:16" x14ac:dyDescent="0.25">
      <c r="M1370" s="48"/>
      <c r="P1370"/>
    </row>
    <row r="1371" spans="13:16" x14ac:dyDescent="0.25">
      <c r="M1371" s="48"/>
      <c r="P1371"/>
    </row>
    <row r="1372" spans="13:16" x14ac:dyDescent="0.25">
      <c r="M1372" s="48"/>
      <c r="P1372"/>
    </row>
    <row r="1373" spans="13:16" x14ac:dyDescent="0.25">
      <c r="M1373" s="48"/>
      <c r="P1373"/>
    </row>
    <row r="1374" spans="13:16" x14ac:dyDescent="0.25">
      <c r="M1374" s="48"/>
      <c r="P1374"/>
    </row>
    <row r="1375" spans="13:16" x14ac:dyDescent="0.25">
      <c r="M1375" s="48"/>
      <c r="P1375"/>
    </row>
    <row r="1376" spans="13:16" x14ac:dyDescent="0.25">
      <c r="M1376" s="48"/>
      <c r="P1376"/>
    </row>
    <row r="1377" spans="13:24" x14ac:dyDescent="0.25">
      <c r="M1377" s="48"/>
      <c r="P1377"/>
    </row>
    <row r="1378" spans="13:24" x14ac:dyDescent="0.25">
      <c r="M1378" s="48"/>
      <c r="P1378"/>
      <c r="X1378"/>
    </row>
    <row r="1379" spans="13:24" x14ac:dyDescent="0.25">
      <c r="M1379" s="48"/>
      <c r="P1379"/>
    </row>
    <row r="1380" spans="13:24" x14ac:dyDescent="0.25">
      <c r="M1380" s="48"/>
      <c r="P1380"/>
    </row>
    <row r="1381" spans="13:24" x14ac:dyDescent="0.25">
      <c r="M1381" s="48"/>
      <c r="P1381"/>
    </row>
    <row r="1382" spans="13:24" x14ac:dyDescent="0.25">
      <c r="M1382" s="48"/>
      <c r="P1382"/>
    </row>
    <row r="1383" spans="13:24" x14ac:dyDescent="0.25">
      <c r="M1383" s="48"/>
      <c r="P1383" s="48"/>
      <c r="X1383"/>
    </row>
    <row r="1384" spans="13:24" x14ac:dyDescent="0.25">
      <c r="M1384" s="48"/>
      <c r="P1384" s="48"/>
    </row>
    <row r="1385" spans="13:24" x14ac:dyDescent="0.25">
      <c r="M1385" s="48"/>
      <c r="P1385" s="48"/>
    </row>
    <row r="1386" spans="13:24" x14ac:dyDescent="0.25">
      <c r="M1386" s="48"/>
      <c r="P1386" s="48"/>
    </row>
    <row r="1387" spans="13:24" x14ac:dyDescent="0.25">
      <c r="M1387" s="48"/>
      <c r="P1387" s="48"/>
    </row>
    <row r="1388" spans="13:24" x14ac:dyDescent="0.25">
      <c r="M1388" s="48"/>
      <c r="P1388"/>
    </row>
    <row r="1389" spans="13:24" x14ac:dyDescent="0.25">
      <c r="M1389" s="48"/>
      <c r="P1389"/>
      <c r="X1389"/>
    </row>
    <row r="1390" spans="13:24" x14ac:dyDescent="0.25">
      <c r="M1390" s="48"/>
      <c r="P1390"/>
    </row>
    <row r="1391" spans="13:24" x14ac:dyDescent="0.25">
      <c r="M1391" s="48"/>
      <c r="P1391"/>
      <c r="X1391"/>
    </row>
    <row r="1392" spans="13:24" x14ac:dyDescent="0.25">
      <c r="M1392" s="48"/>
      <c r="P1392"/>
      <c r="X1392"/>
    </row>
    <row r="1393" spans="13:24" x14ac:dyDescent="0.25">
      <c r="M1393" s="48"/>
      <c r="P1393"/>
      <c r="X1393"/>
    </row>
    <row r="1394" spans="13:24" x14ac:dyDescent="0.25">
      <c r="M1394" s="48"/>
      <c r="P1394"/>
      <c r="X1394"/>
    </row>
    <row r="1395" spans="13:24" x14ac:dyDescent="0.25">
      <c r="M1395" s="48"/>
      <c r="P1395"/>
      <c r="X1395"/>
    </row>
    <row r="1396" spans="13:24" x14ac:dyDescent="0.25">
      <c r="M1396" s="48"/>
      <c r="P1396"/>
      <c r="X1396"/>
    </row>
    <row r="1397" spans="13:24" x14ac:dyDescent="0.25">
      <c r="M1397" s="48"/>
      <c r="P1397"/>
      <c r="X1397"/>
    </row>
    <row r="1398" spans="13:24" x14ac:dyDescent="0.25">
      <c r="M1398" s="48"/>
      <c r="P1398"/>
      <c r="X1398"/>
    </row>
    <row r="1399" spans="13:24" x14ac:dyDescent="0.25">
      <c r="M1399" s="48"/>
      <c r="P1399"/>
      <c r="X1399"/>
    </row>
    <row r="1400" spans="13:24" x14ac:dyDescent="0.25">
      <c r="M1400" s="48"/>
      <c r="P1400"/>
      <c r="X1400"/>
    </row>
    <row r="1401" spans="13:24" x14ac:dyDescent="0.25">
      <c r="M1401" s="48"/>
      <c r="P1401"/>
      <c r="X1401"/>
    </row>
    <row r="1402" spans="13:24" x14ac:dyDescent="0.25">
      <c r="M1402" s="48"/>
      <c r="P1402"/>
      <c r="X1402"/>
    </row>
    <row r="1403" spans="13:24" x14ac:dyDescent="0.25">
      <c r="M1403" s="48"/>
      <c r="P1403"/>
      <c r="X1403"/>
    </row>
    <row r="1404" spans="13:24" x14ac:dyDescent="0.25">
      <c r="M1404" s="48"/>
      <c r="P1404"/>
      <c r="X1404"/>
    </row>
    <row r="1405" spans="13:24" x14ac:dyDescent="0.25">
      <c r="M1405" s="48"/>
      <c r="P1405"/>
      <c r="X1405"/>
    </row>
    <row r="1406" spans="13:24" x14ac:dyDescent="0.25">
      <c r="M1406" s="48"/>
      <c r="P1406"/>
      <c r="X1406"/>
    </row>
    <row r="1407" spans="13:24" x14ac:dyDescent="0.25">
      <c r="M1407" s="48"/>
      <c r="P1407"/>
      <c r="X1407"/>
    </row>
    <row r="1408" spans="13:24" x14ac:dyDescent="0.25">
      <c r="M1408" s="48"/>
      <c r="P1408"/>
      <c r="X1408"/>
    </row>
    <row r="1409" spans="13:24" x14ac:dyDescent="0.25">
      <c r="M1409" s="48"/>
      <c r="P1409"/>
      <c r="X1409"/>
    </row>
    <row r="1410" spans="13:24" x14ac:dyDescent="0.25">
      <c r="M1410" s="48"/>
      <c r="P1410"/>
      <c r="X1410"/>
    </row>
    <row r="1411" spans="13:24" x14ac:dyDescent="0.25">
      <c r="M1411" s="48"/>
      <c r="P1411"/>
      <c r="X1411"/>
    </row>
    <row r="1412" spans="13:24" x14ac:dyDescent="0.25">
      <c r="M1412" s="48"/>
      <c r="P1412"/>
      <c r="X1412"/>
    </row>
    <row r="1413" spans="13:24" x14ac:dyDescent="0.25">
      <c r="M1413" s="48"/>
      <c r="P1413"/>
      <c r="X1413"/>
    </row>
    <row r="1414" spans="13:24" x14ac:dyDescent="0.25">
      <c r="M1414" s="48"/>
      <c r="P1414"/>
      <c r="X1414"/>
    </row>
    <row r="1415" spans="13:24" x14ac:dyDescent="0.25">
      <c r="M1415" s="48"/>
      <c r="P1415"/>
      <c r="X1415"/>
    </row>
    <row r="1416" spans="13:24" x14ac:dyDescent="0.25">
      <c r="M1416" s="48"/>
      <c r="P1416"/>
      <c r="X1416"/>
    </row>
    <row r="1417" spans="13:24" x14ac:dyDescent="0.25">
      <c r="M1417" s="48"/>
      <c r="P1417"/>
      <c r="X1417"/>
    </row>
    <row r="1418" spans="13:24" x14ac:dyDescent="0.25">
      <c r="M1418" s="48"/>
      <c r="P1418"/>
      <c r="X1418"/>
    </row>
    <row r="1419" spans="13:24" x14ac:dyDescent="0.25">
      <c r="M1419" s="48"/>
      <c r="P1419"/>
      <c r="X1419"/>
    </row>
    <row r="1420" spans="13:24" x14ac:dyDescent="0.25">
      <c r="M1420" s="48"/>
      <c r="P1420"/>
      <c r="X1420"/>
    </row>
    <row r="1421" spans="13:24" x14ac:dyDescent="0.25">
      <c r="M1421" s="48"/>
      <c r="P1421"/>
      <c r="X1421"/>
    </row>
    <row r="1422" spans="13:24" x14ac:dyDescent="0.25">
      <c r="M1422" s="48"/>
      <c r="P1422"/>
      <c r="X1422"/>
    </row>
    <row r="1423" spans="13:24" x14ac:dyDescent="0.25">
      <c r="M1423" s="48"/>
      <c r="P1423" s="48"/>
    </row>
    <row r="1424" spans="13:24" x14ac:dyDescent="0.25">
      <c r="M1424" s="48"/>
      <c r="P1424" s="48"/>
    </row>
    <row r="1425" spans="13:16" x14ac:dyDescent="0.25">
      <c r="M1425" s="48"/>
      <c r="P1425" s="48"/>
    </row>
    <row r="1426" spans="13:16" x14ac:dyDescent="0.25">
      <c r="M1426" s="48"/>
      <c r="P1426" s="48"/>
    </row>
    <row r="1427" spans="13:16" x14ac:dyDescent="0.25">
      <c r="M1427" s="48"/>
      <c r="P1427" s="48"/>
    </row>
    <row r="1428" spans="13:16" x14ac:dyDescent="0.25">
      <c r="M1428" s="48"/>
      <c r="P1428" s="48"/>
    </row>
    <row r="1429" spans="13:16" x14ac:dyDescent="0.25">
      <c r="M1429" s="48"/>
      <c r="P1429" s="48"/>
    </row>
    <row r="1430" spans="13:16" x14ac:dyDescent="0.25">
      <c r="M1430" s="48"/>
      <c r="P1430" s="48"/>
    </row>
    <row r="1431" spans="13:16" x14ac:dyDescent="0.25">
      <c r="M1431" s="48"/>
      <c r="P1431" s="48"/>
    </row>
    <row r="1432" spans="13:16" x14ac:dyDescent="0.25">
      <c r="M1432" s="48"/>
      <c r="P1432" s="48"/>
    </row>
    <row r="1433" spans="13:16" x14ac:dyDescent="0.25">
      <c r="M1433" s="48"/>
      <c r="P1433" s="48"/>
    </row>
    <row r="1434" spans="13:16" x14ac:dyDescent="0.25">
      <c r="M1434" s="48"/>
      <c r="P1434" s="48"/>
    </row>
    <row r="1435" spans="13:16" x14ac:dyDescent="0.25">
      <c r="M1435" s="48"/>
      <c r="P1435" s="48"/>
    </row>
    <row r="1436" spans="13:16" x14ac:dyDescent="0.25">
      <c r="M1436" s="48"/>
      <c r="P1436" s="48"/>
    </row>
    <row r="1437" spans="13:16" x14ac:dyDescent="0.25">
      <c r="M1437" s="48"/>
      <c r="P1437" s="48"/>
    </row>
    <row r="1438" spans="13:16" x14ac:dyDescent="0.25">
      <c r="M1438" s="48"/>
      <c r="P1438" s="48"/>
    </row>
    <row r="1439" spans="13:16" x14ac:dyDescent="0.25">
      <c r="M1439" s="48"/>
      <c r="P1439" s="48"/>
    </row>
    <row r="1440" spans="13:16" x14ac:dyDescent="0.25">
      <c r="M1440" s="48"/>
      <c r="P1440" s="48"/>
    </row>
    <row r="1441" spans="13:24" x14ac:dyDescent="0.25">
      <c r="M1441" s="48"/>
      <c r="P1441" s="48"/>
    </row>
    <row r="1442" spans="13:24" x14ac:dyDescent="0.25">
      <c r="M1442" s="48"/>
      <c r="P1442" s="48"/>
    </row>
    <row r="1443" spans="13:24" x14ac:dyDescent="0.25">
      <c r="M1443" s="48"/>
      <c r="P1443" s="48"/>
    </row>
    <row r="1444" spans="13:24" x14ac:dyDescent="0.25">
      <c r="M1444" s="48"/>
      <c r="P1444" s="48"/>
    </row>
    <row r="1445" spans="13:24" x14ac:dyDescent="0.25">
      <c r="M1445" s="48"/>
      <c r="P1445" s="48"/>
    </row>
    <row r="1446" spans="13:24" x14ac:dyDescent="0.25">
      <c r="M1446" s="48"/>
      <c r="P1446" s="48"/>
    </row>
    <row r="1447" spans="13:24" x14ac:dyDescent="0.25">
      <c r="M1447" s="48"/>
      <c r="P1447" s="48"/>
    </row>
    <row r="1448" spans="13:24" x14ac:dyDescent="0.25">
      <c r="M1448" s="48"/>
      <c r="P1448" s="48"/>
    </row>
    <row r="1449" spans="13:24" x14ac:dyDescent="0.25">
      <c r="M1449" s="48"/>
      <c r="P1449" s="48"/>
    </row>
    <row r="1450" spans="13:24" x14ac:dyDescent="0.25">
      <c r="M1450" s="48"/>
      <c r="P1450" s="48"/>
    </row>
    <row r="1451" spans="13:24" x14ac:dyDescent="0.25">
      <c r="M1451" s="48"/>
      <c r="P1451" s="48"/>
    </row>
    <row r="1452" spans="13:24" x14ac:dyDescent="0.25">
      <c r="M1452" s="48"/>
      <c r="P1452"/>
      <c r="X1452"/>
    </row>
    <row r="1453" spans="13:24" x14ac:dyDescent="0.25">
      <c r="M1453" s="48"/>
      <c r="P1453" s="48"/>
    </row>
    <row r="1454" spans="13:24" x14ac:dyDescent="0.25">
      <c r="M1454" s="48"/>
      <c r="P1454" s="48"/>
    </row>
    <row r="1455" spans="13:24" x14ac:dyDescent="0.25">
      <c r="M1455" s="48"/>
      <c r="P1455" s="48"/>
    </row>
    <row r="1456" spans="13:24" x14ac:dyDescent="0.25">
      <c r="M1456" s="48"/>
      <c r="P1456" s="48"/>
    </row>
    <row r="1457" spans="13:16" x14ac:dyDescent="0.25">
      <c r="M1457" s="48"/>
      <c r="P1457" s="48"/>
    </row>
    <row r="1458" spans="13:16" x14ac:dyDescent="0.25">
      <c r="M1458" s="48"/>
      <c r="P1458" s="48"/>
    </row>
    <row r="1459" spans="13:16" x14ac:dyDescent="0.25">
      <c r="M1459" s="48"/>
      <c r="P1459" s="48"/>
    </row>
    <row r="1460" spans="13:16" x14ac:dyDescent="0.25">
      <c r="M1460" s="48"/>
      <c r="P1460" s="48"/>
    </row>
    <row r="1461" spans="13:16" x14ac:dyDescent="0.25">
      <c r="M1461" s="48"/>
      <c r="P1461" s="48"/>
    </row>
    <row r="1462" spans="13:16" x14ac:dyDescent="0.25">
      <c r="M1462" s="48"/>
      <c r="P1462" s="48"/>
    </row>
    <row r="1463" spans="13:16" x14ac:dyDescent="0.25">
      <c r="M1463" s="48"/>
      <c r="P1463" s="48"/>
    </row>
    <row r="1464" spans="13:16" x14ac:dyDescent="0.25">
      <c r="M1464" s="48"/>
      <c r="P1464" s="48"/>
    </row>
    <row r="1465" spans="13:16" x14ac:dyDescent="0.25">
      <c r="M1465" s="48"/>
      <c r="P1465" s="48"/>
    </row>
    <row r="1466" spans="13:16" x14ac:dyDescent="0.25">
      <c r="M1466" s="48"/>
      <c r="P1466" s="48"/>
    </row>
    <row r="1467" spans="13:16" x14ac:dyDescent="0.25">
      <c r="M1467" s="48"/>
      <c r="P1467" s="48"/>
    </row>
    <row r="1468" spans="13:16" x14ac:dyDescent="0.25">
      <c r="M1468" s="48"/>
      <c r="P1468" s="48"/>
    </row>
    <row r="1469" spans="13:16" x14ac:dyDescent="0.25">
      <c r="M1469" s="48"/>
      <c r="P1469" s="48"/>
    </row>
    <row r="1470" spans="13:16" x14ac:dyDescent="0.25">
      <c r="M1470" s="48"/>
      <c r="P1470" s="48"/>
    </row>
    <row r="1471" spans="13:16" x14ac:dyDescent="0.25">
      <c r="M1471" s="48"/>
      <c r="P1471" s="48"/>
    </row>
    <row r="1472" spans="13:16" x14ac:dyDescent="0.25">
      <c r="M1472" s="48"/>
      <c r="P1472" s="48"/>
    </row>
    <row r="1473" spans="13:16" x14ac:dyDescent="0.25">
      <c r="M1473" s="48"/>
      <c r="P1473" s="48"/>
    </row>
    <row r="1474" spans="13:16" x14ac:dyDescent="0.25">
      <c r="M1474" s="48"/>
      <c r="P1474" s="48"/>
    </row>
    <row r="1475" spans="13:16" x14ac:dyDescent="0.25">
      <c r="M1475" s="48"/>
      <c r="P1475" s="48"/>
    </row>
    <row r="1476" spans="13:16" x14ac:dyDescent="0.25">
      <c r="M1476" s="48"/>
      <c r="P1476" s="48"/>
    </row>
    <row r="1477" spans="13:16" x14ac:dyDescent="0.25">
      <c r="M1477" s="48"/>
      <c r="P1477" s="48"/>
    </row>
    <row r="1478" spans="13:16" x14ac:dyDescent="0.25">
      <c r="M1478" s="48"/>
      <c r="P1478" s="48"/>
    </row>
    <row r="1479" spans="13:16" x14ac:dyDescent="0.25">
      <c r="M1479" s="48"/>
      <c r="P1479" s="48"/>
    </row>
    <row r="1480" spans="13:16" x14ac:dyDescent="0.25">
      <c r="M1480" s="48"/>
      <c r="P1480" s="48"/>
    </row>
    <row r="1481" spans="13:16" x14ac:dyDescent="0.25">
      <c r="M1481" s="48"/>
      <c r="P1481" s="48"/>
    </row>
    <row r="1482" spans="13:16" x14ac:dyDescent="0.25">
      <c r="M1482" s="48"/>
      <c r="P1482" s="48"/>
    </row>
    <row r="1483" spans="13:16" x14ac:dyDescent="0.25">
      <c r="M1483" s="48"/>
      <c r="P1483" s="48"/>
    </row>
    <row r="1484" spans="13:16" x14ac:dyDescent="0.25">
      <c r="M1484" s="48"/>
      <c r="P1484" s="48"/>
    </row>
    <row r="1485" spans="13:16" x14ac:dyDescent="0.25">
      <c r="M1485" s="48"/>
      <c r="P1485" s="48"/>
    </row>
    <row r="1486" spans="13:16" x14ac:dyDescent="0.25">
      <c r="M1486" s="48"/>
      <c r="P1486" s="48"/>
    </row>
    <row r="1487" spans="13:16" x14ac:dyDescent="0.25">
      <c r="M1487" s="48"/>
      <c r="P1487" s="48"/>
    </row>
    <row r="1488" spans="13:16" x14ac:dyDescent="0.25">
      <c r="M1488" s="48"/>
      <c r="P1488" s="48"/>
    </row>
    <row r="1489" spans="13:16" x14ac:dyDescent="0.25">
      <c r="M1489" s="48"/>
      <c r="P1489" s="48"/>
    </row>
    <row r="1490" spans="13:16" x14ac:dyDescent="0.25">
      <c r="M1490" s="48"/>
      <c r="P1490" s="48"/>
    </row>
    <row r="1491" spans="13:16" x14ac:dyDescent="0.25">
      <c r="M1491" s="48"/>
      <c r="P1491" s="48"/>
    </row>
    <row r="1492" spans="13:16" x14ac:dyDescent="0.25">
      <c r="M1492" s="48"/>
      <c r="P1492" s="48"/>
    </row>
    <row r="1493" spans="13:16" x14ac:dyDescent="0.25">
      <c r="M1493" s="48"/>
      <c r="P1493" s="48"/>
    </row>
    <row r="1494" spans="13:16" x14ac:dyDescent="0.25">
      <c r="M1494" s="48"/>
      <c r="P1494" s="48"/>
    </row>
    <row r="1495" spans="13:16" x14ac:dyDescent="0.25">
      <c r="M1495" s="48"/>
      <c r="P1495" s="48"/>
    </row>
    <row r="1496" spans="13:16" x14ac:dyDescent="0.25">
      <c r="M1496" s="48"/>
      <c r="P1496" s="48"/>
    </row>
    <row r="1497" spans="13:16" x14ac:dyDescent="0.25">
      <c r="M1497" s="48"/>
      <c r="P1497" s="48"/>
    </row>
    <row r="1498" spans="13:16" x14ac:dyDescent="0.25">
      <c r="M1498" s="48"/>
      <c r="P1498" s="48"/>
    </row>
    <row r="1499" spans="13:16" x14ac:dyDescent="0.25">
      <c r="M1499" s="48"/>
      <c r="P1499" s="48"/>
    </row>
    <row r="1500" spans="13:16" x14ac:dyDescent="0.25">
      <c r="M1500" s="48"/>
      <c r="P1500" s="48"/>
    </row>
    <row r="1501" spans="13:16" x14ac:dyDescent="0.25">
      <c r="M1501" s="48"/>
      <c r="P1501" s="48"/>
    </row>
    <row r="1502" spans="13:16" x14ac:dyDescent="0.25">
      <c r="M1502" s="48"/>
      <c r="P1502" s="48"/>
    </row>
    <row r="1503" spans="13:16" x14ac:dyDescent="0.25">
      <c r="M1503" s="48"/>
      <c r="P1503" s="48"/>
    </row>
    <row r="1504" spans="13:16" x14ac:dyDescent="0.25">
      <c r="M1504" s="48"/>
      <c r="P1504" s="48"/>
    </row>
    <row r="1505" spans="13:24" x14ac:dyDescent="0.25">
      <c r="M1505" s="48"/>
      <c r="P1505" s="48"/>
    </row>
    <row r="1506" spans="13:24" x14ac:dyDescent="0.25">
      <c r="M1506" s="48"/>
      <c r="P1506" s="48"/>
    </row>
    <row r="1507" spans="13:24" x14ac:dyDescent="0.25">
      <c r="M1507" s="48"/>
      <c r="P1507" s="48"/>
    </row>
    <row r="1508" spans="13:24" x14ac:dyDescent="0.25">
      <c r="M1508" s="48"/>
      <c r="P1508" s="48"/>
    </row>
    <row r="1509" spans="13:24" x14ac:dyDescent="0.25">
      <c r="M1509" s="48"/>
      <c r="P1509" s="48"/>
    </row>
    <row r="1510" spans="13:24" x14ac:dyDescent="0.25">
      <c r="M1510" s="48"/>
      <c r="P1510" s="48"/>
    </row>
    <row r="1511" spans="13:24" x14ac:dyDescent="0.25">
      <c r="M1511" s="48"/>
      <c r="P1511" s="48"/>
    </row>
    <row r="1512" spans="13:24" x14ac:dyDescent="0.25">
      <c r="M1512" s="48"/>
      <c r="P1512" s="48"/>
    </row>
    <row r="1513" spans="13:24" x14ac:dyDescent="0.25">
      <c r="M1513" s="48"/>
      <c r="P1513" s="48"/>
      <c r="X1513"/>
    </row>
    <row r="1514" spans="13:24" x14ac:dyDescent="0.25">
      <c r="M1514" s="48"/>
      <c r="P1514" s="48"/>
    </row>
    <row r="1515" spans="13:24" x14ac:dyDescent="0.25">
      <c r="M1515" s="48"/>
      <c r="P1515" s="48"/>
    </row>
    <row r="1516" spans="13:24" x14ac:dyDescent="0.25">
      <c r="M1516" s="48"/>
      <c r="P1516" s="48"/>
    </row>
    <row r="1517" spans="13:24" x14ac:dyDescent="0.25">
      <c r="M1517" s="48"/>
      <c r="P1517" s="48"/>
    </row>
    <row r="1518" spans="13:24" x14ac:dyDescent="0.25">
      <c r="M1518" s="48"/>
      <c r="P1518" s="48"/>
    </row>
    <row r="1519" spans="13:24" x14ac:dyDescent="0.25">
      <c r="M1519" s="48"/>
      <c r="P1519" s="48"/>
    </row>
    <row r="1520" spans="13:24" x14ac:dyDescent="0.25">
      <c r="M1520" s="48"/>
      <c r="P1520" s="48"/>
    </row>
    <row r="1521" spans="13:16" x14ac:dyDescent="0.25">
      <c r="M1521" s="48"/>
      <c r="P1521" s="48"/>
    </row>
    <row r="1522" spans="13:16" x14ac:dyDescent="0.25">
      <c r="M1522" s="48"/>
      <c r="P1522" s="48"/>
    </row>
    <row r="1523" spans="13:16" x14ac:dyDescent="0.25">
      <c r="M1523" s="48"/>
      <c r="P1523" s="48"/>
    </row>
    <row r="1524" spans="13:16" x14ac:dyDescent="0.25">
      <c r="M1524" s="48"/>
      <c r="P1524" s="48"/>
    </row>
    <row r="1525" spans="13:16" x14ac:dyDescent="0.25">
      <c r="M1525" s="48"/>
      <c r="P1525" s="48"/>
    </row>
    <row r="1526" spans="13:16" x14ac:dyDescent="0.25">
      <c r="M1526" s="48"/>
      <c r="P1526" s="48"/>
    </row>
    <row r="1527" spans="13:16" x14ac:dyDescent="0.25">
      <c r="M1527" s="48"/>
      <c r="P1527" s="48"/>
    </row>
    <row r="1528" spans="13:16" x14ac:dyDescent="0.25">
      <c r="M1528" s="48"/>
      <c r="P1528" s="48"/>
    </row>
    <row r="1529" spans="13:16" x14ac:dyDescent="0.25">
      <c r="M1529" s="48"/>
      <c r="P1529" s="48"/>
    </row>
    <row r="1530" spans="13:16" x14ac:dyDescent="0.25">
      <c r="M1530" s="48"/>
      <c r="P1530" s="48"/>
    </row>
    <row r="1531" spans="13:16" x14ac:dyDescent="0.25">
      <c r="M1531" s="48"/>
      <c r="P1531" s="48"/>
    </row>
    <row r="1532" spans="13:16" x14ac:dyDescent="0.25">
      <c r="M1532" s="48"/>
      <c r="P1532" s="48"/>
    </row>
    <row r="1533" spans="13:16" x14ac:dyDescent="0.25">
      <c r="M1533" s="48"/>
      <c r="P1533" s="48"/>
    </row>
    <row r="1534" spans="13:16" x14ac:dyDescent="0.25">
      <c r="M1534" s="48"/>
      <c r="P1534" s="48"/>
    </row>
    <row r="1535" spans="13:16" x14ac:dyDescent="0.25">
      <c r="M1535" s="48"/>
      <c r="P1535" s="48"/>
    </row>
    <row r="1536" spans="13:16" x14ac:dyDescent="0.25">
      <c r="M1536" s="48"/>
      <c r="P1536" s="48"/>
    </row>
    <row r="1537" spans="13:16" x14ac:dyDescent="0.25">
      <c r="M1537" s="48"/>
      <c r="P1537" s="48"/>
    </row>
    <row r="1538" spans="13:16" x14ac:dyDescent="0.25">
      <c r="M1538" s="48"/>
      <c r="P1538" s="48"/>
    </row>
    <row r="1539" spans="13:16" x14ac:dyDescent="0.25">
      <c r="M1539" s="48"/>
      <c r="P1539" s="48"/>
    </row>
    <row r="1540" spans="13:16" x14ac:dyDescent="0.25">
      <c r="M1540" s="48"/>
      <c r="P1540" s="48"/>
    </row>
    <row r="1541" spans="13:16" x14ac:dyDescent="0.25">
      <c r="M1541" s="48"/>
      <c r="P1541" s="48"/>
    </row>
    <row r="1542" spans="13:16" x14ac:dyDescent="0.25">
      <c r="M1542" s="48"/>
      <c r="P1542" s="48"/>
    </row>
    <row r="1543" spans="13:16" x14ac:dyDescent="0.25">
      <c r="M1543" s="48"/>
      <c r="P1543" s="48"/>
    </row>
    <row r="1544" spans="13:16" x14ac:dyDescent="0.25">
      <c r="M1544" s="48"/>
      <c r="P1544" s="48"/>
    </row>
    <row r="1545" spans="13:16" x14ac:dyDescent="0.25">
      <c r="M1545" s="48"/>
      <c r="P1545" s="48"/>
    </row>
    <row r="1546" spans="13:16" x14ac:dyDescent="0.25">
      <c r="M1546" s="48"/>
      <c r="P1546" s="48"/>
    </row>
    <row r="1547" spans="13:16" x14ac:dyDescent="0.25">
      <c r="M1547" s="48"/>
      <c r="P1547" s="48"/>
    </row>
    <row r="1548" spans="13:16" x14ac:dyDescent="0.25">
      <c r="M1548" s="48"/>
      <c r="P1548" s="48"/>
    </row>
    <row r="1549" spans="13:16" x14ac:dyDescent="0.25">
      <c r="M1549" s="48"/>
      <c r="P1549" s="48"/>
    </row>
    <row r="1550" spans="13:16" x14ac:dyDescent="0.25">
      <c r="M1550" s="48"/>
      <c r="P1550" s="48"/>
    </row>
    <row r="1551" spans="13:16" x14ac:dyDescent="0.25">
      <c r="M1551" s="48"/>
      <c r="P1551" s="48"/>
    </row>
    <row r="1552" spans="13:16" x14ac:dyDescent="0.25">
      <c r="M1552" s="48"/>
      <c r="P1552" s="48"/>
    </row>
    <row r="1553" spans="13:24" x14ac:dyDescent="0.25">
      <c r="M1553" s="48"/>
      <c r="P1553" s="48"/>
      <c r="X1553"/>
    </row>
    <row r="1554" spans="13:24" x14ac:dyDescent="0.25">
      <c r="M1554" s="48"/>
      <c r="P1554" s="48"/>
    </row>
    <row r="1555" spans="13:24" x14ac:dyDescent="0.25">
      <c r="M1555" s="48"/>
      <c r="P1555" s="48"/>
    </row>
    <row r="1556" spans="13:24" x14ac:dyDescent="0.25">
      <c r="M1556" s="48"/>
      <c r="P1556" s="48"/>
    </row>
    <row r="1557" spans="13:24" x14ac:dyDescent="0.25">
      <c r="M1557" s="48"/>
      <c r="P1557" s="48"/>
    </row>
    <row r="1558" spans="13:24" x14ac:dyDescent="0.25">
      <c r="M1558" s="48"/>
      <c r="P1558" s="48"/>
    </row>
    <row r="1559" spans="13:24" x14ac:dyDescent="0.25">
      <c r="M1559" s="48"/>
      <c r="P1559" s="48"/>
    </row>
    <row r="1560" spans="13:24" x14ac:dyDescent="0.25">
      <c r="M1560" s="48"/>
      <c r="P1560" s="48"/>
    </row>
    <row r="1561" spans="13:24" x14ac:dyDescent="0.25">
      <c r="M1561" s="48"/>
      <c r="P1561" s="48"/>
    </row>
    <row r="1562" spans="13:24" x14ac:dyDescent="0.25">
      <c r="M1562" s="48"/>
      <c r="P1562" s="48"/>
    </row>
    <row r="1563" spans="13:24" x14ac:dyDescent="0.25">
      <c r="M1563" s="48"/>
      <c r="P1563" s="48"/>
    </row>
    <row r="1564" spans="13:24" x14ac:dyDescent="0.25">
      <c r="M1564" s="48"/>
      <c r="P1564" s="48"/>
    </row>
    <row r="1565" spans="13:24" x14ac:dyDescent="0.25">
      <c r="M1565" s="48"/>
      <c r="P1565" s="48"/>
    </row>
    <row r="1566" spans="13:24" x14ac:dyDescent="0.25">
      <c r="M1566" s="48"/>
      <c r="P1566" s="48"/>
    </row>
    <row r="1567" spans="13:24" x14ac:dyDescent="0.25">
      <c r="M1567" s="48"/>
      <c r="P1567" s="48"/>
    </row>
    <row r="1568" spans="13:24" x14ac:dyDescent="0.25">
      <c r="M1568" s="48"/>
      <c r="P1568" s="48"/>
    </row>
    <row r="1569" spans="13:16" x14ac:dyDescent="0.25">
      <c r="M1569" s="48"/>
      <c r="P1569" s="48"/>
    </row>
    <row r="1570" spans="13:16" x14ac:dyDescent="0.25">
      <c r="M1570" s="48"/>
      <c r="P1570" s="48"/>
    </row>
    <row r="1571" spans="13:16" x14ac:dyDescent="0.25">
      <c r="M1571" s="48"/>
      <c r="P1571" s="48"/>
    </row>
    <row r="1572" spans="13:16" x14ac:dyDescent="0.25">
      <c r="M1572" s="48"/>
      <c r="P1572" s="48"/>
    </row>
    <row r="1573" spans="13:16" x14ac:dyDescent="0.25">
      <c r="M1573" s="48"/>
      <c r="P1573" s="48"/>
    </row>
    <row r="1574" spans="13:16" x14ac:dyDescent="0.25">
      <c r="M1574" s="48"/>
      <c r="P1574" s="48"/>
    </row>
    <row r="1575" spans="13:16" x14ac:dyDescent="0.25">
      <c r="M1575" s="48"/>
      <c r="P1575" s="48"/>
    </row>
    <row r="1576" spans="13:16" x14ac:dyDescent="0.25">
      <c r="M1576" s="48"/>
      <c r="P1576" s="48"/>
    </row>
    <row r="1577" spans="13:16" x14ac:dyDescent="0.25">
      <c r="M1577" s="48"/>
      <c r="P1577" s="48"/>
    </row>
    <row r="1578" spans="13:16" x14ac:dyDescent="0.25">
      <c r="M1578" s="48"/>
      <c r="P1578" s="48"/>
    </row>
    <row r="1579" spans="13:16" x14ac:dyDescent="0.25">
      <c r="M1579" s="48"/>
      <c r="P1579" s="48"/>
    </row>
    <row r="1580" spans="13:16" x14ac:dyDescent="0.25">
      <c r="M1580" s="48"/>
      <c r="P1580" s="48"/>
    </row>
    <row r="1581" spans="13:16" x14ac:dyDescent="0.25">
      <c r="M1581" s="48"/>
      <c r="P1581" s="48"/>
    </row>
    <row r="1582" spans="13:16" x14ac:dyDescent="0.25">
      <c r="M1582" s="48"/>
      <c r="P1582" s="48"/>
    </row>
    <row r="1583" spans="13:16" x14ac:dyDescent="0.25">
      <c r="M1583" s="48"/>
      <c r="P1583" s="48"/>
    </row>
    <row r="1584" spans="13:16" x14ac:dyDescent="0.25">
      <c r="M1584" s="48"/>
      <c r="P1584" s="48"/>
    </row>
    <row r="1585" spans="13:16" x14ac:dyDescent="0.25">
      <c r="M1585" s="48"/>
      <c r="P1585" s="48"/>
    </row>
    <row r="1586" spans="13:16" x14ac:dyDescent="0.25">
      <c r="M1586" s="48"/>
      <c r="P1586" s="48"/>
    </row>
    <row r="1587" spans="13:16" x14ac:dyDescent="0.25">
      <c r="M1587" s="48"/>
      <c r="P1587" s="48"/>
    </row>
    <row r="1588" spans="13:16" x14ac:dyDescent="0.25">
      <c r="M1588" s="48"/>
      <c r="P1588" s="48"/>
    </row>
    <row r="1589" spans="13:16" x14ac:dyDescent="0.25">
      <c r="M1589" s="48"/>
      <c r="P1589" s="48"/>
    </row>
    <row r="1590" spans="13:16" x14ac:dyDescent="0.25">
      <c r="M1590" s="48"/>
      <c r="P1590" s="48"/>
    </row>
    <row r="1591" spans="13:16" x14ac:dyDescent="0.25">
      <c r="M1591" s="48"/>
      <c r="P1591" s="48"/>
    </row>
    <row r="1592" spans="13:16" x14ac:dyDescent="0.25">
      <c r="M1592" s="48"/>
      <c r="P1592" s="48"/>
    </row>
    <row r="1593" spans="13:16" x14ac:dyDescent="0.25">
      <c r="M1593" s="48"/>
      <c r="P1593" s="48"/>
    </row>
    <row r="1594" spans="13:16" x14ac:dyDescent="0.25">
      <c r="M1594" s="48"/>
      <c r="P1594" s="48"/>
    </row>
    <row r="1595" spans="13:16" x14ac:dyDescent="0.25">
      <c r="M1595" s="48"/>
      <c r="P1595" s="48"/>
    </row>
    <row r="1596" spans="13:16" x14ac:dyDescent="0.25">
      <c r="M1596" s="48"/>
      <c r="P1596" s="48"/>
    </row>
    <row r="1597" spans="13:16" x14ac:dyDescent="0.25">
      <c r="M1597" s="48"/>
      <c r="P1597" s="48"/>
    </row>
    <row r="1598" spans="13:16" x14ac:dyDescent="0.25">
      <c r="M1598" s="48"/>
      <c r="P1598"/>
    </row>
    <row r="1599" spans="13:16" x14ac:dyDescent="0.25">
      <c r="M1599" s="48"/>
      <c r="P1599"/>
    </row>
    <row r="1600" spans="13:16" x14ac:dyDescent="0.25">
      <c r="M1600" s="48"/>
      <c r="P1600"/>
    </row>
    <row r="1601" spans="13:16" x14ac:dyDescent="0.25">
      <c r="M1601" s="48"/>
      <c r="P1601" s="48"/>
    </row>
    <row r="1602" spans="13:16" x14ac:dyDescent="0.25">
      <c r="M1602" s="48"/>
      <c r="P1602" s="48"/>
    </row>
    <row r="1603" spans="13:16" x14ac:dyDescent="0.25">
      <c r="M1603" s="48"/>
      <c r="P1603" s="48"/>
    </row>
    <row r="1604" spans="13:16" x14ac:dyDescent="0.25">
      <c r="M1604" s="48"/>
      <c r="P1604" s="48"/>
    </row>
    <row r="1605" spans="13:16" x14ac:dyDescent="0.25">
      <c r="M1605" s="48"/>
      <c r="P1605" s="48"/>
    </row>
    <row r="1606" spans="13:16" x14ac:dyDescent="0.25">
      <c r="M1606" s="48"/>
      <c r="P1606" s="48"/>
    </row>
    <row r="1607" spans="13:16" x14ac:dyDescent="0.25">
      <c r="M1607" s="48"/>
      <c r="P1607" s="48"/>
    </row>
    <row r="1608" spans="13:16" x14ac:dyDescent="0.25">
      <c r="M1608" s="48"/>
      <c r="P1608" s="48"/>
    </row>
    <row r="1609" spans="13:16" x14ac:dyDescent="0.25">
      <c r="M1609" s="48"/>
      <c r="P1609" s="48"/>
    </row>
    <row r="1610" spans="13:16" x14ac:dyDescent="0.25">
      <c r="M1610" s="48"/>
      <c r="P1610" s="48"/>
    </row>
    <row r="1611" spans="13:16" x14ac:dyDescent="0.25">
      <c r="M1611" s="48"/>
      <c r="P1611" s="48"/>
    </row>
    <row r="1612" spans="13:16" x14ac:dyDescent="0.25">
      <c r="M1612" s="48"/>
      <c r="P1612" s="48"/>
    </row>
    <row r="1613" spans="13:16" x14ac:dyDescent="0.25">
      <c r="M1613" s="48"/>
      <c r="P1613" s="48"/>
    </row>
    <row r="1614" spans="13:16" x14ac:dyDescent="0.25">
      <c r="M1614" s="48"/>
      <c r="P1614" s="48"/>
    </row>
    <row r="1615" spans="13:16" x14ac:dyDescent="0.25">
      <c r="M1615" s="48"/>
      <c r="P1615" s="48"/>
    </row>
    <row r="1616" spans="13:16" x14ac:dyDescent="0.25">
      <c r="M1616" s="48"/>
      <c r="P1616" s="48"/>
    </row>
    <row r="1617" spans="13:16" x14ac:dyDescent="0.25">
      <c r="M1617" s="48"/>
      <c r="P1617" s="48"/>
    </row>
    <row r="1618" spans="13:16" x14ac:dyDescent="0.25">
      <c r="M1618" s="48"/>
      <c r="P1618" s="48"/>
    </row>
    <row r="1619" spans="13:16" x14ac:dyDescent="0.25">
      <c r="M1619" s="48"/>
      <c r="P1619" s="48"/>
    </row>
    <row r="1620" spans="13:16" x14ac:dyDescent="0.25">
      <c r="M1620" s="48"/>
      <c r="P1620" s="48"/>
    </row>
    <row r="1621" spans="13:16" x14ac:dyDescent="0.25">
      <c r="M1621" s="48"/>
      <c r="P1621" s="48"/>
    </row>
    <row r="1622" spans="13:16" x14ac:dyDescent="0.25">
      <c r="M1622" s="48"/>
      <c r="P1622" s="48"/>
    </row>
    <row r="1623" spans="13:16" x14ac:dyDescent="0.25">
      <c r="M1623" s="48"/>
      <c r="P1623" s="48"/>
    </row>
    <row r="1624" spans="13:16" x14ac:dyDescent="0.25">
      <c r="M1624" s="48"/>
      <c r="P1624" s="48"/>
    </row>
    <row r="1625" spans="13:16" x14ac:dyDescent="0.25">
      <c r="M1625" s="48"/>
      <c r="P1625" s="48"/>
    </row>
    <row r="1626" spans="13:16" x14ac:dyDescent="0.25">
      <c r="M1626" s="48"/>
      <c r="P1626" s="48"/>
    </row>
    <row r="1627" spans="13:16" x14ac:dyDescent="0.25">
      <c r="M1627" s="48"/>
      <c r="P1627" s="48"/>
    </row>
    <row r="1628" spans="13:16" x14ac:dyDescent="0.25">
      <c r="M1628" s="48"/>
      <c r="P1628" s="48"/>
    </row>
    <row r="1629" spans="13:16" x14ac:dyDescent="0.25">
      <c r="M1629" s="48"/>
      <c r="P1629" s="48"/>
    </row>
    <row r="1630" spans="13:16" x14ac:dyDescent="0.25">
      <c r="M1630" s="48"/>
      <c r="P1630" s="48"/>
    </row>
    <row r="1631" spans="13:16" x14ac:dyDescent="0.25">
      <c r="M1631" s="48"/>
      <c r="P1631" s="48"/>
    </row>
    <row r="1632" spans="13:16" x14ac:dyDescent="0.25">
      <c r="M1632" s="48"/>
      <c r="P1632" s="48"/>
    </row>
    <row r="1633" spans="13:16" x14ac:dyDescent="0.25">
      <c r="M1633" s="48"/>
      <c r="P1633" s="48"/>
    </row>
    <row r="1634" spans="13:16" x14ac:dyDescent="0.25">
      <c r="M1634" s="48"/>
      <c r="P1634" s="48"/>
    </row>
    <row r="1635" spans="13:16" x14ac:dyDescent="0.25">
      <c r="M1635" s="48"/>
      <c r="P1635" s="48"/>
    </row>
    <row r="1636" spans="13:16" x14ac:dyDescent="0.25">
      <c r="M1636" s="48"/>
      <c r="P1636" s="48"/>
    </row>
    <row r="1637" spans="13:16" x14ac:dyDescent="0.25">
      <c r="M1637" s="48"/>
      <c r="P1637" s="48"/>
    </row>
    <row r="1638" spans="13:16" x14ac:dyDescent="0.25">
      <c r="M1638" s="48"/>
      <c r="P1638" s="48"/>
    </row>
    <row r="1639" spans="13:16" x14ac:dyDescent="0.25">
      <c r="M1639" s="48"/>
      <c r="P1639" s="48"/>
    </row>
    <row r="1640" spans="13:16" x14ac:dyDescent="0.25">
      <c r="M1640" s="48"/>
      <c r="P1640" s="48"/>
    </row>
    <row r="1641" spans="13:16" x14ac:dyDescent="0.25">
      <c r="M1641" s="48"/>
      <c r="P1641" s="48"/>
    </row>
    <row r="1642" spans="13:16" x14ac:dyDescent="0.25">
      <c r="M1642" s="48"/>
      <c r="P1642" s="48"/>
    </row>
    <row r="1643" spans="13:16" x14ac:dyDescent="0.25">
      <c r="M1643" s="48"/>
      <c r="P1643" s="48"/>
    </row>
    <row r="1644" spans="13:16" x14ac:dyDescent="0.25">
      <c r="M1644" s="48"/>
      <c r="P1644" s="48"/>
    </row>
    <row r="1645" spans="13:16" x14ac:dyDescent="0.25">
      <c r="M1645" s="48"/>
      <c r="P1645" s="48"/>
    </row>
    <row r="1646" spans="13:16" x14ac:dyDescent="0.25">
      <c r="M1646" s="48"/>
      <c r="P1646" s="48"/>
    </row>
    <row r="1647" spans="13:16" x14ac:dyDescent="0.25">
      <c r="M1647" s="48"/>
      <c r="P1647" s="48"/>
    </row>
    <row r="1648" spans="13:16" x14ac:dyDescent="0.25">
      <c r="M1648" s="48"/>
      <c r="P1648" s="48"/>
    </row>
    <row r="1649" spans="13:24" x14ac:dyDescent="0.25">
      <c r="M1649" s="48"/>
      <c r="P1649" s="48"/>
    </row>
    <row r="1650" spans="13:24" x14ac:dyDescent="0.25">
      <c r="M1650" s="48"/>
      <c r="P1650" s="48"/>
    </row>
    <row r="1651" spans="13:24" x14ac:dyDescent="0.25">
      <c r="M1651" s="48"/>
      <c r="P1651" s="48"/>
    </row>
    <row r="1652" spans="13:24" x14ac:dyDescent="0.25">
      <c r="M1652" s="48"/>
      <c r="P1652" s="48"/>
    </row>
    <row r="1653" spans="13:24" x14ac:dyDescent="0.25">
      <c r="M1653" s="48"/>
      <c r="P1653" s="48"/>
    </row>
    <row r="1654" spans="13:24" x14ac:dyDescent="0.25">
      <c r="M1654" s="48"/>
      <c r="P1654" s="48"/>
    </row>
    <row r="1655" spans="13:24" x14ac:dyDescent="0.25">
      <c r="M1655" s="48"/>
      <c r="P1655" s="48"/>
      <c r="X1655"/>
    </row>
    <row r="1656" spans="13:24" x14ac:dyDescent="0.25">
      <c r="M1656" s="48"/>
      <c r="P1656" s="48"/>
    </row>
    <row r="1657" spans="13:24" x14ac:dyDescent="0.25">
      <c r="M1657" s="48"/>
      <c r="P1657" s="48"/>
    </row>
    <row r="1658" spans="13:24" x14ac:dyDescent="0.25">
      <c r="M1658" s="48"/>
      <c r="P1658"/>
    </row>
    <row r="1659" spans="13:24" x14ac:dyDescent="0.25">
      <c r="M1659" s="48"/>
      <c r="P1659" s="48"/>
    </row>
    <row r="1660" spans="13:24" x14ac:dyDescent="0.25">
      <c r="M1660" s="48"/>
      <c r="P1660" s="48"/>
    </row>
    <row r="1661" spans="13:24" x14ac:dyDescent="0.25">
      <c r="M1661" s="48"/>
      <c r="P1661"/>
    </row>
    <row r="1662" spans="13:24" x14ac:dyDescent="0.25">
      <c r="M1662" s="48"/>
      <c r="P1662" s="48"/>
    </row>
    <row r="1663" spans="13:24" x14ac:dyDescent="0.25">
      <c r="M1663" s="48"/>
      <c r="P1663" s="48"/>
    </row>
    <row r="1664" spans="13:24" x14ac:dyDescent="0.25">
      <c r="M1664" s="48"/>
      <c r="P1664" s="48"/>
    </row>
    <row r="1665" spans="13:24" x14ac:dyDescent="0.25">
      <c r="M1665" s="48"/>
      <c r="P1665" s="48"/>
      <c r="X1665"/>
    </row>
    <row r="1666" spans="13:24" x14ac:dyDescent="0.25">
      <c r="M1666" s="48"/>
      <c r="P1666" s="48"/>
    </row>
    <row r="1667" spans="13:24" x14ac:dyDescent="0.25">
      <c r="M1667" s="48"/>
      <c r="P1667" s="48"/>
      <c r="X1667"/>
    </row>
    <row r="1668" spans="13:24" x14ac:dyDescent="0.25">
      <c r="M1668" s="48"/>
      <c r="P1668" s="48"/>
    </row>
    <row r="1669" spans="13:24" x14ac:dyDescent="0.25">
      <c r="M1669" s="48"/>
      <c r="P1669" s="48"/>
    </row>
    <row r="1670" spans="13:24" x14ac:dyDescent="0.25">
      <c r="M1670" s="48"/>
      <c r="P1670" s="48"/>
    </row>
    <row r="1671" spans="13:24" x14ac:dyDescent="0.25">
      <c r="M1671" s="48"/>
      <c r="P1671" s="48"/>
    </row>
    <row r="1672" spans="13:24" x14ac:dyDescent="0.25">
      <c r="M1672" s="48"/>
      <c r="P1672" s="48"/>
    </row>
    <row r="1673" spans="13:24" x14ac:dyDescent="0.25">
      <c r="M1673" s="48"/>
      <c r="P1673" s="48"/>
    </row>
    <row r="1674" spans="13:24" x14ac:dyDescent="0.25">
      <c r="M1674" s="48"/>
      <c r="P1674" s="48"/>
    </row>
    <row r="1675" spans="13:24" x14ac:dyDescent="0.25">
      <c r="M1675" s="48"/>
      <c r="P1675" s="48"/>
    </row>
    <row r="1676" spans="13:24" x14ac:dyDescent="0.25">
      <c r="M1676" s="48"/>
      <c r="P1676" s="48"/>
    </row>
    <row r="1677" spans="13:24" x14ac:dyDescent="0.25">
      <c r="M1677" s="48"/>
      <c r="P1677" s="48"/>
    </row>
    <row r="1678" spans="13:24" x14ac:dyDescent="0.25">
      <c r="M1678" s="48"/>
      <c r="P1678" s="48"/>
    </row>
    <row r="1679" spans="13:24" x14ac:dyDescent="0.25">
      <c r="M1679" s="48"/>
      <c r="P1679" s="48"/>
    </row>
    <row r="1680" spans="13:24" x14ac:dyDescent="0.25">
      <c r="M1680" s="48"/>
      <c r="P1680" s="48"/>
    </row>
    <row r="1681" spans="13:16" x14ac:dyDescent="0.25">
      <c r="M1681" s="48"/>
      <c r="P1681" s="48"/>
    </row>
    <row r="1682" spans="13:16" x14ac:dyDescent="0.25">
      <c r="M1682" s="48"/>
      <c r="P1682" s="48"/>
    </row>
    <row r="1683" spans="13:16" x14ac:dyDescent="0.25">
      <c r="M1683" s="48"/>
      <c r="P1683" s="48"/>
    </row>
    <row r="1684" spans="13:16" x14ac:dyDescent="0.25">
      <c r="M1684" s="48"/>
      <c r="P1684" s="48"/>
    </row>
    <row r="1685" spans="13:16" x14ac:dyDescent="0.25">
      <c r="M1685" s="48"/>
      <c r="P1685" s="48"/>
    </row>
    <row r="1686" spans="13:16" x14ac:dyDescent="0.25">
      <c r="M1686" s="48"/>
      <c r="P1686" s="48"/>
    </row>
    <row r="1687" spans="13:16" x14ac:dyDescent="0.25">
      <c r="M1687" s="48"/>
      <c r="P1687" s="48"/>
    </row>
    <row r="1688" spans="13:16" x14ac:dyDescent="0.25">
      <c r="M1688" s="48"/>
      <c r="P1688" s="48"/>
    </row>
    <row r="1689" spans="13:16" x14ac:dyDescent="0.25">
      <c r="M1689" s="48"/>
      <c r="P1689" s="48"/>
    </row>
    <row r="1690" spans="13:16" x14ac:dyDescent="0.25">
      <c r="M1690" s="48"/>
      <c r="P1690" s="48"/>
    </row>
    <row r="1691" spans="13:16" x14ac:dyDescent="0.25">
      <c r="M1691" s="48"/>
      <c r="P1691" s="48"/>
    </row>
    <row r="1692" spans="13:16" x14ac:dyDescent="0.25">
      <c r="M1692" s="48"/>
      <c r="P1692" s="48"/>
    </row>
    <row r="1693" spans="13:16" x14ac:dyDescent="0.25">
      <c r="M1693" s="48"/>
      <c r="P1693" s="48"/>
    </row>
    <row r="1694" spans="13:16" x14ac:dyDescent="0.25">
      <c r="M1694" s="48"/>
      <c r="P1694" s="48"/>
    </row>
    <row r="1695" spans="13:16" x14ac:dyDescent="0.25">
      <c r="M1695" s="48"/>
      <c r="P1695" s="48"/>
    </row>
    <row r="1696" spans="13:16" x14ac:dyDescent="0.25">
      <c r="M1696" s="48"/>
      <c r="P1696" s="48"/>
    </row>
    <row r="1697" spans="13:16" x14ac:dyDescent="0.25">
      <c r="M1697" s="48"/>
      <c r="P1697" s="48"/>
    </row>
    <row r="1698" spans="13:16" x14ac:dyDescent="0.25">
      <c r="M1698" s="48"/>
      <c r="P1698" s="48"/>
    </row>
    <row r="1699" spans="13:16" x14ac:dyDescent="0.25">
      <c r="M1699" s="48"/>
      <c r="P1699" s="48"/>
    </row>
    <row r="1700" spans="13:16" x14ac:dyDescent="0.25">
      <c r="M1700" s="48"/>
      <c r="P1700" s="48"/>
    </row>
    <row r="1701" spans="13:16" x14ac:dyDescent="0.25">
      <c r="M1701" s="48"/>
      <c r="P1701"/>
    </row>
    <row r="1702" spans="13:16" x14ac:dyDescent="0.25">
      <c r="M1702" s="48"/>
      <c r="P1702" s="48"/>
    </row>
    <row r="1703" spans="13:16" x14ac:dyDescent="0.25">
      <c r="M1703" s="48"/>
      <c r="P1703" s="48"/>
    </row>
    <row r="1704" spans="13:16" x14ac:dyDescent="0.25">
      <c r="M1704" s="48"/>
      <c r="P1704" s="48"/>
    </row>
    <row r="1705" spans="13:16" x14ac:dyDescent="0.25">
      <c r="M1705" s="48"/>
      <c r="P1705" s="48"/>
    </row>
    <row r="1706" spans="13:16" x14ac:dyDescent="0.25">
      <c r="M1706" s="48"/>
      <c r="P1706" s="48"/>
    </row>
    <row r="1707" spans="13:16" x14ac:dyDescent="0.25">
      <c r="M1707" s="48"/>
      <c r="P1707" s="48"/>
    </row>
    <row r="1708" spans="13:16" x14ac:dyDescent="0.25">
      <c r="M1708" s="48"/>
      <c r="P1708" s="48"/>
    </row>
    <row r="1709" spans="13:16" x14ac:dyDescent="0.25">
      <c r="M1709" s="48"/>
      <c r="P1709" s="48"/>
    </row>
    <row r="1710" spans="13:16" x14ac:dyDescent="0.25">
      <c r="M1710" s="48"/>
      <c r="P1710" s="48"/>
    </row>
    <row r="1711" spans="13:16" x14ac:dyDescent="0.25">
      <c r="M1711" s="48"/>
      <c r="P1711" s="48"/>
    </row>
    <row r="1712" spans="13:16" x14ac:dyDescent="0.25">
      <c r="M1712" s="48"/>
      <c r="P1712" s="48"/>
    </row>
    <row r="1713" spans="13:16" x14ac:dyDescent="0.25">
      <c r="M1713" s="48"/>
      <c r="P1713" s="48"/>
    </row>
    <row r="1714" spans="13:16" x14ac:dyDescent="0.25">
      <c r="M1714" s="48"/>
      <c r="P1714" s="48"/>
    </row>
    <row r="1715" spans="13:16" x14ac:dyDescent="0.25">
      <c r="M1715" s="48"/>
      <c r="P1715" s="48"/>
    </row>
    <row r="1716" spans="13:16" x14ac:dyDescent="0.25">
      <c r="M1716" s="48"/>
      <c r="P1716" s="48"/>
    </row>
    <row r="1717" spans="13:16" x14ac:dyDescent="0.25">
      <c r="M1717" s="48"/>
      <c r="P1717" s="48"/>
    </row>
    <row r="1718" spans="13:16" x14ac:dyDescent="0.25">
      <c r="M1718" s="48"/>
      <c r="P1718" s="48"/>
    </row>
    <row r="1719" spans="13:16" x14ac:dyDescent="0.25">
      <c r="M1719" s="48"/>
      <c r="P1719" s="48"/>
    </row>
    <row r="1720" spans="13:16" x14ac:dyDescent="0.25">
      <c r="M1720" s="48"/>
      <c r="P1720" s="48"/>
    </row>
    <row r="1721" spans="13:16" x14ac:dyDescent="0.25">
      <c r="M1721" s="48"/>
      <c r="P1721" s="48"/>
    </row>
    <row r="1722" spans="13:16" x14ac:dyDescent="0.25">
      <c r="M1722" s="48"/>
      <c r="P1722" s="48"/>
    </row>
    <row r="1723" spans="13:16" x14ac:dyDescent="0.25">
      <c r="M1723" s="48"/>
      <c r="P1723" s="48"/>
    </row>
    <row r="1724" spans="13:16" x14ac:dyDescent="0.25">
      <c r="M1724" s="48"/>
      <c r="P1724" s="48"/>
    </row>
    <row r="1725" spans="13:16" x14ac:dyDescent="0.25">
      <c r="M1725" s="48"/>
      <c r="P1725" s="48"/>
    </row>
    <row r="1726" spans="13:16" x14ac:dyDescent="0.25">
      <c r="M1726" s="48"/>
      <c r="P1726" s="48"/>
    </row>
    <row r="1727" spans="13:16" x14ac:dyDescent="0.25">
      <c r="M1727" s="48"/>
      <c r="P1727" s="48"/>
    </row>
    <row r="1728" spans="13:16" x14ac:dyDescent="0.25">
      <c r="M1728" s="48"/>
      <c r="P1728" s="48"/>
    </row>
    <row r="1729" spans="13:16" x14ac:dyDescent="0.25">
      <c r="M1729" s="48"/>
      <c r="P1729" s="48"/>
    </row>
    <row r="1730" spans="13:16" x14ac:dyDescent="0.25">
      <c r="M1730" s="48"/>
      <c r="P1730" s="48"/>
    </row>
    <row r="1731" spans="13:16" x14ac:dyDescent="0.25">
      <c r="M1731" s="48"/>
      <c r="P1731" s="48"/>
    </row>
    <row r="1732" spans="13:16" x14ac:dyDescent="0.25">
      <c r="M1732" s="48"/>
      <c r="P1732" s="48"/>
    </row>
    <row r="1733" spans="13:16" x14ac:dyDescent="0.25">
      <c r="M1733" s="48"/>
      <c r="P1733" s="48"/>
    </row>
    <row r="1734" spans="13:16" x14ac:dyDescent="0.25">
      <c r="M1734" s="48"/>
      <c r="P1734" s="48"/>
    </row>
    <row r="1735" spans="13:16" x14ac:dyDescent="0.25">
      <c r="M1735" s="48"/>
      <c r="P1735" s="48"/>
    </row>
    <row r="1736" spans="13:16" x14ac:dyDescent="0.25">
      <c r="M1736" s="48"/>
      <c r="P1736" s="48"/>
    </row>
    <row r="1737" spans="13:16" x14ac:dyDescent="0.25">
      <c r="M1737" s="48"/>
      <c r="P1737" s="48"/>
    </row>
    <row r="1738" spans="13:16" x14ac:dyDescent="0.25">
      <c r="M1738" s="48"/>
      <c r="P1738" s="48"/>
    </row>
    <row r="1739" spans="13:16" x14ac:dyDescent="0.25">
      <c r="M1739" s="48"/>
      <c r="P1739" s="48"/>
    </row>
    <row r="1740" spans="13:16" x14ac:dyDescent="0.25">
      <c r="M1740" s="48"/>
      <c r="P1740" s="48"/>
    </row>
    <row r="1741" spans="13:16" x14ac:dyDescent="0.25">
      <c r="M1741" s="48"/>
      <c r="P1741" s="48"/>
    </row>
    <row r="1742" spans="13:16" x14ac:dyDescent="0.25">
      <c r="M1742" s="48"/>
      <c r="P1742" s="48"/>
    </row>
    <row r="1743" spans="13:16" x14ac:dyDescent="0.25">
      <c r="M1743" s="48"/>
      <c r="P1743" s="48"/>
    </row>
    <row r="1744" spans="13:16" x14ac:dyDescent="0.25">
      <c r="M1744" s="48"/>
      <c r="P1744" s="48"/>
    </row>
    <row r="1745" spans="13:16" x14ac:dyDescent="0.25">
      <c r="M1745" s="48"/>
      <c r="P1745"/>
    </row>
    <row r="1746" spans="13:16" x14ac:dyDescent="0.25">
      <c r="M1746" s="48"/>
      <c r="P1746" s="48"/>
    </row>
    <row r="1747" spans="13:16" x14ac:dyDescent="0.25">
      <c r="M1747" s="48"/>
      <c r="P1747" s="48"/>
    </row>
    <row r="1748" spans="13:16" x14ac:dyDescent="0.25">
      <c r="M1748" s="48"/>
      <c r="P1748" s="48"/>
    </row>
    <row r="1749" spans="13:16" x14ac:dyDescent="0.25">
      <c r="M1749" s="48"/>
      <c r="P1749" s="48"/>
    </row>
    <row r="1750" spans="13:16" x14ac:dyDescent="0.25">
      <c r="M1750" s="48"/>
      <c r="P1750" s="48"/>
    </row>
    <row r="1751" spans="13:16" x14ac:dyDescent="0.25">
      <c r="M1751" s="48"/>
      <c r="P1751" s="48"/>
    </row>
    <row r="1752" spans="13:16" x14ac:dyDescent="0.25">
      <c r="M1752" s="48"/>
      <c r="P1752" s="48"/>
    </row>
    <row r="1753" spans="13:16" x14ac:dyDescent="0.25">
      <c r="M1753" s="48"/>
      <c r="P1753" s="48"/>
    </row>
    <row r="1754" spans="13:16" x14ac:dyDescent="0.25">
      <c r="M1754" s="48"/>
      <c r="P1754" s="48"/>
    </row>
    <row r="1755" spans="13:16" x14ac:dyDescent="0.25">
      <c r="M1755" s="48"/>
      <c r="P1755" s="48"/>
    </row>
    <row r="1756" spans="13:16" x14ac:dyDescent="0.25">
      <c r="M1756" s="48"/>
      <c r="P1756" s="48"/>
    </row>
    <row r="1757" spans="13:16" x14ac:dyDescent="0.25">
      <c r="M1757" s="48"/>
      <c r="P1757" s="48"/>
    </row>
    <row r="1758" spans="13:16" x14ac:dyDescent="0.25">
      <c r="M1758" s="48"/>
      <c r="P1758" s="48"/>
    </row>
    <row r="1759" spans="13:16" x14ac:dyDescent="0.25">
      <c r="M1759" s="48"/>
      <c r="P1759" s="48"/>
    </row>
    <row r="1760" spans="13:16" x14ac:dyDescent="0.25">
      <c r="M1760" s="48"/>
      <c r="P1760" s="48"/>
    </row>
    <row r="1761" spans="13:16" x14ac:dyDescent="0.25">
      <c r="M1761" s="48"/>
      <c r="P1761" s="48"/>
    </row>
    <row r="1762" spans="13:16" x14ac:dyDescent="0.25">
      <c r="M1762" s="48"/>
      <c r="P1762" s="48"/>
    </row>
    <row r="1763" spans="13:16" x14ac:dyDescent="0.25">
      <c r="M1763" s="48"/>
      <c r="P1763" s="48"/>
    </row>
    <row r="1764" spans="13:16" x14ac:dyDescent="0.25">
      <c r="M1764" s="48"/>
      <c r="P1764" s="48"/>
    </row>
    <row r="1765" spans="13:16" x14ac:dyDescent="0.25">
      <c r="M1765" s="48"/>
      <c r="P1765" s="48"/>
    </row>
    <row r="1766" spans="13:16" x14ac:dyDescent="0.25">
      <c r="M1766" s="48"/>
      <c r="P1766" s="48"/>
    </row>
    <row r="1767" spans="13:16" x14ac:dyDescent="0.25">
      <c r="M1767" s="48"/>
      <c r="P1767" s="48"/>
    </row>
    <row r="1768" spans="13:16" x14ac:dyDescent="0.25">
      <c r="M1768" s="48"/>
      <c r="P1768" s="48"/>
    </row>
    <row r="1769" spans="13:16" x14ac:dyDescent="0.25">
      <c r="M1769" s="48"/>
      <c r="P1769" s="48"/>
    </row>
    <row r="1770" spans="13:16" x14ac:dyDescent="0.25">
      <c r="M1770" s="48"/>
      <c r="P1770" s="48"/>
    </row>
    <row r="1771" spans="13:16" x14ac:dyDescent="0.25">
      <c r="M1771" s="48"/>
      <c r="P1771" s="48"/>
    </row>
    <row r="1772" spans="13:16" x14ac:dyDescent="0.25">
      <c r="M1772" s="48"/>
      <c r="P1772" s="48"/>
    </row>
    <row r="1773" spans="13:16" x14ac:dyDescent="0.25">
      <c r="M1773" s="48"/>
      <c r="P1773" s="48"/>
    </row>
    <row r="1774" spans="13:16" x14ac:dyDescent="0.25">
      <c r="M1774" s="48"/>
      <c r="P1774" s="48"/>
    </row>
    <row r="1775" spans="13:16" x14ac:dyDescent="0.25">
      <c r="M1775" s="48"/>
      <c r="P1775" s="48"/>
    </row>
    <row r="1776" spans="13:16" x14ac:dyDescent="0.25">
      <c r="M1776" s="48"/>
      <c r="P1776" s="48"/>
    </row>
    <row r="1777" spans="13:16" x14ac:dyDescent="0.25">
      <c r="M1777" s="48"/>
      <c r="P1777" s="48"/>
    </row>
    <row r="1778" spans="13:16" x14ac:dyDescent="0.25">
      <c r="M1778" s="48"/>
      <c r="P1778" s="48"/>
    </row>
    <row r="1779" spans="13:16" x14ac:dyDescent="0.25">
      <c r="M1779" s="48"/>
      <c r="P1779" s="48"/>
    </row>
    <row r="1780" spans="13:16" x14ac:dyDescent="0.25">
      <c r="M1780" s="48"/>
      <c r="P1780" s="48"/>
    </row>
    <row r="1781" spans="13:16" x14ac:dyDescent="0.25">
      <c r="M1781" s="48"/>
      <c r="P1781" s="48"/>
    </row>
    <row r="1782" spans="13:16" x14ac:dyDescent="0.25">
      <c r="M1782" s="48"/>
      <c r="P1782" s="48"/>
    </row>
    <row r="1783" spans="13:16" x14ac:dyDescent="0.25">
      <c r="M1783" s="48"/>
      <c r="P1783" s="48"/>
    </row>
    <row r="1784" spans="13:16" x14ac:dyDescent="0.25">
      <c r="M1784" s="48"/>
      <c r="P1784" s="48"/>
    </row>
    <row r="1785" spans="13:16" x14ac:dyDescent="0.25">
      <c r="M1785" s="48"/>
      <c r="P1785" s="48"/>
    </row>
    <row r="1786" spans="13:16" x14ac:dyDescent="0.25">
      <c r="M1786" s="48"/>
      <c r="P1786" s="48"/>
    </row>
    <row r="1787" spans="13:16" x14ac:dyDescent="0.25">
      <c r="M1787" s="48"/>
      <c r="P1787" s="48"/>
    </row>
    <row r="1788" spans="13:16" x14ac:dyDescent="0.25">
      <c r="M1788" s="48"/>
      <c r="P1788" s="48"/>
    </row>
    <row r="1789" spans="13:16" x14ac:dyDescent="0.25">
      <c r="M1789" s="48"/>
      <c r="P1789" s="48"/>
    </row>
    <row r="1790" spans="13:16" x14ac:dyDescent="0.25">
      <c r="M1790" s="48"/>
      <c r="P1790" s="48"/>
    </row>
    <row r="1791" spans="13:16" x14ac:dyDescent="0.25">
      <c r="M1791" s="48"/>
      <c r="P1791" s="48"/>
    </row>
    <row r="1792" spans="13:16" x14ac:dyDescent="0.25">
      <c r="M1792" s="48"/>
      <c r="P1792" s="48"/>
    </row>
    <row r="1793" spans="13:16" x14ac:dyDescent="0.25">
      <c r="M1793" s="48"/>
      <c r="P1793" s="48"/>
    </row>
    <row r="1794" spans="13:16" x14ac:dyDescent="0.25">
      <c r="M1794" s="48"/>
      <c r="P1794"/>
    </row>
    <row r="1795" spans="13:16" x14ac:dyDescent="0.25">
      <c r="M1795" s="48"/>
      <c r="P1795" s="48"/>
    </row>
    <row r="1796" spans="13:16" x14ac:dyDescent="0.25">
      <c r="M1796" s="48"/>
      <c r="P1796" s="48"/>
    </row>
    <row r="1797" spans="13:16" x14ac:dyDescent="0.25">
      <c r="M1797" s="48"/>
      <c r="P1797" s="48"/>
    </row>
    <row r="1798" spans="13:16" x14ac:dyDescent="0.25">
      <c r="M1798" s="48"/>
      <c r="P1798" s="48"/>
    </row>
    <row r="1799" spans="13:16" x14ac:dyDescent="0.25">
      <c r="M1799" s="48"/>
      <c r="P1799" s="48"/>
    </row>
    <row r="1800" spans="13:16" x14ac:dyDescent="0.25">
      <c r="M1800" s="48"/>
      <c r="P1800" s="48"/>
    </row>
    <row r="1801" spans="13:16" x14ac:dyDescent="0.25">
      <c r="M1801" s="48"/>
      <c r="P1801" s="48"/>
    </row>
    <row r="1802" spans="13:16" x14ac:dyDescent="0.25">
      <c r="M1802" s="48"/>
      <c r="P1802" s="48"/>
    </row>
    <row r="1803" spans="13:16" x14ac:dyDescent="0.25">
      <c r="M1803" s="48"/>
      <c r="P1803" s="48"/>
    </row>
    <row r="1804" spans="13:16" x14ac:dyDescent="0.25">
      <c r="M1804" s="48"/>
      <c r="P1804" s="48"/>
    </row>
    <row r="1805" spans="13:16" x14ac:dyDescent="0.25">
      <c r="M1805" s="48"/>
      <c r="P1805" s="48"/>
    </row>
    <row r="1806" spans="13:16" x14ac:dyDescent="0.25">
      <c r="M1806" s="48"/>
      <c r="P1806" s="48"/>
    </row>
    <row r="1807" spans="13:16" x14ac:dyDescent="0.25">
      <c r="M1807" s="48"/>
      <c r="P1807" s="48"/>
    </row>
    <row r="1808" spans="13:16" x14ac:dyDescent="0.25">
      <c r="M1808" s="48"/>
      <c r="P1808" s="48"/>
    </row>
    <row r="1809" spans="13:16" x14ac:dyDescent="0.25">
      <c r="M1809" s="48"/>
      <c r="P1809" s="48"/>
    </row>
    <row r="1810" spans="13:16" x14ac:dyDescent="0.25">
      <c r="M1810" s="48"/>
      <c r="P1810" s="48"/>
    </row>
    <row r="1811" spans="13:16" x14ac:dyDescent="0.25">
      <c r="M1811" s="48"/>
      <c r="P1811" s="48"/>
    </row>
    <row r="1812" spans="13:16" x14ac:dyDescent="0.25">
      <c r="M1812" s="48"/>
      <c r="P1812" s="48"/>
    </row>
    <row r="1813" spans="13:16" x14ac:dyDescent="0.25">
      <c r="M1813" s="48"/>
      <c r="P1813" s="48"/>
    </row>
    <row r="1814" spans="13:16" x14ac:dyDescent="0.25">
      <c r="M1814" s="48"/>
      <c r="P1814" s="48"/>
    </row>
    <row r="1815" spans="13:16" x14ac:dyDescent="0.25">
      <c r="M1815" s="48"/>
      <c r="P1815" s="48"/>
    </row>
    <row r="1816" spans="13:16" x14ac:dyDescent="0.25">
      <c r="M1816" s="48"/>
      <c r="P1816" s="48"/>
    </row>
    <row r="1817" spans="13:16" x14ac:dyDescent="0.25">
      <c r="M1817" s="48"/>
      <c r="P1817" s="48"/>
    </row>
    <row r="1818" spans="13:16" x14ac:dyDescent="0.25">
      <c r="M1818" s="48"/>
      <c r="P1818" s="48"/>
    </row>
    <row r="1819" spans="13:16" x14ac:dyDescent="0.25">
      <c r="M1819" s="48"/>
      <c r="P1819" s="48"/>
    </row>
    <row r="1820" spans="13:16" x14ac:dyDescent="0.25">
      <c r="M1820" s="48"/>
      <c r="P1820" s="48"/>
    </row>
    <row r="1821" spans="13:16" x14ac:dyDescent="0.25">
      <c r="M1821" s="48"/>
      <c r="P1821" s="48"/>
    </row>
    <row r="1822" spans="13:16" x14ac:dyDescent="0.25">
      <c r="M1822" s="48"/>
      <c r="P1822" s="48"/>
    </row>
    <row r="1823" spans="13:16" x14ac:dyDescent="0.25">
      <c r="M1823" s="48"/>
      <c r="P1823" s="48"/>
    </row>
    <row r="1824" spans="13:16" x14ac:dyDescent="0.25">
      <c r="M1824" s="48"/>
      <c r="P1824" s="48"/>
    </row>
    <row r="1825" spans="13:16" x14ac:dyDescent="0.25">
      <c r="M1825" s="48"/>
      <c r="P1825" s="48"/>
    </row>
    <row r="1826" spans="13:16" x14ac:dyDescent="0.25">
      <c r="M1826" s="48"/>
      <c r="P1826" s="48"/>
    </row>
    <row r="1827" spans="13:16" x14ac:dyDescent="0.25">
      <c r="M1827" s="48"/>
      <c r="P1827" s="48"/>
    </row>
    <row r="1828" spans="13:16" x14ac:dyDescent="0.25">
      <c r="M1828" s="48"/>
      <c r="P1828" s="48"/>
    </row>
    <row r="1829" spans="13:16" x14ac:dyDescent="0.25">
      <c r="M1829" s="48"/>
      <c r="P1829" s="48"/>
    </row>
    <row r="1830" spans="13:16" x14ac:dyDescent="0.25">
      <c r="M1830" s="48"/>
      <c r="P1830" s="48"/>
    </row>
    <row r="1831" spans="13:16" x14ac:dyDescent="0.25">
      <c r="M1831" s="48"/>
      <c r="P1831" s="48"/>
    </row>
    <row r="1832" spans="13:16" x14ac:dyDescent="0.25">
      <c r="M1832" s="48"/>
      <c r="P1832" s="48"/>
    </row>
    <row r="1833" spans="13:16" x14ac:dyDescent="0.25">
      <c r="M1833" s="48"/>
      <c r="P1833" s="48"/>
    </row>
    <row r="1834" spans="13:16" x14ac:dyDescent="0.25">
      <c r="M1834" s="48"/>
      <c r="P1834" s="48"/>
    </row>
    <row r="1835" spans="13:16" x14ac:dyDescent="0.25">
      <c r="M1835" s="48"/>
      <c r="P1835" s="48"/>
    </row>
    <row r="1836" spans="13:16" x14ac:dyDescent="0.25">
      <c r="M1836" s="48"/>
      <c r="P1836" s="48"/>
    </row>
    <row r="1837" spans="13:16" x14ac:dyDescent="0.25">
      <c r="M1837" s="48"/>
      <c r="P1837" s="48"/>
    </row>
    <row r="1838" spans="13:16" x14ac:dyDescent="0.25">
      <c r="M1838" s="48"/>
      <c r="P1838" s="48"/>
    </row>
    <row r="1839" spans="13:16" x14ac:dyDescent="0.25">
      <c r="M1839" s="48"/>
      <c r="P1839" s="48"/>
    </row>
    <row r="1840" spans="13:16" x14ac:dyDescent="0.25">
      <c r="M1840" s="48"/>
      <c r="P1840" s="48"/>
    </row>
    <row r="1841" spans="13:24" x14ac:dyDescent="0.25">
      <c r="M1841" s="48"/>
      <c r="P1841" s="48"/>
    </row>
    <row r="1842" spans="13:24" x14ac:dyDescent="0.25">
      <c r="M1842" s="48"/>
      <c r="P1842" s="48"/>
    </row>
    <row r="1843" spans="13:24" x14ac:dyDescent="0.25">
      <c r="M1843" s="48"/>
      <c r="P1843" s="48"/>
    </row>
    <row r="1844" spans="13:24" x14ac:dyDescent="0.25">
      <c r="M1844" s="48"/>
      <c r="P1844" s="48"/>
    </row>
    <row r="1845" spans="13:24" x14ac:dyDescent="0.25">
      <c r="M1845" s="48"/>
      <c r="P1845" s="48"/>
      <c r="X1845"/>
    </row>
    <row r="1846" spans="13:24" x14ac:dyDescent="0.25">
      <c r="M1846" s="48"/>
      <c r="P1846" s="48"/>
    </row>
    <row r="1847" spans="13:24" x14ac:dyDescent="0.25">
      <c r="M1847" s="48"/>
      <c r="P1847" s="48"/>
    </row>
    <row r="1848" spans="13:24" x14ac:dyDescent="0.25">
      <c r="M1848" s="48"/>
      <c r="P1848"/>
    </row>
    <row r="1849" spans="13:24" x14ac:dyDescent="0.25">
      <c r="M1849" s="48"/>
      <c r="P1849" s="48"/>
    </row>
    <row r="1850" spans="13:24" x14ac:dyDescent="0.25">
      <c r="M1850" s="48"/>
      <c r="P1850"/>
    </row>
    <row r="1851" spans="13:24" x14ac:dyDescent="0.25">
      <c r="M1851" s="48"/>
      <c r="P1851" s="48"/>
    </row>
    <row r="1852" spans="13:24" x14ac:dyDescent="0.25">
      <c r="M1852" s="48"/>
      <c r="P1852" s="48"/>
    </row>
    <row r="1853" spans="13:24" x14ac:dyDescent="0.25">
      <c r="M1853" s="48"/>
      <c r="P1853" s="48"/>
    </row>
    <row r="1854" spans="13:24" x14ac:dyDescent="0.25">
      <c r="M1854" s="48"/>
      <c r="P1854" s="48"/>
      <c r="X1854"/>
    </row>
    <row r="1855" spans="13:24" x14ac:dyDescent="0.25">
      <c r="M1855" s="48"/>
      <c r="P1855" s="48"/>
    </row>
    <row r="1856" spans="13:24" x14ac:dyDescent="0.25">
      <c r="M1856" s="48"/>
      <c r="P1856" s="48"/>
    </row>
    <row r="1857" spans="13:16" x14ac:dyDescent="0.25">
      <c r="M1857" s="48"/>
      <c r="P1857" s="48"/>
    </row>
    <row r="1858" spans="13:16" x14ac:dyDescent="0.25">
      <c r="M1858" s="48"/>
      <c r="P1858" s="48"/>
    </row>
    <row r="1859" spans="13:16" x14ac:dyDescent="0.25">
      <c r="M1859" s="48"/>
      <c r="P1859" s="48"/>
    </row>
    <row r="1860" spans="13:16" x14ac:dyDescent="0.25">
      <c r="M1860" s="48"/>
      <c r="P1860" s="48"/>
    </row>
    <row r="1861" spans="13:16" x14ac:dyDescent="0.25">
      <c r="M1861" s="48"/>
      <c r="P1861" s="48"/>
    </row>
    <row r="1862" spans="13:16" x14ac:dyDescent="0.25">
      <c r="M1862" s="48"/>
      <c r="P1862" s="48"/>
    </row>
    <row r="1863" spans="13:16" x14ac:dyDescent="0.25">
      <c r="M1863" s="48"/>
      <c r="P1863" s="48"/>
    </row>
    <row r="1864" spans="13:16" x14ac:dyDescent="0.25">
      <c r="M1864" s="48"/>
      <c r="P1864" s="48"/>
    </row>
    <row r="1865" spans="13:16" x14ac:dyDescent="0.25">
      <c r="M1865" s="48"/>
      <c r="P1865" s="48"/>
    </row>
    <row r="1866" spans="13:16" x14ac:dyDescent="0.25">
      <c r="M1866" s="48"/>
      <c r="P1866" s="48"/>
    </row>
    <row r="1867" spans="13:16" x14ac:dyDescent="0.25">
      <c r="M1867" s="48"/>
      <c r="P1867" s="48"/>
    </row>
    <row r="1868" spans="13:16" x14ac:dyDescent="0.25">
      <c r="M1868" s="48"/>
      <c r="P1868" s="48"/>
    </row>
    <row r="1869" spans="13:16" x14ac:dyDescent="0.25">
      <c r="M1869" s="48"/>
      <c r="P1869" s="48"/>
    </row>
    <row r="1870" spans="13:16" x14ac:dyDescent="0.25">
      <c r="M1870" s="48"/>
      <c r="P1870" s="48"/>
    </row>
    <row r="1871" spans="13:16" x14ac:dyDescent="0.25">
      <c r="M1871" s="48"/>
      <c r="P1871" s="48"/>
    </row>
    <row r="1872" spans="13:16" x14ac:dyDescent="0.25">
      <c r="M1872" s="48"/>
      <c r="P1872" s="48"/>
    </row>
    <row r="1873" spans="13:24" x14ac:dyDescent="0.25">
      <c r="M1873" s="48"/>
      <c r="P1873" s="48"/>
    </row>
    <row r="1874" spans="13:24" x14ac:dyDescent="0.25">
      <c r="M1874" s="48"/>
      <c r="P1874" s="48"/>
    </row>
    <row r="1875" spans="13:24" x14ac:dyDescent="0.25">
      <c r="M1875" s="48"/>
      <c r="P1875" s="48"/>
    </row>
    <row r="1876" spans="13:24" x14ac:dyDescent="0.25">
      <c r="M1876" s="48"/>
      <c r="P1876" s="48"/>
    </row>
    <row r="1877" spans="13:24" x14ac:dyDescent="0.25">
      <c r="M1877" s="48"/>
      <c r="P1877" s="48"/>
    </row>
    <row r="1878" spans="13:24" x14ac:dyDescent="0.25">
      <c r="M1878" s="48"/>
      <c r="P1878"/>
    </row>
    <row r="1879" spans="13:24" x14ac:dyDescent="0.25">
      <c r="M1879" s="48"/>
      <c r="P1879" s="48"/>
    </row>
    <row r="1880" spans="13:24" x14ac:dyDescent="0.25">
      <c r="M1880" s="48"/>
      <c r="P1880" s="48"/>
    </row>
    <row r="1881" spans="13:24" x14ac:dyDescent="0.25">
      <c r="M1881" s="48"/>
      <c r="P1881" s="48"/>
    </row>
    <row r="1882" spans="13:24" x14ac:dyDescent="0.25">
      <c r="M1882" s="48"/>
      <c r="P1882" s="48"/>
    </row>
    <row r="1883" spans="13:24" x14ac:dyDescent="0.25">
      <c r="M1883" s="48"/>
      <c r="P1883" s="48"/>
    </row>
    <row r="1884" spans="13:24" x14ac:dyDescent="0.25">
      <c r="M1884" s="48"/>
      <c r="P1884" s="48"/>
    </row>
    <row r="1885" spans="13:24" x14ac:dyDescent="0.25">
      <c r="M1885" s="48"/>
      <c r="P1885" s="48"/>
    </row>
    <row r="1886" spans="13:24" x14ac:dyDescent="0.25">
      <c r="M1886" s="48"/>
      <c r="P1886" s="48"/>
    </row>
    <row r="1887" spans="13:24" x14ac:dyDescent="0.25">
      <c r="M1887" s="48"/>
      <c r="P1887" s="48"/>
    </row>
    <row r="1888" spans="13:24" x14ac:dyDescent="0.25">
      <c r="M1888" s="48"/>
      <c r="P1888" s="48"/>
      <c r="X1888"/>
    </row>
    <row r="1889" spans="13:24" x14ac:dyDescent="0.25">
      <c r="M1889" s="48"/>
      <c r="P1889" s="48"/>
      <c r="X1889"/>
    </row>
    <row r="1890" spans="13:24" x14ac:dyDescent="0.25">
      <c r="M1890" s="48"/>
      <c r="P1890" s="48"/>
      <c r="X1890"/>
    </row>
    <row r="1891" spans="13:24" x14ac:dyDescent="0.25">
      <c r="M1891" s="48"/>
      <c r="P1891" s="48"/>
    </row>
    <row r="1892" spans="13:24" x14ac:dyDescent="0.25">
      <c r="M1892" s="48"/>
      <c r="P1892"/>
      <c r="X1892"/>
    </row>
    <row r="1893" spans="13:24" x14ac:dyDescent="0.25">
      <c r="M1893" s="48"/>
      <c r="P1893" s="48"/>
    </row>
    <row r="1894" spans="13:24" x14ac:dyDescent="0.25">
      <c r="M1894" s="48"/>
      <c r="P1894" s="48"/>
    </row>
    <row r="1895" spans="13:24" x14ac:dyDescent="0.25">
      <c r="M1895" s="48"/>
      <c r="P1895"/>
    </row>
    <row r="1896" spans="13:24" x14ac:dyDescent="0.25">
      <c r="M1896" s="48"/>
      <c r="P1896" s="48"/>
    </row>
    <row r="1897" spans="13:24" x14ac:dyDescent="0.25">
      <c r="M1897" s="48"/>
      <c r="P1897"/>
    </row>
    <row r="1898" spans="13:24" x14ac:dyDescent="0.25">
      <c r="M1898" s="48"/>
      <c r="P1898" s="48"/>
    </row>
    <row r="1899" spans="13:24" x14ac:dyDescent="0.25">
      <c r="M1899" s="48"/>
      <c r="P1899" s="48"/>
    </row>
    <row r="1900" spans="13:24" x14ac:dyDescent="0.25">
      <c r="M1900" s="48"/>
      <c r="P1900"/>
    </row>
    <row r="1901" spans="13:24" x14ac:dyDescent="0.25">
      <c r="M1901" s="48"/>
      <c r="P1901"/>
      <c r="X1901"/>
    </row>
    <row r="1902" spans="13:24" x14ac:dyDescent="0.25">
      <c r="M1902" s="48"/>
      <c r="P1902" s="48"/>
    </row>
    <row r="1903" spans="13:24" x14ac:dyDescent="0.25">
      <c r="M1903" s="48"/>
      <c r="P1903"/>
      <c r="X1903"/>
    </row>
    <row r="1904" spans="13:24" x14ac:dyDescent="0.25">
      <c r="M1904" s="48"/>
      <c r="P1904"/>
      <c r="X1904"/>
    </row>
    <row r="1905" spans="13:24" x14ac:dyDescent="0.25">
      <c r="M1905" s="48"/>
      <c r="P1905" s="48"/>
    </row>
    <row r="1906" spans="13:24" x14ac:dyDescent="0.25">
      <c r="M1906" s="48"/>
      <c r="P1906" s="48"/>
    </row>
    <row r="1907" spans="13:24" x14ac:dyDescent="0.25">
      <c r="M1907" s="48"/>
      <c r="P1907" s="48"/>
    </row>
    <row r="1908" spans="13:24" x14ac:dyDescent="0.25">
      <c r="M1908" s="48"/>
      <c r="P1908" s="48"/>
    </row>
    <row r="1909" spans="13:24" x14ac:dyDescent="0.25">
      <c r="M1909" s="48"/>
      <c r="P1909" s="48"/>
    </row>
    <row r="1910" spans="13:24" x14ac:dyDescent="0.25">
      <c r="M1910" s="48"/>
      <c r="P1910" s="48"/>
    </row>
    <row r="1911" spans="13:24" x14ac:dyDescent="0.25">
      <c r="M1911" s="48"/>
      <c r="P1911" s="48"/>
    </row>
    <row r="1912" spans="13:24" x14ac:dyDescent="0.25">
      <c r="M1912" s="48"/>
      <c r="P1912"/>
      <c r="X1912"/>
    </row>
    <row r="1913" spans="13:24" x14ac:dyDescent="0.25">
      <c r="M1913" s="48"/>
      <c r="P1913" s="48"/>
      <c r="X1913"/>
    </row>
    <row r="1914" spans="13:24" x14ac:dyDescent="0.25">
      <c r="M1914" s="48"/>
      <c r="P1914" s="48"/>
      <c r="X1914"/>
    </row>
    <row r="1915" spans="13:24" x14ac:dyDescent="0.25">
      <c r="M1915" s="48"/>
      <c r="P1915" s="48"/>
      <c r="X1915"/>
    </row>
    <row r="1916" spans="13:24" x14ac:dyDescent="0.25">
      <c r="M1916" s="48"/>
      <c r="P1916" s="48"/>
      <c r="X1916"/>
    </row>
    <row r="1917" spans="13:24" x14ac:dyDescent="0.25">
      <c r="M1917" s="48"/>
      <c r="P1917" s="48"/>
    </row>
    <row r="1918" spans="13:24" x14ac:dyDescent="0.25">
      <c r="M1918" s="48"/>
      <c r="P1918" s="48"/>
    </row>
    <row r="1919" spans="13:24" x14ac:dyDescent="0.25">
      <c r="M1919" s="48"/>
      <c r="P1919" s="48"/>
    </row>
    <row r="1920" spans="13:24" x14ac:dyDescent="0.25">
      <c r="M1920" s="48"/>
      <c r="P1920" s="48"/>
    </row>
    <row r="1921" spans="13:16" x14ac:dyDescent="0.25">
      <c r="M1921" s="48"/>
      <c r="P1921" s="48"/>
    </row>
    <row r="1922" spans="13:16" x14ac:dyDescent="0.25">
      <c r="M1922" s="48"/>
      <c r="P1922" s="48"/>
    </row>
    <row r="1923" spans="13:16" x14ac:dyDescent="0.25">
      <c r="M1923" s="48"/>
      <c r="P1923" s="48"/>
    </row>
    <row r="1924" spans="13:16" x14ac:dyDescent="0.25">
      <c r="M1924" s="48"/>
      <c r="P1924" s="48"/>
    </row>
    <row r="1925" spans="13:16" x14ac:dyDescent="0.25">
      <c r="M1925" s="48"/>
      <c r="P1925" s="48"/>
    </row>
    <row r="1926" spans="13:16" x14ac:dyDescent="0.25">
      <c r="M1926" s="48"/>
      <c r="P1926" s="48"/>
    </row>
    <row r="1927" spans="13:16" x14ac:dyDescent="0.25">
      <c r="M1927" s="48"/>
      <c r="P1927" s="48"/>
    </row>
    <row r="1928" spans="13:16" x14ac:dyDescent="0.25">
      <c r="M1928" s="48"/>
      <c r="P1928" s="48"/>
    </row>
    <row r="1929" spans="13:16" x14ac:dyDescent="0.25">
      <c r="M1929" s="48"/>
      <c r="P1929" s="48"/>
    </row>
    <row r="1930" spans="13:16" x14ac:dyDescent="0.25">
      <c r="M1930" s="48"/>
      <c r="P1930" s="48"/>
    </row>
    <row r="1931" spans="13:16" x14ac:dyDescent="0.25">
      <c r="M1931" s="48"/>
      <c r="P1931" s="48"/>
    </row>
    <row r="1932" spans="13:16" x14ac:dyDescent="0.25">
      <c r="M1932" s="48"/>
      <c r="P1932" s="48"/>
    </row>
    <row r="1933" spans="13:16" x14ac:dyDescent="0.25">
      <c r="M1933" s="48"/>
      <c r="P1933" s="48"/>
    </row>
    <row r="1934" spans="13:16" x14ac:dyDescent="0.25">
      <c r="M1934" s="48"/>
      <c r="P1934" s="48"/>
    </row>
    <row r="1935" spans="13:16" x14ac:dyDescent="0.25">
      <c r="M1935" s="48"/>
      <c r="P1935" s="48"/>
    </row>
    <row r="1936" spans="13:16" x14ac:dyDescent="0.25">
      <c r="M1936" s="48"/>
      <c r="P1936" s="48"/>
    </row>
    <row r="1937" spans="13:16" x14ac:dyDescent="0.25">
      <c r="M1937" s="48"/>
      <c r="P1937" s="48"/>
    </row>
    <row r="1938" spans="13:16" x14ac:dyDescent="0.25">
      <c r="M1938" s="48"/>
      <c r="P1938" s="48"/>
    </row>
    <row r="1939" spans="13:16" x14ac:dyDescent="0.25">
      <c r="M1939" s="48"/>
      <c r="P1939" s="48"/>
    </row>
    <row r="1940" spans="13:16" x14ac:dyDescent="0.25">
      <c r="M1940" s="48"/>
      <c r="P1940" s="48"/>
    </row>
    <row r="1941" spans="13:16" x14ac:dyDescent="0.25">
      <c r="M1941" s="48"/>
      <c r="P1941" s="48"/>
    </row>
    <row r="1942" spans="13:16" x14ac:dyDescent="0.25">
      <c r="M1942" s="48"/>
      <c r="P1942" s="48"/>
    </row>
    <row r="1943" spans="13:16" x14ac:dyDescent="0.25">
      <c r="M1943" s="48"/>
      <c r="P1943" s="48"/>
    </row>
    <row r="1944" spans="13:16" x14ac:dyDescent="0.25">
      <c r="M1944" s="48"/>
      <c r="P1944" s="48"/>
    </row>
    <row r="1945" spans="13:16" x14ac:dyDescent="0.25">
      <c r="M1945" s="48"/>
      <c r="P1945" s="48"/>
    </row>
    <row r="1946" spans="13:16" x14ac:dyDescent="0.25">
      <c r="M1946" s="48"/>
      <c r="P1946"/>
    </row>
    <row r="1947" spans="13:16" x14ac:dyDescent="0.25">
      <c r="M1947" s="48"/>
      <c r="P1947"/>
    </row>
    <row r="1948" spans="13:16" x14ac:dyDescent="0.25">
      <c r="M1948" s="48"/>
      <c r="P1948"/>
    </row>
    <row r="1949" spans="13:16" x14ac:dyDescent="0.25">
      <c r="M1949" s="48"/>
      <c r="P1949" s="48"/>
    </row>
    <row r="1950" spans="13:16" x14ac:dyDescent="0.25">
      <c r="M1950" s="48"/>
      <c r="P1950" s="48"/>
    </row>
    <row r="1951" spans="13:16" x14ac:dyDescent="0.25">
      <c r="M1951" s="48"/>
      <c r="P1951" s="48"/>
    </row>
    <row r="1952" spans="13:16" x14ac:dyDescent="0.25">
      <c r="M1952" s="48"/>
      <c r="P1952" s="48"/>
    </row>
    <row r="1953" spans="13:24" x14ac:dyDescent="0.25">
      <c r="M1953" s="48"/>
      <c r="P1953" s="48"/>
    </row>
    <row r="1954" spans="13:24" x14ac:dyDescent="0.25">
      <c r="M1954" s="48"/>
      <c r="P1954" s="48"/>
    </row>
    <row r="1955" spans="13:24" x14ac:dyDescent="0.25">
      <c r="M1955" s="48"/>
      <c r="P1955" s="48"/>
    </row>
    <row r="1956" spans="13:24" x14ac:dyDescent="0.25">
      <c r="M1956" s="48"/>
      <c r="P1956" s="48"/>
    </row>
    <row r="1957" spans="13:24" x14ac:dyDescent="0.25">
      <c r="M1957" s="48"/>
      <c r="P1957" s="48"/>
    </row>
    <row r="1958" spans="13:24" x14ac:dyDescent="0.25">
      <c r="M1958" s="48"/>
      <c r="P1958"/>
    </row>
    <row r="1959" spans="13:24" x14ac:dyDescent="0.25">
      <c r="M1959" s="48"/>
      <c r="P1959" s="48"/>
    </row>
    <row r="1960" spans="13:24" x14ac:dyDescent="0.25">
      <c r="M1960" s="48"/>
      <c r="P1960" s="48"/>
    </row>
    <row r="1961" spans="13:24" x14ac:dyDescent="0.25">
      <c r="M1961" s="48"/>
      <c r="P1961" s="48"/>
    </row>
    <row r="1962" spans="13:24" x14ac:dyDescent="0.25">
      <c r="M1962" s="48"/>
      <c r="P1962"/>
    </row>
    <row r="1963" spans="13:24" x14ac:dyDescent="0.25">
      <c r="M1963" s="48"/>
      <c r="P1963" s="48"/>
    </row>
    <row r="1964" spans="13:24" x14ac:dyDescent="0.25">
      <c r="M1964" s="48"/>
      <c r="P1964" s="48"/>
    </row>
    <row r="1965" spans="13:24" x14ac:dyDescent="0.25">
      <c r="M1965" s="48"/>
      <c r="P1965"/>
      <c r="X1965"/>
    </row>
    <row r="1966" spans="13:24" x14ac:dyDescent="0.25">
      <c r="M1966" s="48"/>
      <c r="P1966"/>
    </row>
    <row r="1967" spans="13:24" x14ac:dyDescent="0.25">
      <c r="M1967" s="48"/>
      <c r="P1967"/>
    </row>
    <row r="1968" spans="13:24" x14ac:dyDescent="0.25">
      <c r="M1968" s="48"/>
      <c r="P1968" s="48"/>
    </row>
    <row r="1969" spans="13:16" x14ac:dyDescent="0.25">
      <c r="M1969" s="48"/>
      <c r="P1969" s="48"/>
    </row>
    <row r="1970" spans="13:16" x14ac:dyDescent="0.25">
      <c r="M1970" s="48"/>
      <c r="P1970" s="48"/>
    </row>
    <row r="1971" spans="13:16" x14ac:dyDescent="0.25">
      <c r="M1971" s="48"/>
      <c r="P1971" s="48"/>
    </row>
    <row r="1972" spans="13:16" x14ac:dyDescent="0.25">
      <c r="M1972" s="48"/>
      <c r="P1972" s="48"/>
    </row>
    <row r="1973" spans="13:16" x14ac:dyDescent="0.25">
      <c r="M1973" s="48"/>
      <c r="P1973" s="48"/>
    </row>
    <row r="1974" spans="13:16" x14ac:dyDescent="0.25">
      <c r="M1974" s="48"/>
      <c r="P1974" s="48"/>
    </row>
    <row r="1975" spans="13:16" x14ac:dyDescent="0.25">
      <c r="M1975" s="48"/>
      <c r="P1975" s="48"/>
    </row>
    <row r="1976" spans="13:16" x14ac:dyDescent="0.25">
      <c r="M1976" s="48"/>
      <c r="P1976"/>
    </row>
    <row r="1977" spans="13:16" x14ac:dyDescent="0.25">
      <c r="M1977" s="48"/>
      <c r="P1977" s="48"/>
    </row>
    <row r="1978" spans="13:16" x14ac:dyDescent="0.25">
      <c r="M1978" s="48"/>
      <c r="P1978"/>
    </row>
    <row r="1979" spans="13:16" x14ac:dyDescent="0.25">
      <c r="M1979" s="48"/>
      <c r="P1979" s="48"/>
    </row>
    <row r="1980" spans="13:16" x14ac:dyDescent="0.25">
      <c r="M1980" s="48"/>
      <c r="P1980"/>
    </row>
    <row r="1981" spans="13:16" x14ac:dyDescent="0.25">
      <c r="M1981" s="48"/>
      <c r="P1981" s="48"/>
    </row>
    <row r="1982" spans="13:16" x14ac:dyDescent="0.25">
      <c r="M1982" s="48"/>
      <c r="P1982" s="48"/>
    </row>
    <row r="1983" spans="13:16" x14ac:dyDescent="0.25">
      <c r="M1983" s="48"/>
      <c r="P1983" s="48"/>
    </row>
    <row r="1984" spans="13:16" x14ac:dyDescent="0.25">
      <c r="M1984" s="48"/>
      <c r="P1984" s="48"/>
    </row>
    <row r="1985" spans="13:24" x14ac:dyDescent="0.25">
      <c r="M1985" s="48"/>
      <c r="P1985" s="48"/>
    </row>
    <row r="1986" spans="13:24" x14ac:dyDescent="0.25">
      <c r="M1986" s="48"/>
      <c r="P1986" s="48"/>
    </row>
    <row r="1987" spans="13:24" x14ac:dyDescent="0.25">
      <c r="M1987" s="48"/>
      <c r="P1987"/>
    </row>
    <row r="1988" spans="13:24" x14ac:dyDescent="0.25">
      <c r="M1988" s="48"/>
      <c r="P1988"/>
    </row>
    <row r="1989" spans="13:24" x14ac:dyDescent="0.25">
      <c r="M1989" s="48"/>
      <c r="P1989"/>
    </row>
    <row r="1990" spans="13:24" x14ac:dyDescent="0.25">
      <c r="M1990" s="48"/>
      <c r="P1990"/>
    </row>
    <row r="1991" spans="13:24" x14ac:dyDescent="0.25">
      <c r="M1991" s="48"/>
      <c r="P1991"/>
    </row>
    <row r="1992" spans="13:24" x14ac:dyDescent="0.25">
      <c r="M1992" s="48"/>
      <c r="P1992"/>
    </row>
    <row r="1993" spans="13:24" x14ac:dyDescent="0.25">
      <c r="M1993" s="48"/>
      <c r="P1993" s="48"/>
    </row>
    <row r="1994" spans="13:24" x14ac:dyDescent="0.25">
      <c r="M1994" s="48"/>
      <c r="P1994"/>
      <c r="X1994"/>
    </row>
    <row r="1995" spans="13:24" x14ac:dyDescent="0.25">
      <c r="M1995" s="48"/>
      <c r="P1995"/>
    </row>
    <row r="1996" spans="13:24" x14ac:dyDescent="0.25">
      <c r="M1996" s="48"/>
      <c r="P1996" s="48"/>
    </row>
    <row r="1997" spans="13:24" x14ac:dyDescent="0.25">
      <c r="M1997" s="48"/>
      <c r="P1997" s="48"/>
    </row>
    <row r="1998" spans="13:24" x14ac:dyDescent="0.25">
      <c r="M1998" s="48"/>
      <c r="P1998" s="48"/>
    </row>
    <row r="1999" spans="13:24" x14ac:dyDescent="0.25">
      <c r="M1999" s="48"/>
      <c r="P1999"/>
    </row>
    <row r="2000" spans="13:24" x14ac:dyDescent="0.25">
      <c r="M2000" s="48"/>
      <c r="P2000" s="48"/>
    </row>
    <row r="2001" spans="13:16" x14ac:dyDescent="0.25">
      <c r="M2001" s="48"/>
      <c r="P2001" s="48"/>
    </row>
    <row r="2002" spans="13:16" x14ac:dyDescent="0.25">
      <c r="M2002" s="48"/>
      <c r="P2002" s="48"/>
    </row>
    <row r="2003" spans="13:16" x14ac:dyDescent="0.25">
      <c r="M2003" s="48"/>
      <c r="P2003" s="48"/>
    </row>
    <row r="2004" spans="13:16" x14ac:dyDescent="0.25">
      <c r="M2004" s="48"/>
      <c r="P2004" s="48"/>
    </row>
    <row r="2005" spans="13:16" x14ac:dyDescent="0.25">
      <c r="M2005" s="48"/>
      <c r="P2005"/>
    </row>
    <row r="2006" spans="13:16" x14ac:dyDescent="0.25">
      <c r="M2006" s="48"/>
      <c r="P2006"/>
    </row>
    <row r="2007" spans="13:16" x14ac:dyDescent="0.25">
      <c r="M2007" s="48"/>
      <c r="P2007"/>
    </row>
    <row r="2008" spans="13:16" x14ac:dyDescent="0.25">
      <c r="M2008" s="48"/>
      <c r="P2008"/>
    </row>
    <row r="2009" spans="13:16" x14ac:dyDescent="0.25">
      <c r="M2009" s="48"/>
      <c r="P2009"/>
    </row>
    <row r="2010" spans="13:16" x14ac:dyDescent="0.25">
      <c r="M2010" s="48"/>
      <c r="P2010"/>
    </row>
    <row r="2011" spans="13:16" x14ac:dyDescent="0.25">
      <c r="M2011" s="48"/>
      <c r="P2011"/>
    </row>
    <row r="2012" spans="13:16" x14ac:dyDescent="0.25">
      <c r="M2012" s="48"/>
      <c r="P2012"/>
    </row>
    <row r="2013" spans="13:16" x14ac:dyDescent="0.25">
      <c r="M2013" s="48"/>
      <c r="P2013"/>
    </row>
    <row r="2014" spans="13:16" x14ac:dyDescent="0.25">
      <c r="M2014" s="48"/>
      <c r="P2014" s="48"/>
    </row>
    <row r="2015" spans="13:16" x14ac:dyDescent="0.25">
      <c r="M2015" s="48"/>
      <c r="P2015" s="48"/>
    </row>
    <row r="2016" spans="13:16" x14ac:dyDescent="0.25">
      <c r="M2016" s="48"/>
      <c r="P2016" s="48"/>
    </row>
    <row r="2017" spans="13:24" x14ac:dyDescent="0.25">
      <c r="M2017" s="48"/>
      <c r="P2017"/>
    </row>
    <row r="2018" spans="13:24" x14ac:dyDescent="0.25">
      <c r="M2018" s="48"/>
      <c r="P2018"/>
    </row>
    <row r="2019" spans="13:24" x14ac:dyDescent="0.25">
      <c r="M2019" s="48"/>
      <c r="P2019"/>
      <c r="X2019"/>
    </row>
    <row r="2020" spans="13:24" x14ac:dyDescent="0.25">
      <c r="M2020" s="48"/>
      <c r="P2020"/>
      <c r="X2020"/>
    </row>
    <row r="2021" spans="13:24" x14ac:dyDescent="0.25">
      <c r="M2021" s="48"/>
      <c r="P2021" s="48"/>
    </row>
    <row r="2022" spans="13:24" x14ac:dyDescent="0.25">
      <c r="M2022" s="48"/>
      <c r="P2022"/>
    </row>
    <row r="2023" spans="13:24" x14ac:dyDescent="0.25">
      <c r="M2023" s="48"/>
      <c r="P2023" s="48"/>
    </row>
    <row r="2024" spans="13:24" x14ac:dyDescent="0.25">
      <c r="M2024" s="48"/>
      <c r="P2024" s="48"/>
    </row>
    <row r="2025" spans="13:24" x14ac:dyDescent="0.25">
      <c r="M2025" s="48"/>
      <c r="P2025"/>
    </row>
    <row r="2026" spans="13:24" x14ac:dyDescent="0.25">
      <c r="M2026" s="48"/>
      <c r="P2026"/>
    </row>
    <row r="2027" spans="13:24" x14ac:dyDescent="0.25">
      <c r="M2027" s="48"/>
      <c r="P2027" s="48"/>
    </row>
    <row r="2028" spans="13:24" x14ac:dyDescent="0.25">
      <c r="M2028" s="48"/>
      <c r="P2028"/>
    </row>
    <row r="2029" spans="13:24" x14ac:dyDescent="0.25">
      <c r="M2029" s="48"/>
      <c r="P2029"/>
    </row>
    <row r="2030" spans="13:24" x14ac:dyDescent="0.25">
      <c r="M2030" s="48"/>
      <c r="P2030"/>
    </row>
    <row r="2031" spans="13:24" x14ac:dyDescent="0.25">
      <c r="M2031" s="48"/>
      <c r="P2031"/>
    </row>
    <row r="2032" spans="13:24" x14ac:dyDescent="0.25">
      <c r="M2032" s="48"/>
      <c r="P2032"/>
    </row>
    <row r="2033" spans="13:24" x14ac:dyDescent="0.25">
      <c r="M2033" s="48"/>
      <c r="P2033"/>
    </row>
    <row r="2034" spans="13:24" x14ac:dyDescent="0.25">
      <c r="M2034" s="48"/>
      <c r="P2034"/>
    </row>
    <row r="2035" spans="13:24" x14ac:dyDescent="0.25">
      <c r="M2035" s="48"/>
      <c r="P2035"/>
      <c r="X2035"/>
    </row>
    <row r="2036" spans="13:24" x14ac:dyDescent="0.25">
      <c r="M2036" s="48"/>
      <c r="P2036"/>
      <c r="X2036"/>
    </row>
    <row r="2037" spans="13:24" x14ac:dyDescent="0.25">
      <c r="M2037" s="48"/>
      <c r="P2037"/>
    </row>
    <row r="2038" spans="13:24" x14ac:dyDescent="0.25">
      <c r="M2038" s="48"/>
      <c r="P2038"/>
    </row>
    <row r="2039" spans="13:24" x14ac:dyDescent="0.25">
      <c r="M2039" s="48"/>
      <c r="P2039"/>
      <c r="X2039"/>
    </row>
    <row r="2040" spans="13:24" x14ac:dyDescent="0.25">
      <c r="M2040" s="48"/>
      <c r="P2040"/>
      <c r="X2040"/>
    </row>
    <row r="2041" spans="13:24" x14ac:dyDescent="0.25">
      <c r="M2041" s="48"/>
      <c r="P2041"/>
    </row>
    <row r="2042" spans="13:24" x14ac:dyDescent="0.25">
      <c r="M2042" s="48"/>
      <c r="P2042"/>
      <c r="X2042"/>
    </row>
    <row r="2043" spans="13:24" x14ac:dyDescent="0.25">
      <c r="M2043" s="48"/>
      <c r="P2043"/>
      <c r="X2043"/>
    </row>
    <row r="2044" spans="13:24" x14ac:dyDescent="0.25">
      <c r="M2044" s="48"/>
      <c r="P2044"/>
      <c r="X2044"/>
    </row>
    <row r="2045" spans="13:24" x14ac:dyDescent="0.25">
      <c r="M2045" s="48"/>
      <c r="P2045"/>
      <c r="X2045"/>
    </row>
    <row r="2046" spans="13:24" x14ac:dyDescent="0.25">
      <c r="M2046" s="48"/>
      <c r="P2046"/>
      <c r="X2046"/>
    </row>
    <row r="2047" spans="13:24" x14ac:dyDescent="0.25">
      <c r="M2047" s="48"/>
      <c r="P2047"/>
      <c r="X2047"/>
    </row>
    <row r="2048" spans="13:24" x14ac:dyDescent="0.25">
      <c r="M2048" s="48"/>
      <c r="P2048"/>
      <c r="X2048"/>
    </row>
    <row r="2049" spans="13:24" x14ac:dyDescent="0.25">
      <c r="M2049" s="48"/>
      <c r="P2049"/>
      <c r="X2049"/>
    </row>
    <row r="2050" spans="13:24" x14ac:dyDescent="0.25">
      <c r="M2050" s="48"/>
      <c r="P2050"/>
    </row>
    <row r="2051" spans="13:24" x14ac:dyDescent="0.25">
      <c r="M2051" s="48"/>
      <c r="P2051"/>
    </row>
    <row r="2052" spans="13:24" x14ac:dyDescent="0.25">
      <c r="M2052" s="48"/>
      <c r="P2052"/>
    </row>
    <row r="2053" spans="13:24" x14ac:dyDescent="0.25">
      <c r="M2053" s="48"/>
      <c r="P2053" s="48"/>
    </row>
    <row r="2054" spans="13:24" x14ac:dyDescent="0.25">
      <c r="M2054" s="48"/>
      <c r="P2054"/>
    </row>
    <row r="2055" spans="13:24" x14ac:dyDescent="0.25">
      <c r="M2055" s="48"/>
      <c r="P2055"/>
    </row>
    <row r="2056" spans="13:24" x14ac:dyDescent="0.25">
      <c r="M2056" s="48"/>
      <c r="P2056"/>
    </row>
    <row r="2057" spans="13:24" x14ac:dyDescent="0.25">
      <c r="M2057" s="48"/>
      <c r="P2057"/>
    </row>
    <row r="2058" spans="13:24" x14ac:dyDescent="0.25">
      <c r="M2058" s="48"/>
      <c r="P2058"/>
      <c r="X2058"/>
    </row>
    <row r="2059" spans="13:24" x14ac:dyDescent="0.25">
      <c r="M2059" s="48"/>
      <c r="P2059"/>
      <c r="X2059"/>
    </row>
    <row r="2060" spans="13:24" x14ac:dyDescent="0.25">
      <c r="M2060" s="48"/>
      <c r="P2060"/>
    </row>
    <row r="2061" spans="13:24" x14ac:dyDescent="0.25">
      <c r="M2061" s="48"/>
      <c r="P2061"/>
    </row>
    <row r="2062" spans="13:24" x14ac:dyDescent="0.25">
      <c r="M2062" s="48"/>
      <c r="P2062"/>
    </row>
    <row r="2063" spans="13:24" x14ac:dyDescent="0.25">
      <c r="M2063" s="48"/>
      <c r="P2063"/>
    </row>
    <row r="2064" spans="13:24" x14ac:dyDescent="0.25">
      <c r="M2064" s="48"/>
      <c r="P2064"/>
    </row>
    <row r="2065" spans="13:24" x14ac:dyDescent="0.25">
      <c r="M2065" s="48"/>
      <c r="P2065"/>
    </row>
    <row r="2066" spans="13:24" x14ac:dyDescent="0.25">
      <c r="M2066" s="48"/>
      <c r="P2066"/>
    </row>
    <row r="2067" spans="13:24" x14ac:dyDescent="0.25">
      <c r="M2067" s="48"/>
      <c r="P2067"/>
    </row>
    <row r="2068" spans="13:24" x14ac:dyDescent="0.25">
      <c r="M2068" s="48"/>
      <c r="P2068"/>
      <c r="X2068"/>
    </row>
    <row r="2069" spans="13:24" x14ac:dyDescent="0.25">
      <c r="M2069" s="48"/>
      <c r="P2069" s="48"/>
    </row>
    <row r="2070" spans="13:24" x14ac:dyDescent="0.25">
      <c r="M2070" s="48"/>
      <c r="P2070"/>
      <c r="X2070"/>
    </row>
    <row r="2071" spans="13:24" x14ac:dyDescent="0.25">
      <c r="M2071" s="48"/>
      <c r="P2071"/>
    </row>
    <row r="2072" spans="13:24" x14ac:dyDescent="0.25">
      <c r="M2072" s="48"/>
      <c r="P2072"/>
    </row>
    <row r="2073" spans="13:24" x14ac:dyDescent="0.25">
      <c r="M2073" s="48"/>
      <c r="P2073"/>
    </row>
    <row r="2074" spans="13:24" x14ac:dyDescent="0.25">
      <c r="M2074" s="48"/>
      <c r="P2074"/>
      <c r="X2074"/>
    </row>
    <row r="2075" spans="13:24" x14ac:dyDescent="0.25">
      <c r="M2075" s="48"/>
      <c r="P2075"/>
      <c r="X2075"/>
    </row>
    <row r="2076" spans="13:24" x14ac:dyDescent="0.25">
      <c r="M2076" s="48"/>
      <c r="P2076"/>
    </row>
    <row r="2077" spans="13:24" x14ac:dyDescent="0.25">
      <c r="M2077" s="48"/>
      <c r="P2077"/>
      <c r="X2077"/>
    </row>
    <row r="2078" spans="13:24" x14ac:dyDescent="0.25">
      <c r="M2078" s="48"/>
      <c r="P2078"/>
      <c r="X2078"/>
    </row>
    <row r="2079" spans="13:24" x14ac:dyDescent="0.25">
      <c r="M2079" s="48"/>
      <c r="P2079"/>
      <c r="X2079"/>
    </row>
    <row r="2080" spans="13:24" x14ac:dyDescent="0.25">
      <c r="M2080" s="48"/>
      <c r="P2080"/>
      <c r="X2080"/>
    </row>
    <row r="2081" spans="13:24" x14ac:dyDescent="0.25">
      <c r="M2081" s="48"/>
      <c r="P2081"/>
      <c r="X2081"/>
    </row>
    <row r="2082" spans="13:24" x14ac:dyDescent="0.25">
      <c r="M2082" s="48"/>
      <c r="P2082"/>
      <c r="X2082"/>
    </row>
    <row r="2083" spans="13:24" x14ac:dyDescent="0.25">
      <c r="M2083" s="48"/>
      <c r="P2083"/>
      <c r="X2083"/>
    </row>
    <row r="2084" spans="13:24" x14ac:dyDescent="0.25">
      <c r="M2084" s="48"/>
      <c r="P2084"/>
      <c r="X2084"/>
    </row>
    <row r="2085" spans="13:24" x14ac:dyDescent="0.25">
      <c r="M2085" s="48"/>
      <c r="P2085"/>
      <c r="X2085"/>
    </row>
    <row r="2086" spans="13:24" x14ac:dyDescent="0.25">
      <c r="M2086" s="48"/>
      <c r="P2086"/>
      <c r="X2086"/>
    </row>
    <row r="2087" spans="13:24" x14ac:dyDescent="0.25">
      <c r="M2087" s="48"/>
      <c r="P2087"/>
      <c r="X2087"/>
    </row>
    <row r="2088" spans="13:24" x14ac:dyDescent="0.25">
      <c r="M2088" s="48"/>
      <c r="P2088"/>
      <c r="X2088"/>
    </row>
    <row r="2089" spans="13:24" x14ac:dyDescent="0.25">
      <c r="M2089" s="48"/>
      <c r="P2089"/>
      <c r="X2089"/>
    </row>
    <row r="2090" spans="13:24" x14ac:dyDescent="0.25">
      <c r="M2090" s="48"/>
      <c r="P2090"/>
      <c r="X2090"/>
    </row>
  </sheetData>
  <autoFilter ref="A1:AC1074" xr:uid="{00000000-0001-0000-0000-000000000000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CB6A-2C29-4F66-8EE0-F87B83CD915C}">
  <sheetPr>
    <tabColor theme="9" tint="0.39997558519241921"/>
  </sheetPr>
  <dimension ref="A1:AC1004"/>
  <sheetViews>
    <sheetView topLeftCell="A100" workbookViewId="0">
      <selection activeCell="A2" sqref="A2:AC1225"/>
    </sheetView>
  </sheetViews>
  <sheetFormatPr defaultRowHeight="15" x14ac:dyDescent="0.25"/>
  <cols>
    <col min="1" max="2" width="10.7109375" style="1" customWidth="1"/>
    <col min="3" max="3" width="16.140625" style="1" customWidth="1"/>
    <col min="4" max="4" width="18.7109375" style="1" customWidth="1"/>
    <col min="5" max="5" width="12.42578125" style="1" customWidth="1"/>
    <col min="6" max="6" width="8.7109375" style="1" customWidth="1"/>
    <col min="7" max="7" width="10.7109375" style="1" customWidth="1"/>
    <col min="8" max="8" width="4.7109375" style="1" customWidth="1"/>
    <col min="9" max="9" width="1.7109375" style="1" customWidth="1"/>
    <col min="10" max="10" width="6.7109375" style="1" customWidth="1"/>
    <col min="11" max="11" width="11.7109375" style="1" customWidth="1"/>
    <col min="12" max="12" width="14.7109375" style="2" customWidth="1"/>
    <col min="13" max="13" width="15" customWidth="1"/>
    <col min="14" max="14" width="10.85546875" style="1" customWidth="1"/>
    <col min="15" max="15" width="1.7109375" style="1" customWidth="1"/>
    <col min="16" max="16" width="15.42578125" style="38" customWidth="1"/>
    <col min="17" max="18" width="17.85546875" style="48" customWidth="1"/>
    <col min="19" max="19" width="14.7109375" style="1" customWidth="1"/>
    <col min="20" max="20" width="4.7109375" style="1" customWidth="1"/>
    <col min="21" max="21" width="14.7109375" style="2" customWidth="1"/>
    <col min="22" max="22" width="8.7109375" customWidth="1"/>
    <col min="23" max="23" width="6.7109375" style="1" customWidth="1"/>
    <col min="24" max="24" width="14.28515625" style="48" customWidth="1"/>
    <col min="25" max="25" width="6.7109375" style="1" customWidth="1"/>
    <col min="26" max="26" width="8.7109375" customWidth="1"/>
    <col min="27" max="27" width="15.7109375" style="1" customWidth="1"/>
    <col min="28" max="28" width="16.42578125" style="48" customWidth="1"/>
    <col min="29" max="29" width="14.7109375" style="2" customWidth="1"/>
  </cols>
  <sheetData>
    <row r="1" spans="1:29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5" t="s">
        <v>13</v>
      </c>
      <c r="O1" s="5" t="s">
        <v>14</v>
      </c>
      <c r="P1" s="36" t="s">
        <v>15</v>
      </c>
      <c r="Q1" s="49" t="s">
        <v>16</v>
      </c>
      <c r="R1" s="49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5" t="s">
        <v>22</v>
      </c>
      <c r="X1" s="49" t="s">
        <v>23</v>
      </c>
      <c r="Y1" s="5" t="s">
        <v>24</v>
      </c>
      <c r="Z1" s="7" t="s">
        <v>25</v>
      </c>
      <c r="AA1" s="5" t="s">
        <v>26</v>
      </c>
      <c r="AB1" s="49" t="s">
        <v>27</v>
      </c>
      <c r="AC1" s="6" t="s">
        <v>28</v>
      </c>
    </row>
    <row r="2" spans="1:29" x14ac:dyDescent="0.25">
      <c r="A2" s="1">
        <v>20230684</v>
      </c>
      <c r="B2" s="1" t="s">
        <v>11131</v>
      </c>
      <c r="C2" s="1" t="s">
        <v>29</v>
      </c>
      <c r="D2" s="1" t="s">
        <v>4776</v>
      </c>
      <c r="E2" s="1" t="s">
        <v>244</v>
      </c>
      <c r="F2" s="1" t="s">
        <v>243</v>
      </c>
      <c r="J2" s="1" t="s">
        <v>40</v>
      </c>
      <c r="K2" s="1" t="s">
        <v>11132</v>
      </c>
      <c r="L2" s="2">
        <v>313.22000000000003</v>
      </c>
      <c r="M2" s="48">
        <v>45159</v>
      </c>
      <c r="N2" s="1">
        <v>308</v>
      </c>
      <c r="O2" s="1">
        <v>3</v>
      </c>
      <c r="P2" s="48">
        <v>45140</v>
      </c>
      <c r="Q2" s="48">
        <v>45078</v>
      </c>
      <c r="R2" s="48">
        <v>45047</v>
      </c>
      <c r="S2" s="1" t="s">
        <v>4777</v>
      </c>
      <c r="T2" s="1" t="s">
        <v>32</v>
      </c>
      <c r="U2" s="2">
        <v>0</v>
      </c>
      <c r="W2" s="1" t="b">
        <v>0</v>
      </c>
      <c r="X2" s="48">
        <v>45140</v>
      </c>
      <c r="Y2" s="1" t="b">
        <v>0</v>
      </c>
      <c r="AB2" s="48">
        <v>45078</v>
      </c>
      <c r="AC2" s="2">
        <v>0</v>
      </c>
    </row>
    <row r="3" spans="1:29" x14ac:dyDescent="0.25">
      <c r="A3" s="1">
        <v>20230788</v>
      </c>
      <c r="B3" s="1" t="s">
        <v>11559</v>
      </c>
      <c r="C3" s="1" t="s">
        <v>29</v>
      </c>
      <c r="D3" s="1" t="s">
        <v>427</v>
      </c>
      <c r="E3" s="1" t="s">
        <v>428</v>
      </c>
      <c r="F3" s="1" t="s">
        <v>429</v>
      </c>
      <c r="J3" s="1" t="s">
        <v>35</v>
      </c>
      <c r="K3" s="1" t="s">
        <v>4724</v>
      </c>
      <c r="L3" s="2">
        <v>901.33</v>
      </c>
      <c r="M3" s="48">
        <v>45163</v>
      </c>
      <c r="N3" s="1">
        <v>308</v>
      </c>
      <c r="O3" s="1">
        <v>3</v>
      </c>
      <c r="P3" s="48">
        <v>45147</v>
      </c>
      <c r="Q3" s="48">
        <v>45103</v>
      </c>
      <c r="R3" s="48">
        <v>45078</v>
      </c>
      <c r="S3" s="1" t="s">
        <v>430</v>
      </c>
      <c r="T3" s="1" t="s">
        <v>32</v>
      </c>
      <c r="U3" s="2">
        <v>0</v>
      </c>
      <c r="W3" s="1" t="b">
        <v>0</v>
      </c>
      <c r="X3" s="48">
        <v>45147</v>
      </c>
      <c r="Y3" s="1" t="b">
        <v>0</v>
      </c>
      <c r="AB3" s="48">
        <v>45078</v>
      </c>
      <c r="AC3" s="2">
        <v>0</v>
      </c>
    </row>
    <row r="4" spans="1:29" x14ac:dyDescent="0.25">
      <c r="A4" s="1">
        <v>20230789</v>
      </c>
      <c r="B4" s="1" t="s">
        <v>11560</v>
      </c>
      <c r="C4" s="1" t="s">
        <v>29</v>
      </c>
      <c r="D4" s="1" t="s">
        <v>41</v>
      </c>
      <c r="E4" s="1" t="s">
        <v>42</v>
      </c>
      <c r="F4" s="1" t="s">
        <v>43</v>
      </c>
      <c r="J4" s="1" t="s">
        <v>40</v>
      </c>
      <c r="K4" s="1" t="s">
        <v>44</v>
      </c>
      <c r="L4" s="2">
        <v>119.34</v>
      </c>
      <c r="M4" s="48">
        <v>45156</v>
      </c>
      <c r="N4" s="1">
        <v>308</v>
      </c>
      <c r="O4" s="1">
        <v>3</v>
      </c>
      <c r="P4" s="48">
        <v>45140</v>
      </c>
      <c r="Q4" s="48">
        <v>45096</v>
      </c>
      <c r="R4" s="48">
        <v>45078</v>
      </c>
      <c r="S4" s="1" t="s">
        <v>45</v>
      </c>
      <c r="T4" s="1" t="s">
        <v>32</v>
      </c>
      <c r="U4" s="2">
        <v>0</v>
      </c>
      <c r="W4" s="1" t="b">
        <v>0</v>
      </c>
      <c r="X4" s="48">
        <v>45140</v>
      </c>
      <c r="Y4" s="1" t="b">
        <v>0</v>
      </c>
      <c r="AB4" s="48">
        <v>45078</v>
      </c>
      <c r="AC4" s="2">
        <v>0</v>
      </c>
    </row>
    <row r="5" spans="1:29" x14ac:dyDescent="0.25">
      <c r="A5" s="1">
        <v>20230790</v>
      </c>
      <c r="B5" s="1" t="s">
        <v>11561</v>
      </c>
      <c r="C5" s="1" t="s">
        <v>29</v>
      </c>
      <c r="D5" s="1" t="s">
        <v>427</v>
      </c>
      <c r="E5" s="1" t="s">
        <v>428</v>
      </c>
      <c r="F5" s="1" t="s">
        <v>429</v>
      </c>
      <c r="J5" s="1" t="s">
        <v>35</v>
      </c>
      <c r="K5" s="1" t="s">
        <v>4724</v>
      </c>
      <c r="L5" s="2">
        <v>884.69</v>
      </c>
      <c r="M5" s="48">
        <v>45156</v>
      </c>
      <c r="N5" s="1">
        <v>308</v>
      </c>
      <c r="O5" s="1">
        <v>3</v>
      </c>
      <c r="P5" s="48">
        <v>45140</v>
      </c>
      <c r="Q5" s="48">
        <v>45096</v>
      </c>
      <c r="R5" s="48">
        <v>45078</v>
      </c>
      <c r="S5" s="1" t="s">
        <v>430</v>
      </c>
      <c r="T5" s="1" t="s">
        <v>32</v>
      </c>
      <c r="U5" s="2">
        <v>0</v>
      </c>
      <c r="W5" s="1" t="b">
        <v>0</v>
      </c>
      <c r="X5" s="48">
        <v>45140</v>
      </c>
      <c r="Y5" s="1" t="b">
        <v>0</v>
      </c>
      <c r="AB5" s="48">
        <v>45078</v>
      </c>
      <c r="AC5" s="2">
        <v>0</v>
      </c>
    </row>
    <row r="6" spans="1:29" x14ac:dyDescent="0.25">
      <c r="A6" s="1">
        <v>20230791</v>
      </c>
      <c r="B6" s="1" t="s">
        <v>11562</v>
      </c>
      <c r="C6" s="1" t="s">
        <v>29</v>
      </c>
      <c r="D6" s="1" t="s">
        <v>427</v>
      </c>
      <c r="E6" s="1" t="s">
        <v>428</v>
      </c>
      <c r="F6" s="1" t="s">
        <v>429</v>
      </c>
      <c r="J6" s="1" t="s">
        <v>35</v>
      </c>
      <c r="K6" s="1" t="s">
        <v>4724</v>
      </c>
      <c r="L6" s="2">
        <v>890.99</v>
      </c>
      <c r="M6" s="48">
        <v>45142</v>
      </c>
      <c r="N6" s="1">
        <v>308</v>
      </c>
      <c r="O6" s="1">
        <v>3</v>
      </c>
      <c r="P6" s="48">
        <v>45140</v>
      </c>
      <c r="Q6" s="48">
        <v>45082</v>
      </c>
      <c r="R6" s="48">
        <v>45078</v>
      </c>
      <c r="S6" s="1" t="s">
        <v>430</v>
      </c>
      <c r="T6" s="1" t="s">
        <v>32</v>
      </c>
      <c r="U6" s="2">
        <v>0</v>
      </c>
      <c r="W6" s="1" t="b">
        <v>0</v>
      </c>
      <c r="X6" s="48">
        <v>45140</v>
      </c>
      <c r="Y6" s="1" t="b">
        <v>0</v>
      </c>
      <c r="AB6" s="48">
        <v>45078</v>
      </c>
      <c r="AC6" s="2">
        <v>0</v>
      </c>
    </row>
    <row r="7" spans="1:29" x14ac:dyDescent="0.25">
      <c r="A7" s="1">
        <v>20230793</v>
      </c>
      <c r="B7" s="1" t="s">
        <v>11564</v>
      </c>
      <c r="C7" s="1" t="s">
        <v>29</v>
      </c>
      <c r="D7" s="1" t="s">
        <v>427</v>
      </c>
      <c r="E7" s="1" t="s">
        <v>428</v>
      </c>
      <c r="F7" s="1" t="s">
        <v>429</v>
      </c>
      <c r="J7" s="1" t="s">
        <v>35</v>
      </c>
      <c r="K7" s="1" t="s">
        <v>4724</v>
      </c>
      <c r="L7" s="2">
        <v>1492.22</v>
      </c>
      <c r="M7" s="48">
        <v>45149</v>
      </c>
      <c r="N7" s="1">
        <v>308</v>
      </c>
      <c r="O7" s="1">
        <v>3</v>
      </c>
      <c r="P7" s="48">
        <v>45140</v>
      </c>
      <c r="Q7" s="48">
        <v>45089</v>
      </c>
      <c r="R7" s="48">
        <v>45078</v>
      </c>
      <c r="S7" s="1" t="s">
        <v>430</v>
      </c>
      <c r="T7" s="1" t="s">
        <v>32</v>
      </c>
      <c r="U7" s="2">
        <v>0</v>
      </c>
      <c r="W7" s="1" t="b">
        <v>0</v>
      </c>
      <c r="X7" s="48">
        <v>45140</v>
      </c>
      <c r="Y7" s="1" t="b">
        <v>0</v>
      </c>
      <c r="AB7" s="48">
        <v>45078</v>
      </c>
      <c r="AC7" s="2">
        <v>0</v>
      </c>
    </row>
    <row r="8" spans="1:29" x14ac:dyDescent="0.25">
      <c r="A8" s="1">
        <v>20230796</v>
      </c>
      <c r="B8" s="1" t="s">
        <v>11568</v>
      </c>
      <c r="C8" s="1" t="s">
        <v>29</v>
      </c>
      <c r="D8" s="1" t="s">
        <v>11167</v>
      </c>
      <c r="E8" s="1" t="s">
        <v>11569</v>
      </c>
      <c r="F8" s="1" t="s">
        <v>250</v>
      </c>
      <c r="J8" s="1" t="s">
        <v>92</v>
      </c>
      <c r="K8" s="1" t="s">
        <v>10991</v>
      </c>
      <c r="L8" s="2">
        <v>340.58</v>
      </c>
      <c r="M8" s="48">
        <v>45143</v>
      </c>
      <c r="N8" s="1">
        <v>308</v>
      </c>
      <c r="O8" s="1">
        <v>3</v>
      </c>
      <c r="P8" s="48">
        <v>45139</v>
      </c>
      <c r="Q8" s="48">
        <v>45083</v>
      </c>
      <c r="R8" s="48">
        <v>45078</v>
      </c>
      <c r="S8" s="1" t="s">
        <v>11169</v>
      </c>
      <c r="T8" s="1" t="s">
        <v>32</v>
      </c>
      <c r="U8" s="2">
        <v>0</v>
      </c>
      <c r="W8" s="1" t="b">
        <v>0</v>
      </c>
      <c r="X8" s="48">
        <v>45139</v>
      </c>
      <c r="Y8" s="1" t="b">
        <v>0</v>
      </c>
      <c r="AB8" s="48">
        <v>45078</v>
      </c>
      <c r="AC8" s="2">
        <v>0</v>
      </c>
    </row>
    <row r="9" spans="1:29" x14ac:dyDescent="0.25">
      <c r="A9" s="1">
        <v>20230844</v>
      </c>
      <c r="B9" s="1" t="s">
        <v>11630</v>
      </c>
      <c r="C9" s="1" t="s">
        <v>29</v>
      </c>
      <c r="D9" s="1" t="s">
        <v>427</v>
      </c>
      <c r="E9" s="1" t="s">
        <v>428</v>
      </c>
      <c r="F9" s="1" t="s">
        <v>429</v>
      </c>
      <c r="J9" s="1" t="s">
        <v>35</v>
      </c>
      <c r="K9" s="1" t="s">
        <v>4763</v>
      </c>
      <c r="L9" s="2">
        <v>1178.8599999999999</v>
      </c>
      <c r="M9" s="48">
        <v>45167</v>
      </c>
      <c r="N9" s="1">
        <v>308</v>
      </c>
      <c r="O9" s="1">
        <v>3</v>
      </c>
      <c r="P9" s="48">
        <v>45147</v>
      </c>
      <c r="Q9" s="48">
        <v>45107</v>
      </c>
      <c r="R9" s="48">
        <v>45078</v>
      </c>
      <c r="S9" s="1" t="s">
        <v>430</v>
      </c>
      <c r="T9" s="1" t="s">
        <v>32</v>
      </c>
      <c r="U9" s="2">
        <v>0</v>
      </c>
      <c r="W9" s="1" t="b">
        <v>0</v>
      </c>
      <c r="X9" s="48">
        <v>45147</v>
      </c>
      <c r="Y9" s="1" t="b">
        <v>0</v>
      </c>
      <c r="AB9" s="48">
        <v>45078</v>
      </c>
      <c r="AC9" s="2">
        <v>0</v>
      </c>
    </row>
    <row r="10" spans="1:29" x14ac:dyDescent="0.25">
      <c r="A10" s="1">
        <v>20230845</v>
      </c>
      <c r="B10" s="1" t="s">
        <v>11631</v>
      </c>
      <c r="C10" s="1" t="s">
        <v>29</v>
      </c>
      <c r="D10" s="1" t="s">
        <v>427</v>
      </c>
      <c r="E10" s="1" t="s">
        <v>428</v>
      </c>
      <c r="F10" s="1" t="s">
        <v>429</v>
      </c>
      <c r="J10" s="1" t="s">
        <v>35</v>
      </c>
      <c r="K10" s="1" t="s">
        <v>36</v>
      </c>
      <c r="L10" s="2">
        <v>47.96</v>
      </c>
      <c r="M10" s="48">
        <v>45167</v>
      </c>
      <c r="N10" s="1">
        <v>308</v>
      </c>
      <c r="O10" s="1">
        <v>3</v>
      </c>
      <c r="P10" s="48">
        <v>45147</v>
      </c>
      <c r="Q10" s="48">
        <v>45107</v>
      </c>
      <c r="R10" s="48">
        <v>45078</v>
      </c>
      <c r="S10" s="1" t="s">
        <v>430</v>
      </c>
      <c r="T10" s="1" t="s">
        <v>32</v>
      </c>
      <c r="U10" s="2">
        <v>0</v>
      </c>
      <c r="W10" s="1" t="b">
        <v>0</v>
      </c>
      <c r="X10" s="48">
        <v>45147</v>
      </c>
      <c r="Y10" s="1" t="b">
        <v>0</v>
      </c>
      <c r="AB10" s="48">
        <v>45078</v>
      </c>
      <c r="AC10" s="2">
        <v>0</v>
      </c>
    </row>
    <row r="11" spans="1:29" x14ac:dyDescent="0.25">
      <c r="A11" s="1">
        <v>20230852</v>
      </c>
      <c r="B11" s="1" t="s">
        <v>11886</v>
      </c>
      <c r="C11" s="1" t="s">
        <v>29</v>
      </c>
      <c r="D11" s="1" t="s">
        <v>66</v>
      </c>
      <c r="E11" s="1" t="s">
        <v>67</v>
      </c>
      <c r="F11" s="1" t="s">
        <v>68</v>
      </c>
      <c r="J11" s="1" t="s">
        <v>76</v>
      </c>
      <c r="K11" s="1" t="s">
        <v>4725</v>
      </c>
      <c r="L11" s="2">
        <v>10626.01</v>
      </c>
      <c r="M11" s="48">
        <v>45145</v>
      </c>
      <c r="N11" s="1">
        <v>308</v>
      </c>
      <c r="O11" s="1">
        <v>3</v>
      </c>
      <c r="P11" s="48">
        <v>45140</v>
      </c>
      <c r="Q11" s="48">
        <v>45107</v>
      </c>
      <c r="R11" s="48">
        <v>45078</v>
      </c>
      <c r="T11" s="1" t="s">
        <v>32</v>
      </c>
      <c r="U11" s="2">
        <v>0</v>
      </c>
      <c r="W11" s="1" t="b">
        <v>0</v>
      </c>
      <c r="X11" s="48">
        <v>45140</v>
      </c>
      <c r="Y11" s="1" t="b">
        <v>0</v>
      </c>
      <c r="AB11" s="48">
        <v>45078</v>
      </c>
      <c r="AC11" s="2">
        <v>0</v>
      </c>
    </row>
    <row r="12" spans="1:29" x14ac:dyDescent="0.25">
      <c r="A12" s="1">
        <v>20230857</v>
      </c>
      <c r="B12" s="1" t="s">
        <v>11892</v>
      </c>
      <c r="C12" s="1" t="s">
        <v>29</v>
      </c>
      <c r="D12" s="1" t="s">
        <v>69</v>
      </c>
      <c r="E12" s="1" t="s">
        <v>70</v>
      </c>
      <c r="F12" s="1" t="s">
        <v>71</v>
      </c>
      <c r="J12" s="1" t="s">
        <v>40</v>
      </c>
      <c r="K12" s="1" t="s">
        <v>72</v>
      </c>
      <c r="L12" s="2">
        <v>1440.32</v>
      </c>
      <c r="M12" s="48">
        <v>45152</v>
      </c>
      <c r="N12" s="1">
        <v>308</v>
      </c>
      <c r="O12" s="1">
        <v>3</v>
      </c>
      <c r="P12" s="48">
        <v>45140</v>
      </c>
      <c r="Q12" s="48">
        <v>45117</v>
      </c>
      <c r="R12" s="48">
        <v>45078</v>
      </c>
      <c r="S12" s="1" t="s">
        <v>73</v>
      </c>
      <c r="T12" s="1" t="s">
        <v>32</v>
      </c>
      <c r="U12" s="2">
        <v>0</v>
      </c>
      <c r="W12" s="1" t="b">
        <v>0</v>
      </c>
      <c r="X12" s="48">
        <v>45140</v>
      </c>
      <c r="Y12" s="1" t="b">
        <v>0</v>
      </c>
      <c r="AB12" s="48">
        <v>45078</v>
      </c>
      <c r="AC12" s="2">
        <v>0</v>
      </c>
    </row>
    <row r="13" spans="1:29" x14ac:dyDescent="0.25">
      <c r="A13" s="1">
        <v>20230860</v>
      </c>
      <c r="B13" s="1" t="s">
        <v>11893</v>
      </c>
      <c r="C13" s="1" t="s">
        <v>29</v>
      </c>
      <c r="D13" s="1" t="s">
        <v>4736</v>
      </c>
      <c r="E13" s="1" t="s">
        <v>61</v>
      </c>
      <c r="F13" s="1" t="s">
        <v>62</v>
      </c>
      <c r="J13" s="1" t="s">
        <v>40</v>
      </c>
      <c r="K13" s="1" t="s">
        <v>4737</v>
      </c>
      <c r="L13" s="2">
        <v>86.19</v>
      </c>
      <c r="M13" s="48">
        <v>45143</v>
      </c>
      <c r="N13" s="1">
        <v>308</v>
      </c>
      <c r="O13" s="1">
        <v>3</v>
      </c>
      <c r="P13" s="48">
        <v>45139</v>
      </c>
      <c r="Q13" s="48">
        <v>45117</v>
      </c>
      <c r="R13" s="48">
        <v>45078</v>
      </c>
      <c r="T13" s="1" t="s">
        <v>32</v>
      </c>
      <c r="U13" s="2">
        <v>0</v>
      </c>
      <c r="W13" s="1" t="b">
        <v>0</v>
      </c>
      <c r="X13" s="48">
        <v>45139</v>
      </c>
      <c r="Y13" s="1" t="b">
        <v>0</v>
      </c>
      <c r="AB13" s="48">
        <v>45108</v>
      </c>
      <c r="AC13" s="2">
        <v>0</v>
      </c>
    </row>
    <row r="14" spans="1:29" x14ac:dyDescent="0.25">
      <c r="A14" s="1">
        <v>20230864</v>
      </c>
      <c r="B14" s="1" t="s">
        <v>11898</v>
      </c>
      <c r="C14" s="1" t="s">
        <v>29</v>
      </c>
      <c r="D14" s="1" t="s">
        <v>6804</v>
      </c>
      <c r="E14" s="1" t="s">
        <v>6314</v>
      </c>
      <c r="F14" s="1" t="s">
        <v>6316</v>
      </c>
      <c r="J14" s="1" t="s">
        <v>40</v>
      </c>
      <c r="K14" s="1" t="s">
        <v>5726</v>
      </c>
      <c r="L14" s="2">
        <v>27993.599999999999</v>
      </c>
      <c r="M14" s="48">
        <v>45140</v>
      </c>
      <c r="N14" s="1">
        <v>308</v>
      </c>
      <c r="O14" s="1">
        <v>3</v>
      </c>
      <c r="P14" s="48">
        <v>45139</v>
      </c>
      <c r="Q14" s="48">
        <v>45110</v>
      </c>
      <c r="R14" s="48">
        <v>45078</v>
      </c>
      <c r="S14" s="1" t="s">
        <v>6805</v>
      </c>
      <c r="T14" s="1" t="s">
        <v>32</v>
      </c>
      <c r="U14" s="2">
        <v>0</v>
      </c>
      <c r="W14" s="1" t="b">
        <v>0</v>
      </c>
      <c r="X14" s="48">
        <v>45139</v>
      </c>
      <c r="Y14" s="1" t="b">
        <v>0</v>
      </c>
      <c r="AB14" s="48">
        <v>45108</v>
      </c>
      <c r="AC14" s="2">
        <v>0</v>
      </c>
    </row>
    <row r="15" spans="1:29" x14ac:dyDescent="0.25">
      <c r="A15" s="1">
        <v>20230865</v>
      </c>
      <c r="B15" s="1" t="s">
        <v>11899</v>
      </c>
      <c r="C15" s="1" t="s">
        <v>29</v>
      </c>
      <c r="D15" s="1" t="s">
        <v>5927</v>
      </c>
      <c r="E15" s="1" t="s">
        <v>202</v>
      </c>
      <c r="F15" s="1" t="s">
        <v>203</v>
      </c>
      <c r="J15" s="1" t="s">
        <v>204</v>
      </c>
      <c r="K15" s="1" t="s">
        <v>11900</v>
      </c>
      <c r="L15" s="2">
        <v>88.03</v>
      </c>
      <c r="M15" s="48">
        <v>45143</v>
      </c>
      <c r="N15" s="1">
        <v>308</v>
      </c>
      <c r="O15" s="1">
        <v>3</v>
      </c>
      <c r="P15" s="48">
        <v>45139</v>
      </c>
      <c r="Q15" s="48">
        <v>45113</v>
      </c>
      <c r="R15" s="48">
        <v>45078</v>
      </c>
      <c r="S15" s="1" t="s">
        <v>206</v>
      </c>
      <c r="T15" s="1" t="s">
        <v>32</v>
      </c>
      <c r="U15" s="2">
        <v>0</v>
      </c>
      <c r="W15" s="1" t="b">
        <v>0</v>
      </c>
      <c r="X15" s="48">
        <v>45139</v>
      </c>
      <c r="Y15" s="1" t="b">
        <v>0</v>
      </c>
      <c r="AB15" s="48">
        <v>45078</v>
      </c>
      <c r="AC15" s="2">
        <v>0</v>
      </c>
    </row>
    <row r="16" spans="1:29" x14ac:dyDescent="0.25">
      <c r="A16" s="1">
        <v>20230868</v>
      </c>
      <c r="B16" s="1" t="s">
        <v>11903</v>
      </c>
      <c r="C16" s="1" t="s">
        <v>29</v>
      </c>
      <c r="D16" s="1" t="s">
        <v>41</v>
      </c>
      <c r="E16" s="1" t="s">
        <v>42</v>
      </c>
      <c r="F16" s="1" t="s">
        <v>43</v>
      </c>
      <c r="J16" s="1" t="s">
        <v>40</v>
      </c>
      <c r="K16" s="1" t="s">
        <v>44</v>
      </c>
      <c r="L16" s="2">
        <v>119.34</v>
      </c>
      <c r="M16" s="48">
        <v>45173</v>
      </c>
      <c r="N16" s="1">
        <v>308</v>
      </c>
      <c r="O16" s="1">
        <v>3</v>
      </c>
      <c r="P16" s="48">
        <v>45159</v>
      </c>
      <c r="Q16" s="48">
        <v>45113</v>
      </c>
      <c r="R16" s="48">
        <v>45078</v>
      </c>
      <c r="S16" s="1" t="s">
        <v>45</v>
      </c>
      <c r="T16" s="1" t="s">
        <v>32</v>
      </c>
      <c r="U16" s="2">
        <v>0</v>
      </c>
      <c r="W16" s="1" t="b">
        <v>0</v>
      </c>
      <c r="X16" s="48">
        <v>45159</v>
      </c>
      <c r="Y16" s="1" t="b">
        <v>0</v>
      </c>
      <c r="AB16" s="48">
        <v>45108</v>
      </c>
      <c r="AC16" s="2">
        <v>0</v>
      </c>
    </row>
    <row r="17" spans="1:29" x14ac:dyDescent="0.25">
      <c r="A17" s="1">
        <v>20230872</v>
      </c>
      <c r="B17" s="1" t="s">
        <v>11906</v>
      </c>
      <c r="C17" s="1" t="s">
        <v>29</v>
      </c>
      <c r="D17" s="1" t="s">
        <v>4696</v>
      </c>
      <c r="E17" s="1" t="s">
        <v>4697</v>
      </c>
      <c r="F17" s="1" t="s">
        <v>1224</v>
      </c>
      <c r="J17" s="1" t="s">
        <v>40</v>
      </c>
      <c r="K17" s="1" t="s">
        <v>4698</v>
      </c>
      <c r="L17" s="2">
        <v>911.6</v>
      </c>
      <c r="M17" s="48">
        <v>45156</v>
      </c>
      <c r="N17" s="1">
        <v>308</v>
      </c>
      <c r="O17" s="1">
        <v>3</v>
      </c>
      <c r="P17" s="48">
        <v>45140</v>
      </c>
      <c r="Q17" s="48">
        <v>45118</v>
      </c>
      <c r="R17" s="48">
        <v>45078</v>
      </c>
      <c r="S17" s="1" t="s">
        <v>4699</v>
      </c>
      <c r="T17" s="1" t="s">
        <v>32</v>
      </c>
      <c r="U17" s="2">
        <v>0</v>
      </c>
      <c r="W17" s="1" t="b">
        <v>0</v>
      </c>
      <c r="X17" s="48">
        <v>45140</v>
      </c>
      <c r="Y17" s="1" t="b">
        <v>0</v>
      </c>
      <c r="AB17" s="48">
        <v>45108</v>
      </c>
      <c r="AC17" s="2">
        <v>0</v>
      </c>
    </row>
    <row r="18" spans="1:29" x14ac:dyDescent="0.25">
      <c r="A18" s="1">
        <v>20230873</v>
      </c>
      <c r="B18" s="1" t="s">
        <v>11907</v>
      </c>
      <c r="C18" s="1" t="s">
        <v>29</v>
      </c>
      <c r="D18" s="1" t="s">
        <v>6789</v>
      </c>
      <c r="E18" s="1" t="s">
        <v>6337</v>
      </c>
      <c r="F18" s="1" t="s">
        <v>6339</v>
      </c>
      <c r="J18" s="1" t="s">
        <v>6790</v>
      </c>
      <c r="K18" s="1" t="s">
        <v>4693</v>
      </c>
      <c r="L18" s="2">
        <v>7642.42</v>
      </c>
      <c r="M18" s="48">
        <v>45140</v>
      </c>
      <c r="N18" s="1">
        <v>308</v>
      </c>
      <c r="O18" s="1">
        <v>3</v>
      </c>
      <c r="P18" s="48">
        <v>45139</v>
      </c>
      <c r="Q18" s="48">
        <v>45110</v>
      </c>
      <c r="R18" s="48">
        <v>45078</v>
      </c>
      <c r="S18" s="1" t="s">
        <v>6791</v>
      </c>
      <c r="T18" s="1" t="s">
        <v>32</v>
      </c>
      <c r="U18" s="2">
        <v>0</v>
      </c>
      <c r="W18" s="1" t="b">
        <v>0</v>
      </c>
      <c r="X18" s="48">
        <v>45139</v>
      </c>
      <c r="Y18" s="1" t="b">
        <v>0</v>
      </c>
      <c r="AB18" s="48">
        <v>45108</v>
      </c>
      <c r="AC18" s="2">
        <v>0</v>
      </c>
    </row>
    <row r="19" spans="1:29" x14ac:dyDescent="0.25">
      <c r="A19" s="1">
        <v>20230877</v>
      </c>
      <c r="B19" s="1" t="s">
        <v>11910</v>
      </c>
      <c r="C19" s="1" t="s">
        <v>29</v>
      </c>
      <c r="D19" s="1" t="s">
        <v>5705</v>
      </c>
      <c r="E19" s="1" t="s">
        <v>5706</v>
      </c>
      <c r="F19" s="1" t="s">
        <v>138</v>
      </c>
      <c r="J19" s="1" t="s">
        <v>139</v>
      </c>
      <c r="K19" s="1" t="s">
        <v>4766</v>
      </c>
      <c r="L19" s="2">
        <v>74.099999999999994</v>
      </c>
      <c r="M19" s="48">
        <v>45149</v>
      </c>
      <c r="N19" s="1">
        <v>308</v>
      </c>
      <c r="O19" s="1">
        <v>3</v>
      </c>
      <c r="P19" s="48">
        <v>45140</v>
      </c>
      <c r="Q19" s="48">
        <v>45119</v>
      </c>
      <c r="R19" s="48">
        <v>45078</v>
      </c>
      <c r="S19" s="1" t="s">
        <v>5707</v>
      </c>
      <c r="T19" s="1" t="s">
        <v>32</v>
      </c>
      <c r="U19" s="2">
        <v>0</v>
      </c>
      <c r="W19" s="1" t="b">
        <v>0</v>
      </c>
      <c r="X19" s="48">
        <v>45140</v>
      </c>
      <c r="Y19" s="1" t="b">
        <v>0</v>
      </c>
      <c r="AB19" s="48">
        <v>45108</v>
      </c>
      <c r="AC19" s="2">
        <v>0</v>
      </c>
    </row>
    <row r="20" spans="1:29" x14ac:dyDescent="0.25">
      <c r="A20" s="1">
        <v>20230878</v>
      </c>
      <c r="B20" s="1" t="s">
        <v>11911</v>
      </c>
      <c r="C20" s="1" t="s">
        <v>29</v>
      </c>
      <c r="D20" s="1" t="s">
        <v>5927</v>
      </c>
      <c r="E20" s="1" t="s">
        <v>202</v>
      </c>
      <c r="F20" s="1" t="s">
        <v>203</v>
      </c>
      <c r="J20" s="1" t="s">
        <v>204</v>
      </c>
      <c r="K20" s="1" t="s">
        <v>205</v>
      </c>
      <c r="L20" s="2">
        <v>2.8</v>
      </c>
      <c r="M20" s="48">
        <v>45149</v>
      </c>
      <c r="N20" s="1">
        <v>308</v>
      </c>
      <c r="O20" s="1">
        <v>3</v>
      </c>
      <c r="P20" s="48">
        <v>45139</v>
      </c>
      <c r="Q20" s="48">
        <v>45121</v>
      </c>
      <c r="R20" s="48">
        <v>45078</v>
      </c>
      <c r="S20" s="1" t="s">
        <v>206</v>
      </c>
      <c r="T20" s="1" t="s">
        <v>32</v>
      </c>
      <c r="U20" s="2">
        <v>0</v>
      </c>
      <c r="W20" s="1" t="b">
        <v>0</v>
      </c>
      <c r="X20" s="48">
        <v>45139</v>
      </c>
      <c r="Y20" s="1" t="b">
        <v>0</v>
      </c>
      <c r="AB20" s="48">
        <v>45078</v>
      </c>
      <c r="AC20" s="2">
        <v>0</v>
      </c>
    </row>
    <row r="21" spans="1:29" x14ac:dyDescent="0.25">
      <c r="A21" s="1">
        <v>20230883</v>
      </c>
      <c r="B21" s="1" t="s">
        <v>11916</v>
      </c>
      <c r="C21" s="1" t="s">
        <v>29</v>
      </c>
      <c r="D21" s="1" t="s">
        <v>4660</v>
      </c>
      <c r="E21" s="1" t="s">
        <v>4661</v>
      </c>
      <c r="F21" s="1" t="s">
        <v>4662</v>
      </c>
      <c r="J21" s="1" t="s">
        <v>85</v>
      </c>
      <c r="K21" s="1" t="s">
        <v>86</v>
      </c>
      <c r="L21" s="2">
        <v>356.11</v>
      </c>
      <c r="M21" s="48">
        <v>45140</v>
      </c>
      <c r="N21" s="1">
        <v>308</v>
      </c>
      <c r="O21" s="1">
        <v>3</v>
      </c>
      <c r="P21" s="48">
        <v>45140</v>
      </c>
      <c r="Q21" s="48">
        <v>45110</v>
      </c>
      <c r="R21" s="48">
        <v>45108</v>
      </c>
      <c r="S21" s="1" t="s">
        <v>4663</v>
      </c>
      <c r="T21" s="1" t="s">
        <v>32</v>
      </c>
      <c r="U21" s="2">
        <v>0</v>
      </c>
      <c r="W21" s="1" t="b">
        <v>0</v>
      </c>
      <c r="X21" s="48">
        <v>45140</v>
      </c>
      <c r="Y21" s="1" t="b">
        <v>0</v>
      </c>
      <c r="AB21" s="48">
        <v>45108</v>
      </c>
      <c r="AC21" s="2">
        <v>0</v>
      </c>
    </row>
    <row r="22" spans="1:29" x14ac:dyDescent="0.25">
      <c r="A22" s="1">
        <v>20230886</v>
      </c>
      <c r="B22" s="1" t="s">
        <v>11918</v>
      </c>
      <c r="C22" s="1" t="s">
        <v>29</v>
      </c>
      <c r="D22" s="1" t="s">
        <v>6709</v>
      </c>
      <c r="E22" s="1" t="s">
        <v>6211</v>
      </c>
      <c r="F22" s="1" t="s">
        <v>55</v>
      </c>
      <c r="J22" s="1" t="s">
        <v>50</v>
      </c>
      <c r="K22" s="1" t="s">
        <v>51</v>
      </c>
      <c r="L22" s="2">
        <v>625.1</v>
      </c>
      <c r="M22" s="48">
        <v>45171</v>
      </c>
      <c r="N22" s="1">
        <v>308</v>
      </c>
      <c r="O22" s="1">
        <v>3</v>
      </c>
      <c r="P22" s="48">
        <v>45147</v>
      </c>
      <c r="Q22" s="48">
        <v>45111</v>
      </c>
      <c r="R22" s="48">
        <v>45108</v>
      </c>
      <c r="S22" s="1" t="s">
        <v>4726</v>
      </c>
      <c r="T22" s="1" t="s">
        <v>32</v>
      </c>
      <c r="U22" s="2">
        <v>0</v>
      </c>
      <c r="W22" s="1" t="b">
        <v>0</v>
      </c>
      <c r="X22" s="48">
        <v>45147</v>
      </c>
      <c r="Y22" s="1" t="b">
        <v>0</v>
      </c>
      <c r="AB22" s="48">
        <v>45108</v>
      </c>
      <c r="AC22" s="2">
        <v>0</v>
      </c>
    </row>
    <row r="23" spans="1:29" x14ac:dyDescent="0.25">
      <c r="A23" s="1">
        <v>20230887</v>
      </c>
      <c r="B23" s="1" t="s">
        <v>11919</v>
      </c>
      <c r="C23" s="1" t="s">
        <v>29</v>
      </c>
      <c r="E23" s="1" t="s">
        <v>48</v>
      </c>
      <c r="F23" s="1" t="s">
        <v>49</v>
      </c>
      <c r="J23" s="1" t="s">
        <v>50</v>
      </c>
      <c r="K23" s="1" t="s">
        <v>51</v>
      </c>
      <c r="L23" s="2">
        <v>50.4</v>
      </c>
      <c r="M23" s="48">
        <v>45141</v>
      </c>
      <c r="N23" s="1">
        <v>308</v>
      </c>
      <c r="O23" s="1">
        <v>3</v>
      </c>
      <c r="P23" s="48">
        <v>45140</v>
      </c>
      <c r="Q23" s="48">
        <v>45111</v>
      </c>
      <c r="R23" s="48">
        <v>45108</v>
      </c>
      <c r="S23" s="1" t="s">
        <v>4727</v>
      </c>
      <c r="T23" s="1" t="s">
        <v>32</v>
      </c>
      <c r="U23" s="2">
        <v>0</v>
      </c>
      <c r="W23" s="1" t="b">
        <v>0</v>
      </c>
      <c r="X23" s="48">
        <v>45140</v>
      </c>
      <c r="Y23" s="1" t="b">
        <v>0</v>
      </c>
      <c r="AB23" s="48">
        <v>45108</v>
      </c>
      <c r="AC23" s="2">
        <v>0</v>
      </c>
    </row>
    <row r="24" spans="1:29" x14ac:dyDescent="0.25">
      <c r="A24" s="1">
        <v>20230891</v>
      </c>
      <c r="B24" s="1" t="s">
        <v>11924</v>
      </c>
      <c r="C24" s="1" t="s">
        <v>29</v>
      </c>
      <c r="D24" s="1" t="s">
        <v>4773</v>
      </c>
      <c r="E24" s="1" t="s">
        <v>148</v>
      </c>
      <c r="F24" s="1" t="s">
        <v>149</v>
      </c>
      <c r="J24" s="1" t="s">
        <v>40</v>
      </c>
      <c r="K24" s="1" t="s">
        <v>4774</v>
      </c>
      <c r="L24" s="2">
        <v>13.6</v>
      </c>
      <c r="M24" s="48">
        <v>45148</v>
      </c>
      <c r="N24" s="1">
        <v>308</v>
      </c>
      <c r="O24" s="1">
        <v>3</v>
      </c>
      <c r="P24" s="48">
        <v>45139</v>
      </c>
      <c r="Q24" s="48">
        <v>45131</v>
      </c>
      <c r="R24" s="48">
        <v>45108</v>
      </c>
      <c r="S24" s="1" t="s">
        <v>4775</v>
      </c>
      <c r="T24" s="1" t="s">
        <v>32</v>
      </c>
      <c r="U24" s="2">
        <v>0</v>
      </c>
      <c r="W24" s="1" t="b">
        <v>0</v>
      </c>
      <c r="X24" s="48">
        <v>45139</v>
      </c>
      <c r="Y24" s="1" t="b">
        <v>0</v>
      </c>
      <c r="AB24" s="48">
        <v>45108</v>
      </c>
      <c r="AC24" s="2">
        <v>0</v>
      </c>
    </row>
    <row r="25" spans="1:29" x14ac:dyDescent="0.25">
      <c r="A25" s="1">
        <v>20230895</v>
      </c>
      <c r="B25" s="1" t="s">
        <v>11928</v>
      </c>
      <c r="C25" s="1" t="s">
        <v>29</v>
      </c>
      <c r="D25" s="1" t="s">
        <v>11929</v>
      </c>
      <c r="E25" s="1" t="s">
        <v>11522</v>
      </c>
      <c r="F25" s="1" t="s">
        <v>11524</v>
      </c>
      <c r="J25" s="1" t="s">
        <v>58</v>
      </c>
      <c r="K25" s="1" t="s">
        <v>11930</v>
      </c>
      <c r="L25" s="2">
        <v>1335.98</v>
      </c>
      <c r="M25" s="48">
        <v>45140</v>
      </c>
      <c r="N25" s="1">
        <v>308</v>
      </c>
      <c r="O25" s="1">
        <v>3</v>
      </c>
      <c r="P25" s="48">
        <v>45142</v>
      </c>
      <c r="Q25" s="48">
        <v>45117</v>
      </c>
      <c r="R25" s="48">
        <v>45108</v>
      </c>
      <c r="S25" s="1" t="s">
        <v>11931</v>
      </c>
      <c r="T25" s="1" t="s">
        <v>32</v>
      </c>
      <c r="U25" s="2">
        <v>0</v>
      </c>
      <c r="W25" s="1" t="b">
        <v>0</v>
      </c>
      <c r="X25" s="48">
        <v>45142</v>
      </c>
      <c r="Y25" s="1" t="b">
        <v>0</v>
      </c>
      <c r="AB25" s="48">
        <v>45108</v>
      </c>
      <c r="AC25" s="2">
        <v>0</v>
      </c>
    </row>
    <row r="26" spans="1:29" x14ac:dyDescent="0.25">
      <c r="A26" s="1">
        <v>20230900</v>
      </c>
      <c r="B26" s="1" t="s">
        <v>11941</v>
      </c>
      <c r="C26" s="1" t="s">
        <v>29</v>
      </c>
      <c r="D26" s="1" t="s">
        <v>5814</v>
      </c>
      <c r="E26" s="1" t="s">
        <v>6279</v>
      </c>
      <c r="F26" s="1" t="s">
        <v>64</v>
      </c>
      <c r="J26" s="1" t="s">
        <v>40</v>
      </c>
      <c r="K26" s="1" t="s">
        <v>4787</v>
      </c>
      <c r="L26" s="2">
        <v>591.55999999999995</v>
      </c>
      <c r="M26" s="48">
        <v>45158</v>
      </c>
      <c r="N26" s="1">
        <v>308</v>
      </c>
      <c r="O26" s="1">
        <v>3</v>
      </c>
      <c r="P26" s="48">
        <v>45142</v>
      </c>
      <c r="Q26" s="48">
        <v>45119</v>
      </c>
      <c r="R26" s="48">
        <v>45108</v>
      </c>
      <c r="S26" s="1" t="s">
        <v>6694</v>
      </c>
      <c r="T26" s="1" t="s">
        <v>32</v>
      </c>
      <c r="U26" s="2">
        <v>0</v>
      </c>
      <c r="W26" s="1" t="b">
        <v>0</v>
      </c>
      <c r="X26" s="48">
        <v>45142</v>
      </c>
      <c r="Y26" s="1" t="b">
        <v>0</v>
      </c>
      <c r="AB26" s="48">
        <v>45108</v>
      </c>
      <c r="AC26" s="2">
        <v>0</v>
      </c>
    </row>
    <row r="27" spans="1:29" x14ac:dyDescent="0.25">
      <c r="A27" s="1">
        <v>20230908</v>
      </c>
      <c r="B27" s="1" t="s">
        <v>11952</v>
      </c>
      <c r="C27" s="1" t="s">
        <v>29</v>
      </c>
      <c r="D27" s="1" t="s">
        <v>77</v>
      </c>
      <c r="E27" s="1" t="s">
        <v>78</v>
      </c>
      <c r="F27" s="1" t="s">
        <v>79</v>
      </c>
      <c r="J27" s="1" t="s">
        <v>50</v>
      </c>
      <c r="K27" s="1" t="s">
        <v>212</v>
      </c>
      <c r="L27" s="2">
        <v>195.1</v>
      </c>
      <c r="M27" s="48">
        <v>45143</v>
      </c>
      <c r="N27" s="1">
        <v>308</v>
      </c>
      <c r="O27" s="1">
        <v>3</v>
      </c>
      <c r="P27" s="48">
        <v>45142</v>
      </c>
      <c r="Q27" s="48">
        <v>45113</v>
      </c>
      <c r="R27" s="48">
        <v>45108</v>
      </c>
      <c r="S27" s="1" t="s">
        <v>81</v>
      </c>
      <c r="T27" s="1" t="s">
        <v>32</v>
      </c>
      <c r="U27" s="2">
        <v>0</v>
      </c>
      <c r="W27" s="1" t="b">
        <v>0</v>
      </c>
      <c r="X27" s="48">
        <v>45142</v>
      </c>
      <c r="Y27" s="1" t="b">
        <v>0</v>
      </c>
      <c r="AB27" s="48">
        <v>45108</v>
      </c>
      <c r="AC27" s="2">
        <v>0</v>
      </c>
    </row>
    <row r="28" spans="1:29" x14ac:dyDescent="0.25">
      <c r="A28" s="1">
        <v>20230909</v>
      </c>
      <c r="B28" s="1" t="s">
        <v>11953</v>
      </c>
      <c r="C28" s="1" t="s">
        <v>29</v>
      </c>
      <c r="D28" s="1" t="s">
        <v>5782</v>
      </c>
      <c r="E28" s="1" t="s">
        <v>6724</v>
      </c>
      <c r="F28" s="1" t="s">
        <v>282</v>
      </c>
      <c r="J28" s="1" t="s">
        <v>50</v>
      </c>
      <c r="K28" s="1" t="s">
        <v>51</v>
      </c>
      <c r="L28" s="2">
        <v>127.41</v>
      </c>
      <c r="M28" s="48">
        <v>45143</v>
      </c>
      <c r="N28" s="1">
        <v>308</v>
      </c>
      <c r="O28" s="1">
        <v>3</v>
      </c>
      <c r="P28" s="48">
        <v>45142</v>
      </c>
      <c r="Q28" s="48">
        <v>45113</v>
      </c>
      <c r="R28" s="48">
        <v>45108</v>
      </c>
      <c r="S28" s="1" t="s">
        <v>5783</v>
      </c>
      <c r="T28" s="1" t="s">
        <v>32</v>
      </c>
      <c r="U28" s="2">
        <v>0</v>
      </c>
      <c r="W28" s="1" t="b">
        <v>0</v>
      </c>
      <c r="X28" s="48">
        <v>45142</v>
      </c>
      <c r="Y28" s="1" t="b">
        <v>0</v>
      </c>
      <c r="AB28" s="48">
        <v>45108</v>
      </c>
      <c r="AC28" s="2">
        <v>0</v>
      </c>
    </row>
    <row r="29" spans="1:29" x14ac:dyDescent="0.25">
      <c r="A29" s="1">
        <v>20230916</v>
      </c>
      <c r="B29" s="1" t="s">
        <v>11967</v>
      </c>
      <c r="C29" s="1" t="s">
        <v>29</v>
      </c>
      <c r="D29" s="1" t="s">
        <v>7338</v>
      </c>
      <c r="E29" s="1" t="s">
        <v>3504</v>
      </c>
      <c r="F29" s="1" t="s">
        <v>3506</v>
      </c>
      <c r="J29" s="1" t="s">
        <v>92</v>
      </c>
      <c r="K29" s="1" t="s">
        <v>11968</v>
      </c>
      <c r="L29" s="2">
        <v>4298.3999999999996</v>
      </c>
      <c r="M29" s="48">
        <v>45139</v>
      </c>
      <c r="N29" s="1">
        <v>308</v>
      </c>
      <c r="O29" s="1">
        <v>3</v>
      </c>
      <c r="P29" s="48">
        <v>45140</v>
      </c>
      <c r="Q29" s="48">
        <v>45133</v>
      </c>
      <c r="R29" s="48">
        <v>45108</v>
      </c>
      <c r="S29" s="1" t="s">
        <v>5799</v>
      </c>
      <c r="T29" s="1" t="s">
        <v>32</v>
      </c>
      <c r="U29" s="2">
        <v>0</v>
      </c>
      <c r="W29" s="1" t="b">
        <v>0</v>
      </c>
      <c r="X29" s="48">
        <v>45134</v>
      </c>
      <c r="Y29" s="1" t="b">
        <v>0</v>
      </c>
      <c r="AB29" s="48">
        <v>45108</v>
      </c>
      <c r="AC29" s="2">
        <v>0</v>
      </c>
    </row>
    <row r="30" spans="1:29" x14ac:dyDescent="0.25">
      <c r="A30" s="1">
        <v>20230925</v>
      </c>
      <c r="B30" s="1" t="s">
        <v>11978</v>
      </c>
      <c r="C30" s="1" t="s">
        <v>29</v>
      </c>
      <c r="D30" s="1" t="s">
        <v>7338</v>
      </c>
      <c r="E30" s="1" t="s">
        <v>3504</v>
      </c>
      <c r="F30" s="1" t="s">
        <v>3506</v>
      </c>
      <c r="J30" s="1" t="s">
        <v>92</v>
      </c>
      <c r="K30" s="1" t="s">
        <v>11979</v>
      </c>
      <c r="L30" s="2">
        <v>184.8</v>
      </c>
      <c r="M30" s="48">
        <v>45139</v>
      </c>
      <c r="N30" s="1">
        <v>308</v>
      </c>
      <c r="O30" s="1">
        <v>3</v>
      </c>
      <c r="P30" s="48">
        <v>45141</v>
      </c>
      <c r="Q30" s="48">
        <v>45133</v>
      </c>
      <c r="R30" s="48">
        <v>45108</v>
      </c>
      <c r="S30" s="1" t="s">
        <v>5799</v>
      </c>
      <c r="T30" s="1" t="s">
        <v>32</v>
      </c>
      <c r="U30" s="2">
        <v>0</v>
      </c>
      <c r="W30" s="1" t="b">
        <v>0</v>
      </c>
      <c r="X30" s="48">
        <v>45133</v>
      </c>
      <c r="Y30" s="1" t="b">
        <v>0</v>
      </c>
      <c r="AB30" s="48">
        <v>45108</v>
      </c>
      <c r="AC30" s="2">
        <v>0</v>
      </c>
    </row>
    <row r="31" spans="1:29" x14ac:dyDescent="0.25">
      <c r="A31" s="1">
        <v>20230926</v>
      </c>
      <c r="B31" s="1" t="s">
        <v>11877</v>
      </c>
      <c r="C31" s="1" t="s">
        <v>29</v>
      </c>
      <c r="D31" s="1" t="s">
        <v>5477</v>
      </c>
      <c r="E31" s="1" t="s">
        <v>241</v>
      </c>
      <c r="F31" s="1" t="s">
        <v>242</v>
      </c>
      <c r="J31" s="1" t="s">
        <v>58</v>
      </c>
      <c r="K31" s="1" t="s">
        <v>4682</v>
      </c>
      <c r="L31" s="2">
        <v>199.84</v>
      </c>
      <c r="M31" s="48">
        <v>45139</v>
      </c>
      <c r="N31" s="1">
        <v>308</v>
      </c>
      <c r="O31" s="1">
        <v>3</v>
      </c>
      <c r="P31" s="48">
        <v>45141</v>
      </c>
      <c r="Q31" s="48">
        <v>45133</v>
      </c>
      <c r="R31" s="48">
        <v>45108</v>
      </c>
      <c r="S31" s="1" t="s">
        <v>5327</v>
      </c>
      <c r="T31" s="1" t="s">
        <v>32</v>
      </c>
      <c r="U31" s="2">
        <v>0</v>
      </c>
      <c r="W31" s="1" t="b">
        <v>0</v>
      </c>
      <c r="X31" s="48">
        <v>45133</v>
      </c>
      <c r="Y31" s="1" t="b">
        <v>0</v>
      </c>
      <c r="AB31" s="48">
        <v>45108</v>
      </c>
      <c r="AC31" s="2">
        <v>0</v>
      </c>
    </row>
    <row r="32" spans="1:29" x14ac:dyDescent="0.25">
      <c r="A32" s="1">
        <v>20230927</v>
      </c>
      <c r="B32" s="1" t="s">
        <v>11980</v>
      </c>
      <c r="C32" s="1" t="s">
        <v>29</v>
      </c>
      <c r="D32" s="1" t="s">
        <v>4769</v>
      </c>
      <c r="E32" s="1" t="s">
        <v>259</v>
      </c>
      <c r="F32" s="1" t="s">
        <v>260</v>
      </c>
      <c r="J32" s="1" t="s">
        <v>58</v>
      </c>
      <c r="K32" s="1" t="s">
        <v>4694</v>
      </c>
      <c r="L32" s="2">
        <v>22.32</v>
      </c>
      <c r="M32" s="48">
        <v>45150</v>
      </c>
      <c r="N32" s="1">
        <v>308</v>
      </c>
      <c r="O32" s="1">
        <v>3</v>
      </c>
      <c r="P32" s="48">
        <v>45141</v>
      </c>
      <c r="Q32" s="48">
        <v>45133</v>
      </c>
      <c r="R32" s="48">
        <v>45108</v>
      </c>
      <c r="S32" s="1" t="s">
        <v>4770</v>
      </c>
      <c r="T32" s="1" t="s">
        <v>32</v>
      </c>
      <c r="U32" s="2">
        <v>0</v>
      </c>
      <c r="W32" s="1" t="b">
        <v>0</v>
      </c>
      <c r="X32" s="48">
        <v>45133</v>
      </c>
      <c r="Y32" s="1" t="b">
        <v>0</v>
      </c>
      <c r="AB32" s="48">
        <v>45108</v>
      </c>
      <c r="AC32" s="2">
        <v>0</v>
      </c>
    </row>
    <row r="33" spans="1:29" x14ac:dyDescent="0.25">
      <c r="A33" s="1">
        <v>20230928</v>
      </c>
      <c r="B33" s="1" t="s">
        <v>11981</v>
      </c>
      <c r="C33" s="1" t="s">
        <v>29</v>
      </c>
      <c r="D33" s="1" t="s">
        <v>5827</v>
      </c>
      <c r="E33" s="1" t="s">
        <v>5828</v>
      </c>
      <c r="F33" s="1" t="s">
        <v>153</v>
      </c>
      <c r="J33" s="1" t="s">
        <v>58</v>
      </c>
      <c r="K33" s="1" t="s">
        <v>4678</v>
      </c>
      <c r="L33" s="2">
        <v>1170.1300000000001</v>
      </c>
      <c r="M33" s="48">
        <v>45139</v>
      </c>
      <c r="N33" s="1">
        <v>308</v>
      </c>
      <c r="O33" s="1">
        <v>3</v>
      </c>
      <c r="P33" s="48">
        <v>45141</v>
      </c>
      <c r="Q33" s="48">
        <v>45120</v>
      </c>
      <c r="R33" s="48">
        <v>45108</v>
      </c>
      <c r="S33" s="1" t="s">
        <v>4676</v>
      </c>
      <c r="T33" s="1" t="s">
        <v>32</v>
      </c>
      <c r="U33" s="2">
        <v>0</v>
      </c>
      <c r="W33" s="1" t="b">
        <v>0</v>
      </c>
      <c r="X33" s="48">
        <v>45120</v>
      </c>
      <c r="Y33" s="1" t="b">
        <v>0</v>
      </c>
      <c r="AB33" s="48">
        <v>45108</v>
      </c>
      <c r="AC33" s="2">
        <v>0</v>
      </c>
    </row>
    <row r="34" spans="1:29" x14ac:dyDescent="0.25">
      <c r="A34" s="1">
        <v>20230929</v>
      </c>
      <c r="B34" s="1" t="s">
        <v>11982</v>
      </c>
      <c r="C34" s="1" t="s">
        <v>29</v>
      </c>
      <c r="D34" s="1" t="s">
        <v>5746</v>
      </c>
      <c r="E34" s="1" t="s">
        <v>5142</v>
      </c>
      <c r="F34" s="1" t="s">
        <v>4784</v>
      </c>
      <c r="J34" s="1" t="s">
        <v>58</v>
      </c>
      <c r="K34" s="1" t="s">
        <v>8921</v>
      </c>
      <c r="L34" s="2">
        <v>11138</v>
      </c>
      <c r="M34" s="48">
        <v>45138</v>
      </c>
      <c r="N34" s="1">
        <v>308</v>
      </c>
      <c r="O34" s="1">
        <v>3</v>
      </c>
      <c r="P34" s="48">
        <v>45141</v>
      </c>
      <c r="Q34" s="48">
        <v>45124</v>
      </c>
      <c r="R34" s="48">
        <v>45108</v>
      </c>
      <c r="T34" s="1" t="s">
        <v>32</v>
      </c>
      <c r="U34" s="2">
        <v>0</v>
      </c>
      <c r="W34" s="1" t="b">
        <v>0</v>
      </c>
      <c r="X34" s="48">
        <v>45133</v>
      </c>
      <c r="Y34" s="1" t="b">
        <v>0</v>
      </c>
      <c r="AB34" s="48">
        <v>45108</v>
      </c>
      <c r="AC34" s="2">
        <v>0</v>
      </c>
    </row>
    <row r="35" spans="1:29" x14ac:dyDescent="0.25">
      <c r="A35" s="1">
        <v>20230930</v>
      </c>
      <c r="B35" s="1" t="s">
        <v>11983</v>
      </c>
      <c r="C35" s="1" t="s">
        <v>29</v>
      </c>
      <c r="D35" s="1" t="s">
        <v>5827</v>
      </c>
      <c r="E35" s="1" t="s">
        <v>5828</v>
      </c>
      <c r="F35" s="1" t="s">
        <v>153</v>
      </c>
      <c r="J35" s="1" t="s">
        <v>58</v>
      </c>
      <c r="K35" s="1" t="s">
        <v>4681</v>
      </c>
      <c r="L35" s="2">
        <v>2252.16</v>
      </c>
      <c r="M35" s="48">
        <v>45139</v>
      </c>
      <c r="N35" s="1">
        <v>308</v>
      </c>
      <c r="O35" s="1">
        <v>3</v>
      </c>
      <c r="P35" s="48">
        <v>45141</v>
      </c>
      <c r="Q35" s="48">
        <v>45133</v>
      </c>
      <c r="R35" s="48">
        <v>45108</v>
      </c>
      <c r="S35" s="1" t="s">
        <v>4676</v>
      </c>
      <c r="T35" s="1" t="s">
        <v>32</v>
      </c>
      <c r="U35" s="2">
        <v>0</v>
      </c>
      <c r="W35" s="1" t="b">
        <v>0</v>
      </c>
      <c r="X35" s="48">
        <v>45133</v>
      </c>
      <c r="Y35" s="1" t="b">
        <v>0</v>
      </c>
      <c r="AB35" s="48">
        <v>45108</v>
      </c>
      <c r="AC35" s="2">
        <v>0</v>
      </c>
    </row>
    <row r="36" spans="1:29" x14ac:dyDescent="0.25">
      <c r="A36" s="1">
        <v>20230931</v>
      </c>
      <c r="B36" s="1" t="s">
        <v>11984</v>
      </c>
      <c r="C36" s="1" t="s">
        <v>29</v>
      </c>
      <c r="D36" s="1" t="s">
        <v>6950</v>
      </c>
      <c r="E36" s="1" t="s">
        <v>6614</v>
      </c>
      <c r="F36" s="1" t="s">
        <v>2864</v>
      </c>
      <c r="J36" s="1" t="s">
        <v>58</v>
      </c>
      <c r="K36" s="1" t="s">
        <v>11985</v>
      </c>
      <c r="L36" s="2">
        <v>18.600000000000001</v>
      </c>
      <c r="M36" s="48">
        <v>45139</v>
      </c>
      <c r="N36" s="1">
        <v>308</v>
      </c>
      <c r="O36" s="1">
        <v>3</v>
      </c>
      <c r="P36" s="48">
        <v>45141</v>
      </c>
      <c r="Q36" s="48">
        <v>45133</v>
      </c>
      <c r="R36" s="48">
        <v>45108</v>
      </c>
      <c r="S36" s="1" t="s">
        <v>4762</v>
      </c>
      <c r="T36" s="1" t="s">
        <v>32</v>
      </c>
      <c r="U36" s="2">
        <v>0</v>
      </c>
      <c r="W36" s="1" t="b">
        <v>0</v>
      </c>
      <c r="X36" s="48">
        <v>45133</v>
      </c>
      <c r="Y36" s="1" t="b">
        <v>0</v>
      </c>
      <c r="AB36" s="48">
        <v>45108</v>
      </c>
      <c r="AC36" s="2">
        <v>0</v>
      </c>
    </row>
    <row r="37" spans="1:29" x14ac:dyDescent="0.25">
      <c r="A37" s="1">
        <v>20230932</v>
      </c>
      <c r="B37" s="1" t="s">
        <v>11986</v>
      </c>
      <c r="C37" s="1" t="s">
        <v>29</v>
      </c>
      <c r="D37" s="1" t="s">
        <v>4683</v>
      </c>
      <c r="E37" s="1" t="s">
        <v>320</v>
      </c>
      <c r="F37" s="1" t="s">
        <v>321</v>
      </c>
      <c r="J37" s="1" t="s">
        <v>40</v>
      </c>
      <c r="K37" s="1" t="s">
        <v>10757</v>
      </c>
      <c r="L37" s="2">
        <v>9.2200000000000006</v>
      </c>
      <c r="M37" s="48">
        <v>45139</v>
      </c>
      <c r="N37" s="1">
        <v>308</v>
      </c>
      <c r="O37" s="1">
        <v>3</v>
      </c>
      <c r="P37" s="48">
        <v>45141</v>
      </c>
      <c r="Q37" s="48">
        <v>45127</v>
      </c>
      <c r="R37" s="48">
        <v>45108</v>
      </c>
      <c r="S37" s="1" t="s">
        <v>4684</v>
      </c>
      <c r="T37" s="1" t="s">
        <v>32</v>
      </c>
      <c r="U37" s="2">
        <v>0</v>
      </c>
      <c r="W37" s="1" t="b">
        <v>0</v>
      </c>
      <c r="X37" s="48">
        <v>45139</v>
      </c>
      <c r="Y37" s="1" t="b">
        <v>0</v>
      </c>
      <c r="AB37" s="48">
        <v>45108</v>
      </c>
      <c r="AC37" s="2">
        <v>0</v>
      </c>
    </row>
    <row r="38" spans="1:29" x14ac:dyDescent="0.25">
      <c r="A38" s="1">
        <v>20230933</v>
      </c>
      <c r="B38" s="1" t="s">
        <v>11987</v>
      </c>
      <c r="C38" s="1" t="s">
        <v>29</v>
      </c>
      <c r="D38" s="1" t="s">
        <v>6981</v>
      </c>
      <c r="E38" s="1" t="s">
        <v>5457</v>
      </c>
      <c r="F38" s="1" t="s">
        <v>5458</v>
      </c>
      <c r="J38" s="1" t="s">
        <v>58</v>
      </c>
      <c r="K38" s="1" t="s">
        <v>11518</v>
      </c>
      <c r="L38" s="2">
        <v>13931.96</v>
      </c>
      <c r="M38" s="48">
        <v>45156</v>
      </c>
      <c r="N38" s="1">
        <v>308</v>
      </c>
      <c r="O38" s="1">
        <v>3</v>
      </c>
      <c r="P38" s="48">
        <v>45141</v>
      </c>
      <c r="Q38" s="48">
        <v>45133</v>
      </c>
      <c r="R38" s="48">
        <v>45108</v>
      </c>
      <c r="S38" s="1" t="s">
        <v>6983</v>
      </c>
      <c r="T38" s="1" t="s">
        <v>32</v>
      </c>
      <c r="U38" s="2">
        <v>0</v>
      </c>
      <c r="W38" s="1" t="b">
        <v>0</v>
      </c>
      <c r="X38" s="48">
        <v>45133</v>
      </c>
      <c r="Y38" s="1" t="b">
        <v>0</v>
      </c>
      <c r="AB38" s="48">
        <v>45108</v>
      </c>
      <c r="AC38" s="2">
        <v>0</v>
      </c>
    </row>
    <row r="39" spans="1:29" x14ac:dyDescent="0.25">
      <c r="A39" s="1">
        <v>20230935</v>
      </c>
      <c r="B39" s="1" t="s">
        <v>11989</v>
      </c>
      <c r="C39" s="1" t="s">
        <v>29</v>
      </c>
      <c r="D39" s="1" t="s">
        <v>5385</v>
      </c>
      <c r="E39" s="1" t="s">
        <v>5386</v>
      </c>
      <c r="F39" s="1" t="s">
        <v>5387</v>
      </c>
      <c r="J39" s="1" t="s">
        <v>92</v>
      </c>
      <c r="K39" s="1" t="s">
        <v>11990</v>
      </c>
      <c r="L39" s="2">
        <v>20411.599999999999</v>
      </c>
      <c r="M39" s="48">
        <v>45161</v>
      </c>
      <c r="N39" s="1">
        <v>308</v>
      </c>
      <c r="O39" s="1">
        <v>3</v>
      </c>
      <c r="P39" s="48">
        <v>45141</v>
      </c>
      <c r="Q39" s="48">
        <v>45133</v>
      </c>
      <c r="R39" s="48">
        <v>45108</v>
      </c>
      <c r="S39" s="1" t="s">
        <v>5388</v>
      </c>
      <c r="T39" s="1" t="s">
        <v>32</v>
      </c>
      <c r="U39" s="2">
        <v>0</v>
      </c>
      <c r="W39" s="1" t="b">
        <v>0</v>
      </c>
      <c r="X39" s="48">
        <v>45133</v>
      </c>
      <c r="Y39" s="1" t="b">
        <v>0</v>
      </c>
      <c r="AB39" s="48">
        <v>45108</v>
      </c>
      <c r="AC39" s="2">
        <v>0</v>
      </c>
    </row>
    <row r="40" spans="1:29" x14ac:dyDescent="0.25">
      <c r="A40" s="1">
        <v>20230936</v>
      </c>
      <c r="B40" s="1" t="s">
        <v>11991</v>
      </c>
      <c r="C40" s="1" t="s">
        <v>29</v>
      </c>
      <c r="D40" s="1" t="s">
        <v>4660</v>
      </c>
      <c r="E40" s="1" t="s">
        <v>4661</v>
      </c>
      <c r="F40" s="1" t="s">
        <v>4662</v>
      </c>
      <c r="J40" s="1" t="s">
        <v>85</v>
      </c>
      <c r="K40" s="1" t="s">
        <v>86</v>
      </c>
      <c r="L40" s="2">
        <v>453.54</v>
      </c>
      <c r="M40" s="48">
        <v>45144</v>
      </c>
      <c r="N40" s="1">
        <v>308</v>
      </c>
      <c r="O40" s="1">
        <v>3</v>
      </c>
      <c r="P40" s="48">
        <v>45146</v>
      </c>
      <c r="Q40" s="48">
        <v>45114</v>
      </c>
      <c r="R40" s="48">
        <v>45108</v>
      </c>
      <c r="S40" s="1" t="s">
        <v>4663</v>
      </c>
      <c r="T40" s="1" t="s">
        <v>32</v>
      </c>
      <c r="U40" s="2">
        <v>0</v>
      </c>
      <c r="W40" s="1" t="b">
        <v>0</v>
      </c>
      <c r="X40" s="48">
        <v>45146</v>
      </c>
      <c r="Y40" s="1" t="b">
        <v>0</v>
      </c>
      <c r="AB40" s="48">
        <v>45108</v>
      </c>
      <c r="AC40" s="2">
        <v>0</v>
      </c>
    </row>
    <row r="41" spans="1:29" x14ac:dyDescent="0.25">
      <c r="A41" s="1">
        <v>20230937</v>
      </c>
      <c r="B41" s="1" t="s">
        <v>11992</v>
      </c>
      <c r="C41" s="1" t="s">
        <v>29</v>
      </c>
      <c r="D41" s="1" t="s">
        <v>5701</v>
      </c>
      <c r="E41" s="1" t="s">
        <v>1354</v>
      </c>
      <c r="F41" s="1" t="s">
        <v>1356</v>
      </c>
      <c r="J41" s="1" t="s">
        <v>35</v>
      </c>
      <c r="K41" s="1" t="s">
        <v>36</v>
      </c>
      <c r="L41" s="2">
        <v>227.8</v>
      </c>
      <c r="M41" s="48">
        <v>45144</v>
      </c>
      <c r="N41" s="1">
        <v>308</v>
      </c>
      <c r="O41" s="1">
        <v>3</v>
      </c>
      <c r="P41" s="48">
        <v>45146</v>
      </c>
      <c r="Q41" s="48">
        <v>45114</v>
      </c>
      <c r="R41" s="48">
        <v>45108</v>
      </c>
      <c r="S41" s="1" t="s">
        <v>5702</v>
      </c>
      <c r="T41" s="1" t="s">
        <v>32</v>
      </c>
      <c r="U41" s="2">
        <v>0</v>
      </c>
      <c r="W41" s="1" t="b">
        <v>0</v>
      </c>
      <c r="X41" s="48">
        <v>45146</v>
      </c>
      <c r="Y41" s="1" t="b">
        <v>0</v>
      </c>
      <c r="AB41" s="48">
        <v>45108</v>
      </c>
      <c r="AC41" s="2">
        <v>0</v>
      </c>
    </row>
    <row r="42" spans="1:29" x14ac:dyDescent="0.25">
      <c r="A42" s="1">
        <v>20230938</v>
      </c>
      <c r="B42" s="1" t="s">
        <v>11993</v>
      </c>
      <c r="C42" s="1" t="s">
        <v>29</v>
      </c>
      <c r="D42" s="1" t="s">
        <v>4753</v>
      </c>
      <c r="E42" s="1" t="s">
        <v>116</v>
      </c>
      <c r="F42" s="1" t="s">
        <v>117</v>
      </c>
      <c r="J42" s="1" t="s">
        <v>58</v>
      </c>
      <c r="K42" s="1" t="s">
        <v>11994</v>
      </c>
      <c r="L42" s="2">
        <v>4981.5</v>
      </c>
      <c r="M42" s="48">
        <v>45144</v>
      </c>
      <c r="N42" s="1">
        <v>308</v>
      </c>
      <c r="O42" s="1">
        <v>3</v>
      </c>
      <c r="P42" s="48">
        <v>45146</v>
      </c>
      <c r="Q42" s="48">
        <v>45120</v>
      </c>
      <c r="R42" s="48">
        <v>45108</v>
      </c>
      <c r="S42" s="1" t="s">
        <v>4754</v>
      </c>
      <c r="T42" s="1" t="s">
        <v>32</v>
      </c>
      <c r="U42" s="2">
        <v>0</v>
      </c>
      <c r="W42" s="1" t="b">
        <v>0</v>
      </c>
      <c r="X42" s="48">
        <v>45146</v>
      </c>
      <c r="Y42" s="1" t="b">
        <v>0</v>
      </c>
      <c r="AB42" s="48">
        <v>45108</v>
      </c>
      <c r="AC42" s="2">
        <v>0</v>
      </c>
    </row>
    <row r="43" spans="1:29" x14ac:dyDescent="0.25">
      <c r="A43" s="1">
        <v>20230939</v>
      </c>
      <c r="B43" s="1" t="s">
        <v>11995</v>
      </c>
      <c r="C43" s="1" t="s">
        <v>29</v>
      </c>
      <c r="D43" s="1" t="s">
        <v>4753</v>
      </c>
      <c r="E43" s="1" t="s">
        <v>116</v>
      </c>
      <c r="F43" s="1" t="s">
        <v>117</v>
      </c>
      <c r="J43" s="1" t="s">
        <v>58</v>
      </c>
      <c r="K43" s="1" t="s">
        <v>11994</v>
      </c>
      <c r="L43" s="2">
        <v>4981.5</v>
      </c>
      <c r="M43" s="48">
        <v>45147</v>
      </c>
      <c r="N43" s="1">
        <v>308</v>
      </c>
      <c r="O43" s="1">
        <v>3</v>
      </c>
      <c r="P43" s="48">
        <v>45146</v>
      </c>
      <c r="Q43" s="48">
        <v>45120</v>
      </c>
      <c r="R43" s="48">
        <v>45108</v>
      </c>
      <c r="S43" s="1" t="s">
        <v>4754</v>
      </c>
      <c r="T43" s="1" t="s">
        <v>32</v>
      </c>
      <c r="U43" s="2">
        <v>0</v>
      </c>
      <c r="W43" s="1" t="b">
        <v>0</v>
      </c>
      <c r="X43" s="48">
        <v>45146</v>
      </c>
      <c r="Y43" s="1" t="b">
        <v>0</v>
      </c>
      <c r="AB43" s="48">
        <v>45108</v>
      </c>
      <c r="AC43" s="2">
        <v>0</v>
      </c>
    </row>
    <row r="44" spans="1:29" x14ac:dyDescent="0.25">
      <c r="A44" s="1">
        <v>20230940</v>
      </c>
      <c r="B44" s="1" t="s">
        <v>11996</v>
      </c>
      <c r="C44" s="1" t="s">
        <v>29</v>
      </c>
      <c r="D44" s="1" t="s">
        <v>427</v>
      </c>
      <c r="E44" s="1" t="s">
        <v>428</v>
      </c>
      <c r="F44" s="1" t="s">
        <v>429</v>
      </c>
      <c r="J44" s="1" t="s">
        <v>35</v>
      </c>
      <c r="K44" s="1" t="s">
        <v>4763</v>
      </c>
      <c r="L44" s="2">
        <v>2095.37</v>
      </c>
      <c r="M44" s="48">
        <v>45177</v>
      </c>
      <c r="N44" s="1">
        <v>308</v>
      </c>
      <c r="O44" s="1">
        <v>3</v>
      </c>
      <c r="P44" s="48">
        <v>45160</v>
      </c>
      <c r="Q44" s="48">
        <v>45117</v>
      </c>
      <c r="R44" s="48">
        <v>45108</v>
      </c>
      <c r="S44" s="1" t="s">
        <v>430</v>
      </c>
      <c r="T44" s="1" t="s">
        <v>32</v>
      </c>
      <c r="U44" s="2">
        <v>0</v>
      </c>
      <c r="W44" s="1" t="b">
        <v>0</v>
      </c>
      <c r="X44" s="48">
        <v>45160</v>
      </c>
      <c r="Y44" s="1" t="b">
        <v>0</v>
      </c>
      <c r="AB44" s="48">
        <v>45108</v>
      </c>
      <c r="AC44" s="2">
        <v>0</v>
      </c>
    </row>
    <row r="45" spans="1:29" x14ac:dyDescent="0.25">
      <c r="A45" s="1">
        <v>20230941</v>
      </c>
      <c r="B45" s="1" t="s">
        <v>11997</v>
      </c>
      <c r="C45" s="1" t="s">
        <v>29</v>
      </c>
      <c r="D45" s="1" t="s">
        <v>4660</v>
      </c>
      <c r="E45" s="1" t="s">
        <v>4661</v>
      </c>
      <c r="F45" s="1" t="s">
        <v>4662</v>
      </c>
      <c r="J45" s="1" t="s">
        <v>85</v>
      </c>
      <c r="K45" s="1" t="s">
        <v>86</v>
      </c>
      <c r="L45" s="2">
        <v>800.22</v>
      </c>
      <c r="M45" s="48">
        <v>45147</v>
      </c>
      <c r="N45" s="1">
        <v>308</v>
      </c>
      <c r="O45" s="1">
        <v>3</v>
      </c>
      <c r="P45" s="48">
        <v>45146</v>
      </c>
      <c r="Q45" s="48">
        <v>45117</v>
      </c>
      <c r="R45" s="48">
        <v>45108</v>
      </c>
      <c r="S45" s="1" t="s">
        <v>4663</v>
      </c>
      <c r="T45" s="1" t="s">
        <v>32</v>
      </c>
      <c r="U45" s="2">
        <v>0</v>
      </c>
      <c r="W45" s="1" t="b">
        <v>0</v>
      </c>
      <c r="X45" s="48">
        <v>45146</v>
      </c>
      <c r="Y45" s="1" t="b">
        <v>0</v>
      </c>
      <c r="AB45" s="48">
        <v>45108</v>
      </c>
      <c r="AC45" s="2">
        <v>0</v>
      </c>
    </row>
    <row r="46" spans="1:29" x14ac:dyDescent="0.25">
      <c r="A46" s="1">
        <v>20230942</v>
      </c>
      <c r="B46" s="1" t="s">
        <v>11998</v>
      </c>
      <c r="C46" s="1" t="s">
        <v>29</v>
      </c>
      <c r="D46" s="1" t="s">
        <v>4660</v>
      </c>
      <c r="E46" s="1" t="s">
        <v>4661</v>
      </c>
      <c r="F46" s="1" t="s">
        <v>4662</v>
      </c>
      <c r="J46" s="1" t="s">
        <v>85</v>
      </c>
      <c r="K46" s="1" t="s">
        <v>86</v>
      </c>
      <c r="L46" s="2">
        <v>949.51</v>
      </c>
      <c r="M46" s="48">
        <v>45149</v>
      </c>
      <c r="N46" s="1">
        <v>308</v>
      </c>
      <c r="O46" s="1">
        <v>3</v>
      </c>
      <c r="P46" s="48">
        <v>45146</v>
      </c>
      <c r="Q46" s="48">
        <v>45149</v>
      </c>
      <c r="R46" s="48">
        <v>45108</v>
      </c>
      <c r="S46" s="1" t="s">
        <v>4663</v>
      </c>
      <c r="T46" s="1" t="s">
        <v>32</v>
      </c>
      <c r="U46" s="2">
        <v>0</v>
      </c>
      <c r="W46" s="1" t="b">
        <v>0</v>
      </c>
      <c r="X46" s="48">
        <v>45146</v>
      </c>
      <c r="Y46" s="1" t="b">
        <v>0</v>
      </c>
      <c r="AB46" s="48">
        <v>45139</v>
      </c>
      <c r="AC46" s="2">
        <v>0</v>
      </c>
    </row>
    <row r="47" spans="1:29" x14ac:dyDescent="0.25">
      <c r="A47" s="1">
        <v>20230943</v>
      </c>
      <c r="B47" s="1" t="s">
        <v>11999</v>
      </c>
      <c r="C47" s="1" t="s">
        <v>29</v>
      </c>
      <c r="D47" s="1" t="s">
        <v>41</v>
      </c>
      <c r="E47" s="1" t="s">
        <v>42</v>
      </c>
      <c r="F47" s="1" t="s">
        <v>43</v>
      </c>
      <c r="J47" s="1" t="s">
        <v>40</v>
      </c>
      <c r="K47" s="1" t="s">
        <v>5482</v>
      </c>
      <c r="L47" s="2">
        <v>70.92</v>
      </c>
      <c r="M47" s="48">
        <v>45179</v>
      </c>
      <c r="N47" s="1">
        <v>308</v>
      </c>
      <c r="O47" s="1">
        <v>3</v>
      </c>
      <c r="P47" s="48">
        <v>45159</v>
      </c>
      <c r="Q47" s="48">
        <v>45124</v>
      </c>
      <c r="R47" s="48">
        <v>45108</v>
      </c>
      <c r="S47" s="1" t="s">
        <v>45</v>
      </c>
      <c r="T47" s="1" t="s">
        <v>32</v>
      </c>
      <c r="U47" s="2">
        <v>0</v>
      </c>
      <c r="W47" s="1" t="b">
        <v>0</v>
      </c>
      <c r="X47" s="48">
        <v>45159</v>
      </c>
      <c r="Y47" s="1" t="b">
        <v>0</v>
      </c>
      <c r="AB47" s="48">
        <v>45108</v>
      </c>
      <c r="AC47" s="2">
        <v>0</v>
      </c>
    </row>
    <row r="48" spans="1:29" x14ac:dyDescent="0.25">
      <c r="A48" s="1">
        <v>20230944</v>
      </c>
      <c r="B48" s="1" t="s">
        <v>12000</v>
      </c>
      <c r="C48" s="1" t="s">
        <v>29</v>
      </c>
      <c r="D48" s="1" t="s">
        <v>97</v>
      </c>
      <c r="E48" s="1" t="s">
        <v>98</v>
      </c>
      <c r="F48" s="1" t="s">
        <v>99</v>
      </c>
      <c r="J48" s="1" t="s">
        <v>85</v>
      </c>
      <c r="K48" s="1" t="s">
        <v>86</v>
      </c>
      <c r="L48" s="2">
        <v>296.35000000000002</v>
      </c>
      <c r="M48" s="48">
        <v>45150</v>
      </c>
      <c r="N48" s="1">
        <v>308</v>
      </c>
      <c r="O48" s="1">
        <v>3</v>
      </c>
      <c r="P48" s="48">
        <v>45146</v>
      </c>
      <c r="Q48" s="48">
        <v>45124</v>
      </c>
      <c r="R48" s="48">
        <v>45108</v>
      </c>
      <c r="T48" s="1" t="s">
        <v>32</v>
      </c>
      <c r="U48" s="2">
        <v>0</v>
      </c>
      <c r="W48" s="1" t="b">
        <v>0</v>
      </c>
      <c r="X48" s="48">
        <v>45146</v>
      </c>
      <c r="Y48" s="1" t="b">
        <v>0</v>
      </c>
      <c r="AB48" s="48">
        <v>45108</v>
      </c>
      <c r="AC48" s="2">
        <v>0</v>
      </c>
    </row>
    <row r="49" spans="1:29" x14ac:dyDescent="0.25">
      <c r="A49" s="1">
        <v>20230945</v>
      </c>
      <c r="B49" s="1" t="s">
        <v>12001</v>
      </c>
      <c r="C49" s="1" t="s">
        <v>29</v>
      </c>
      <c r="D49" s="1" t="s">
        <v>4660</v>
      </c>
      <c r="E49" s="1" t="s">
        <v>4661</v>
      </c>
      <c r="F49" s="1" t="s">
        <v>4662</v>
      </c>
      <c r="J49" s="1" t="s">
        <v>85</v>
      </c>
      <c r="K49" s="1" t="s">
        <v>86</v>
      </c>
      <c r="L49" s="2">
        <v>1023.1</v>
      </c>
      <c r="M49" s="48">
        <v>45151</v>
      </c>
      <c r="N49" s="1">
        <v>308</v>
      </c>
      <c r="O49" s="1">
        <v>3</v>
      </c>
      <c r="P49" s="48">
        <v>45146</v>
      </c>
      <c r="Q49" s="48">
        <v>45124</v>
      </c>
      <c r="R49" s="48">
        <v>45108</v>
      </c>
      <c r="S49" s="1" t="s">
        <v>4663</v>
      </c>
      <c r="T49" s="1" t="s">
        <v>32</v>
      </c>
      <c r="U49" s="2">
        <v>0</v>
      </c>
      <c r="W49" s="1" t="b">
        <v>0</v>
      </c>
      <c r="X49" s="48">
        <v>45146</v>
      </c>
      <c r="Y49" s="1" t="b">
        <v>0</v>
      </c>
      <c r="AB49" s="48">
        <v>45108</v>
      </c>
      <c r="AC49" s="2">
        <v>0</v>
      </c>
    </row>
    <row r="50" spans="1:29" x14ac:dyDescent="0.25">
      <c r="A50" s="1">
        <v>20230946</v>
      </c>
      <c r="B50" s="1" t="s">
        <v>12002</v>
      </c>
      <c r="C50" s="1" t="s">
        <v>29</v>
      </c>
      <c r="D50" s="1" t="s">
        <v>4660</v>
      </c>
      <c r="E50" s="1" t="s">
        <v>4661</v>
      </c>
      <c r="F50" s="1" t="s">
        <v>4662</v>
      </c>
      <c r="J50" s="1" t="s">
        <v>85</v>
      </c>
      <c r="K50" s="1" t="s">
        <v>86</v>
      </c>
      <c r="L50" s="2">
        <v>732.79</v>
      </c>
      <c r="M50" s="48">
        <v>45154</v>
      </c>
      <c r="N50" s="1">
        <v>308</v>
      </c>
      <c r="O50" s="1">
        <v>3</v>
      </c>
      <c r="P50" s="48">
        <v>45146</v>
      </c>
      <c r="Q50" s="48">
        <v>45124</v>
      </c>
      <c r="R50" s="48">
        <v>45108</v>
      </c>
      <c r="S50" s="1" t="s">
        <v>4663</v>
      </c>
      <c r="T50" s="1" t="s">
        <v>32</v>
      </c>
      <c r="U50" s="2">
        <v>0</v>
      </c>
      <c r="W50" s="1" t="b">
        <v>0</v>
      </c>
      <c r="X50" s="48">
        <v>45146</v>
      </c>
      <c r="Y50" s="1" t="b">
        <v>0</v>
      </c>
      <c r="AB50" s="48">
        <v>45108</v>
      </c>
      <c r="AC50" s="2">
        <v>0</v>
      </c>
    </row>
    <row r="51" spans="1:29" x14ac:dyDescent="0.25">
      <c r="A51" s="1">
        <v>20230947</v>
      </c>
      <c r="B51" s="1" t="s">
        <v>12003</v>
      </c>
      <c r="C51" s="1" t="s">
        <v>29</v>
      </c>
      <c r="D51" s="1" t="s">
        <v>427</v>
      </c>
      <c r="E51" s="1" t="s">
        <v>428</v>
      </c>
      <c r="F51" s="1" t="s">
        <v>429</v>
      </c>
      <c r="J51" s="1" t="s">
        <v>35</v>
      </c>
      <c r="K51" s="1" t="s">
        <v>36</v>
      </c>
      <c r="L51" s="2">
        <v>160.34</v>
      </c>
      <c r="M51" s="48">
        <v>45184</v>
      </c>
      <c r="N51" s="1">
        <v>308</v>
      </c>
      <c r="O51" s="1">
        <v>3</v>
      </c>
      <c r="P51" s="48">
        <v>45160</v>
      </c>
      <c r="Q51" s="48">
        <v>45124</v>
      </c>
      <c r="R51" s="48">
        <v>45108</v>
      </c>
      <c r="S51" s="1" t="s">
        <v>430</v>
      </c>
      <c r="T51" s="1" t="s">
        <v>32</v>
      </c>
      <c r="U51" s="2">
        <v>0</v>
      </c>
      <c r="W51" s="1" t="b">
        <v>0</v>
      </c>
      <c r="X51" s="48">
        <v>45160</v>
      </c>
      <c r="Y51" s="1" t="b">
        <v>0</v>
      </c>
      <c r="AB51" s="48">
        <v>45108</v>
      </c>
      <c r="AC51" s="2">
        <v>0</v>
      </c>
    </row>
    <row r="52" spans="1:29" x14ac:dyDescent="0.25">
      <c r="A52" s="1">
        <v>20230948</v>
      </c>
      <c r="B52" s="1" t="s">
        <v>12004</v>
      </c>
      <c r="C52" s="1" t="s">
        <v>29</v>
      </c>
      <c r="D52" s="1" t="s">
        <v>427</v>
      </c>
      <c r="E52" s="1" t="s">
        <v>428</v>
      </c>
      <c r="F52" s="1" t="s">
        <v>429</v>
      </c>
      <c r="J52" s="1" t="s">
        <v>35</v>
      </c>
      <c r="K52" s="1" t="s">
        <v>4763</v>
      </c>
      <c r="L52" s="2">
        <v>1307.48</v>
      </c>
      <c r="M52" s="48">
        <v>45184</v>
      </c>
      <c r="N52" s="1">
        <v>308</v>
      </c>
      <c r="O52" s="1">
        <v>3</v>
      </c>
      <c r="P52" s="48">
        <v>45160</v>
      </c>
      <c r="Q52" s="48">
        <v>45124</v>
      </c>
      <c r="R52" s="48">
        <v>45108</v>
      </c>
      <c r="S52" s="1" t="s">
        <v>430</v>
      </c>
      <c r="T52" s="1" t="s">
        <v>32</v>
      </c>
      <c r="U52" s="2">
        <v>0</v>
      </c>
      <c r="W52" s="1" t="b">
        <v>0</v>
      </c>
      <c r="X52" s="48">
        <v>45160</v>
      </c>
      <c r="Y52" s="1" t="b">
        <v>0</v>
      </c>
      <c r="AB52" s="48">
        <v>45108</v>
      </c>
      <c r="AC52" s="2">
        <v>0</v>
      </c>
    </row>
    <row r="53" spans="1:29" x14ac:dyDescent="0.25">
      <c r="A53" s="1">
        <v>20230949</v>
      </c>
      <c r="B53" s="1" t="s">
        <v>12005</v>
      </c>
      <c r="C53" s="1" t="s">
        <v>29</v>
      </c>
      <c r="D53" s="1" t="s">
        <v>77</v>
      </c>
      <c r="E53" s="1" t="s">
        <v>78</v>
      </c>
      <c r="F53" s="1" t="s">
        <v>79</v>
      </c>
      <c r="J53" s="1" t="s">
        <v>50</v>
      </c>
      <c r="K53" s="1" t="s">
        <v>51</v>
      </c>
      <c r="L53" s="2">
        <v>78.12</v>
      </c>
      <c r="M53" s="48">
        <v>45155</v>
      </c>
      <c r="N53" s="1">
        <v>308</v>
      </c>
      <c r="O53" s="1">
        <v>3</v>
      </c>
      <c r="P53" s="48">
        <v>45149</v>
      </c>
      <c r="Q53" s="48">
        <v>45125</v>
      </c>
      <c r="R53" s="48">
        <v>45108</v>
      </c>
      <c r="S53" s="1" t="s">
        <v>81</v>
      </c>
      <c r="T53" s="1" t="s">
        <v>32</v>
      </c>
      <c r="U53" s="2">
        <v>0</v>
      </c>
      <c r="W53" s="1" t="b">
        <v>0</v>
      </c>
      <c r="X53" s="48">
        <v>45149</v>
      </c>
      <c r="Y53" s="1" t="b">
        <v>0</v>
      </c>
      <c r="AB53" s="48">
        <v>45108</v>
      </c>
      <c r="AC53" s="2">
        <v>0</v>
      </c>
    </row>
    <row r="54" spans="1:29" x14ac:dyDescent="0.25">
      <c r="A54" s="1">
        <v>20230950</v>
      </c>
      <c r="B54" s="1" t="s">
        <v>12006</v>
      </c>
      <c r="C54" s="1" t="s">
        <v>29</v>
      </c>
      <c r="D54" s="1" t="s">
        <v>97</v>
      </c>
      <c r="E54" s="1" t="s">
        <v>98</v>
      </c>
      <c r="F54" s="1" t="s">
        <v>99</v>
      </c>
      <c r="J54" s="1" t="s">
        <v>85</v>
      </c>
      <c r="K54" s="1" t="s">
        <v>86</v>
      </c>
      <c r="L54" s="2">
        <v>296.35000000000002</v>
      </c>
      <c r="M54" s="48">
        <v>45156</v>
      </c>
      <c r="N54" s="1">
        <v>308</v>
      </c>
      <c r="O54" s="1">
        <v>3</v>
      </c>
      <c r="P54" s="48">
        <v>45152</v>
      </c>
      <c r="Q54" s="48">
        <v>45131</v>
      </c>
      <c r="R54" s="48">
        <v>45108</v>
      </c>
      <c r="T54" s="1" t="s">
        <v>32</v>
      </c>
      <c r="U54" s="2">
        <v>0</v>
      </c>
      <c r="W54" s="1" t="b">
        <v>0</v>
      </c>
      <c r="X54" s="48">
        <v>45152</v>
      </c>
      <c r="Y54" s="1" t="b">
        <v>0</v>
      </c>
      <c r="AB54" s="48">
        <v>45108</v>
      </c>
      <c r="AC54" s="2">
        <v>0</v>
      </c>
    </row>
    <row r="55" spans="1:29" x14ac:dyDescent="0.25">
      <c r="A55" s="1">
        <v>20230951</v>
      </c>
      <c r="B55" s="1" t="s">
        <v>12007</v>
      </c>
      <c r="C55" s="1" t="s">
        <v>29</v>
      </c>
      <c r="D55" s="1" t="s">
        <v>4660</v>
      </c>
      <c r="E55" s="1" t="s">
        <v>4661</v>
      </c>
      <c r="F55" s="1" t="s">
        <v>4662</v>
      </c>
      <c r="J55" s="1" t="s">
        <v>85</v>
      </c>
      <c r="K55" s="1" t="s">
        <v>86</v>
      </c>
      <c r="L55" s="2">
        <v>563.44000000000005</v>
      </c>
      <c r="M55" s="48">
        <v>45156</v>
      </c>
      <c r="N55" s="1">
        <v>308</v>
      </c>
      <c r="O55" s="1">
        <v>3</v>
      </c>
      <c r="P55" s="48">
        <v>45152</v>
      </c>
      <c r="Q55" s="48">
        <v>45126</v>
      </c>
      <c r="R55" s="48">
        <v>45108</v>
      </c>
      <c r="S55" s="1" t="s">
        <v>4663</v>
      </c>
      <c r="T55" s="1" t="s">
        <v>32</v>
      </c>
      <c r="U55" s="2">
        <v>0</v>
      </c>
      <c r="W55" s="1" t="b">
        <v>0</v>
      </c>
      <c r="X55" s="48">
        <v>45152</v>
      </c>
      <c r="Y55" s="1" t="b">
        <v>0</v>
      </c>
      <c r="AB55" s="48">
        <v>45108</v>
      </c>
      <c r="AC55" s="2">
        <v>0</v>
      </c>
    </row>
    <row r="56" spans="1:29" x14ac:dyDescent="0.25">
      <c r="A56" s="1">
        <v>20230952</v>
      </c>
      <c r="B56" s="1" t="s">
        <v>12008</v>
      </c>
      <c r="C56" s="1" t="s">
        <v>29</v>
      </c>
      <c r="D56" s="1" t="s">
        <v>5746</v>
      </c>
      <c r="E56" s="1" t="s">
        <v>5142</v>
      </c>
      <c r="F56" s="1" t="s">
        <v>4784</v>
      </c>
      <c r="J56" s="1" t="s">
        <v>58</v>
      </c>
      <c r="K56" s="1" t="s">
        <v>8921</v>
      </c>
      <c r="L56" s="2">
        <v>545</v>
      </c>
      <c r="M56" s="48">
        <v>45145</v>
      </c>
      <c r="N56" s="1">
        <v>308</v>
      </c>
      <c r="O56" s="1">
        <v>3</v>
      </c>
      <c r="P56" s="48">
        <v>45149</v>
      </c>
      <c r="Q56" s="48">
        <v>45127</v>
      </c>
      <c r="R56" s="48">
        <v>45108</v>
      </c>
      <c r="T56" s="1" t="s">
        <v>32</v>
      </c>
      <c r="U56" s="2">
        <v>0</v>
      </c>
      <c r="W56" s="1" t="b">
        <v>0</v>
      </c>
      <c r="X56" s="48">
        <v>45149</v>
      </c>
      <c r="Y56" s="1" t="b">
        <v>0</v>
      </c>
      <c r="AB56" s="48">
        <v>45108</v>
      </c>
      <c r="AC56" s="2">
        <v>0</v>
      </c>
    </row>
    <row r="57" spans="1:29" x14ac:dyDescent="0.25">
      <c r="A57" s="1">
        <v>20230954</v>
      </c>
      <c r="B57" s="1" t="s">
        <v>12010</v>
      </c>
      <c r="C57" s="1" t="s">
        <v>29</v>
      </c>
      <c r="D57" s="1" t="s">
        <v>5829</v>
      </c>
      <c r="E57" s="1" t="s">
        <v>293</v>
      </c>
      <c r="F57" s="1" t="s">
        <v>294</v>
      </c>
      <c r="J57" s="1" t="s">
        <v>58</v>
      </c>
      <c r="K57" s="1" t="s">
        <v>6939</v>
      </c>
      <c r="L57" s="2">
        <v>242.98</v>
      </c>
      <c r="M57" s="48">
        <v>45158</v>
      </c>
      <c r="N57" s="1">
        <v>308</v>
      </c>
      <c r="O57" s="1">
        <v>3</v>
      </c>
      <c r="P57" s="48">
        <v>45149</v>
      </c>
      <c r="Q57" s="48">
        <v>45133</v>
      </c>
      <c r="R57" s="48">
        <v>45108</v>
      </c>
      <c r="S57" s="1" t="s">
        <v>5830</v>
      </c>
      <c r="T57" s="1" t="s">
        <v>32</v>
      </c>
      <c r="U57" s="2">
        <v>0</v>
      </c>
      <c r="W57" s="1" t="b">
        <v>0</v>
      </c>
      <c r="X57" s="48">
        <v>45149</v>
      </c>
      <c r="Y57" s="1" t="b">
        <v>0</v>
      </c>
      <c r="AB57" s="48">
        <v>45108</v>
      </c>
      <c r="AC57" s="2">
        <v>0</v>
      </c>
    </row>
    <row r="58" spans="1:29" x14ac:dyDescent="0.25">
      <c r="A58" s="1">
        <v>20230956</v>
      </c>
      <c r="B58" s="1" t="s">
        <v>12012</v>
      </c>
      <c r="C58" s="1" t="s">
        <v>29</v>
      </c>
      <c r="D58" s="1" t="s">
        <v>4769</v>
      </c>
      <c r="E58" s="1" t="s">
        <v>259</v>
      </c>
      <c r="F58" s="1" t="s">
        <v>260</v>
      </c>
      <c r="J58" s="1" t="s">
        <v>58</v>
      </c>
      <c r="K58" s="1" t="s">
        <v>4694</v>
      </c>
      <c r="L58" s="2">
        <v>45.91</v>
      </c>
      <c r="M58" s="48">
        <v>45158</v>
      </c>
      <c r="N58" s="1">
        <v>308</v>
      </c>
      <c r="O58" s="1">
        <v>3</v>
      </c>
      <c r="P58" s="48">
        <v>45153</v>
      </c>
      <c r="Q58" s="48">
        <v>45135</v>
      </c>
      <c r="R58" s="48">
        <v>45108</v>
      </c>
      <c r="S58" s="1" t="s">
        <v>4770</v>
      </c>
      <c r="T58" s="1" t="s">
        <v>32</v>
      </c>
      <c r="U58" s="2">
        <v>0</v>
      </c>
      <c r="W58" s="1" t="b">
        <v>0</v>
      </c>
      <c r="X58" s="48">
        <v>45153</v>
      </c>
      <c r="Y58" s="1" t="b">
        <v>0</v>
      </c>
      <c r="AB58" s="48">
        <v>45108</v>
      </c>
      <c r="AC58" s="2">
        <v>0</v>
      </c>
    </row>
    <row r="59" spans="1:29" x14ac:dyDescent="0.25">
      <c r="A59" s="1">
        <v>20230957</v>
      </c>
      <c r="B59" s="1" t="s">
        <v>12013</v>
      </c>
      <c r="C59" s="1" t="s">
        <v>29</v>
      </c>
      <c r="D59" s="1" t="s">
        <v>4660</v>
      </c>
      <c r="E59" s="1" t="s">
        <v>4661</v>
      </c>
      <c r="F59" s="1" t="s">
        <v>4662</v>
      </c>
      <c r="J59" s="1" t="s">
        <v>85</v>
      </c>
      <c r="K59" s="1" t="s">
        <v>86</v>
      </c>
      <c r="L59" s="2">
        <v>1218.8399999999999</v>
      </c>
      <c r="M59" s="48">
        <v>45158</v>
      </c>
      <c r="N59" s="1">
        <v>308</v>
      </c>
      <c r="O59" s="1">
        <v>3</v>
      </c>
      <c r="P59" s="48">
        <v>45152</v>
      </c>
      <c r="Q59" s="48">
        <v>45128</v>
      </c>
      <c r="R59" s="48">
        <v>45108</v>
      </c>
      <c r="S59" s="1" t="s">
        <v>4663</v>
      </c>
      <c r="T59" s="1" t="s">
        <v>32</v>
      </c>
      <c r="U59" s="2">
        <v>0</v>
      </c>
      <c r="W59" s="1" t="b">
        <v>0</v>
      </c>
      <c r="X59" s="48">
        <v>45152</v>
      </c>
      <c r="Y59" s="1" t="b">
        <v>0</v>
      </c>
      <c r="AB59" s="48">
        <v>45108</v>
      </c>
      <c r="AC59" s="2">
        <v>0</v>
      </c>
    </row>
    <row r="60" spans="1:29" x14ac:dyDescent="0.25">
      <c r="A60" s="1">
        <v>20230958</v>
      </c>
      <c r="B60" s="1" t="s">
        <v>12014</v>
      </c>
      <c r="C60" s="1" t="s">
        <v>29</v>
      </c>
      <c r="D60" s="1" t="s">
        <v>4660</v>
      </c>
      <c r="E60" s="1" t="s">
        <v>4661</v>
      </c>
      <c r="F60" s="1" t="s">
        <v>4662</v>
      </c>
      <c r="J60" s="1" t="s">
        <v>85</v>
      </c>
      <c r="K60" s="1" t="s">
        <v>86</v>
      </c>
      <c r="L60" s="2">
        <v>328.36</v>
      </c>
      <c r="M60" s="48">
        <v>45161</v>
      </c>
      <c r="N60" s="1">
        <v>308</v>
      </c>
      <c r="O60" s="1">
        <v>3</v>
      </c>
      <c r="P60" s="48">
        <v>45152</v>
      </c>
      <c r="Q60" s="48">
        <v>45131</v>
      </c>
      <c r="R60" s="48">
        <v>45108</v>
      </c>
      <c r="S60" s="1" t="s">
        <v>4663</v>
      </c>
      <c r="T60" s="1" t="s">
        <v>32</v>
      </c>
      <c r="U60" s="2">
        <v>0</v>
      </c>
      <c r="W60" s="1" t="b">
        <v>0</v>
      </c>
      <c r="X60" s="48">
        <v>45152</v>
      </c>
      <c r="Y60" s="1" t="b">
        <v>0</v>
      </c>
      <c r="AB60" s="48">
        <v>45108</v>
      </c>
      <c r="AC60" s="2">
        <v>0</v>
      </c>
    </row>
    <row r="61" spans="1:29" x14ac:dyDescent="0.25">
      <c r="A61" s="1">
        <v>20230959</v>
      </c>
      <c r="B61" s="1" t="s">
        <v>12015</v>
      </c>
      <c r="C61" s="1" t="s">
        <v>29</v>
      </c>
      <c r="D61" s="1" t="s">
        <v>77</v>
      </c>
      <c r="E61" s="1" t="s">
        <v>78</v>
      </c>
      <c r="F61" s="1" t="s">
        <v>79</v>
      </c>
      <c r="J61" s="1" t="s">
        <v>50</v>
      </c>
      <c r="K61" s="1" t="s">
        <v>212</v>
      </c>
      <c r="L61" s="2">
        <v>28.26</v>
      </c>
      <c r="M61" s="48">
        <v>45161</v>
      </c>
      <c r="N61" s="1">
        <v>308</v>
      </c>
      <c r="O61" s="1">
        <v>3</v>
      </c>
      <c r="P61" s="48">
        <v>45149</v>
      </c>
      <c r="Q61" s="48">
        <v>45131</v>
      </c>
      <c r="R61" s="48">
        <v>45108</v>
      </c>
      <c r="S61" s="1" t="s">
        <v>81</v>
      </c>
      <c r="T61" s="1" t="s">
        <v>32</v>
      </c>
      <c r="U61" s="2">
        <v>0</v>
      </c>
      <c r="W61" s="1" t="b">
        <v>0</v>
      </c>
      <c r="X61" s="48">
        <v>45149</v>
      </c>
      <c r="Y61" s="1" t="b">
        <v>0</v>
      </c>
      <c r="AB61" s="48">
        <v>45108</v>
      </c>
      <c r="AC61" s="2">
        <v>0</v>
      </c>
    </row>
    <row r="62" spans="1:29" x14ac:dyDescent="0.25">
      <c r="A62" s="1">
        <v>20230961</v>
      </c>
      <c r="B62" s="1" t="s">
        <v>12017</v>
      </c>
      <c r="C62" s="1" t="s">
        <v>29</v>
      </c>
      <c r="D62" s="1" t="s">
        <v>4660</v>
      </c>
      <c r="E62" s="1" t="s">
        <v>4661</v>
      </c>
      <c r="F62" s="1" t="s">
        <v>4662</v>
      </c>
      <c r="J62" s="1" t="s">
        <v>85</v>
      </c>
      <c r="K62" s="1" t="s">
        <v>86</v>
      </c>
      <c r="L62" s="2">
        <v>783.61</v>
      </c>
      <c r="M62" s="48">
        <v>45163</v>
      </c>
      <c r="N62" s="1">
        <v>308</v>
      </c>
      <c r="O62" s="1">
        <v>3</v>
      </c>
      <c r="P62" s="48">
        <v>45152</v>
      </c>
      <c r="Q62" s="48">
        <v>45133</v>
      </c>
      <c r="R62" s="48">
        <v>45108</v>
      </c>
      <c r="S62" s="1" t="s">
        <v>4663</v>
      </c>
      <c r="T62" s="1" t="s">
        <v>32</v>
      </c>
      <c r="U62" s="2">
        <v>0</v>
      </c>
      <c r="W62" s="1" t="b">
        <v>0</v>
      </c>
      <c r="X62" s="48">
        <v>45152</v>
      </c>
      <c r="Y62" s="1" t="b">
        <v>0</v>
      </c>
      <c r="AB62" s="48">
        <v>45108</v>
      </c>
      <c r="AC62" s="2">
        <v>0</v>
      </c>
    </row>
    <row r="63" spans="1:29" x14ac:dyDescent="0.25">
      <c r="A63" s="1">
        <v>20230962</v>
      </c>
      <c r="B63" s="1" t="s">
        <v>12018</v>
      </c>
      <c r="C63" s="1" t="s">
        <v>29</v>
      </c>
      <c r="D63" s="1" t="s">
        <v>4660</v>
      </c>
      <c r="E63" s="1" t="s">
        <v>4661</v>
      </c>
      <c r="F63" s="1" t="s">
        <v>4662</v>
      </c>
      <c r="J63" s="1" t="s">
        <v>85</v>
      </c>
      <c r="K63" s="1" t="s">
        <v>86</v>
      </c>
      <c r="L63" s="2">
        <v>1027.82</v>
      </c>
      <c r="M63" s="48">
        <v>45165</v>
      </c>
      <c r="N63" s="1">
        <v>308</v>
      </c>
      <c r="O63" s="1">
        <v>3</v>
      </c>
      <c r="P63" s="48">
        <v>45152</v>
      </c>
      <c r="Q63" s="48">
        <v>45135</v>
      </c>
      <c r="R63" s="48">
        <v>45108</v>
      </c>
      <c r="S63" s="1" t="s">
        <v>4663</v>
      </c>
      <c r="T63" s="1" t="s">
        <v>32</v>
      </c>
      <c r="U63" s="2">
        <v>0</v>
      </c>
      <c r="W63" s="1" t="b">
        <v>0</v>
      </c>
      <c r="X63" s="48">
        <v>45152</v>
      </c>
      <c r="Y63" s="1" t="b">
        <v>0</v>
      </c>
      <c r="AB63" s="48">
        <v>45108</v>
      </c>
      <c r="AC63" s="2">
        <v>0</v>
      </c>
    </row>
    <row r="64" spans="1:29" x14ac:dyDescent="0.25">
      <c r="A64" s="1">
        <v>20230963</v>
      </c>
      <c r="B64" s="1" t="s">
        <v>12019</v>
      </c>
      <c r="C64" s="1" t="s">
        <v>29</v>
      </c>
      <c r="D64" s="1" t="s">
        <v>4660</v>
      </c>
      <c r="E64" s="1" t="s">
        <v>4661</v>
      </c>
      <c r="F64" s="1" t="s">
        <v>4662</v>
      </c>
      <c r="J64" s="1" t="s">
        <v>85</v>
      </c>
      <c r="K64" s="1" t="s">
        <v>86</v>
      </c>
      <c r="L64" s="2">
        <v>620.16999999999996</v>
      </c>
      <c r="M64" s="48">
        <v>45168</v>
      </c>
      <c r="N64" s="1">
        <v>308</v>
      </c>
      <c r="O64" s="1">
        <v>3</v>
      </c>
      <c r="P64" s="48">
        <v>45152</v>
      </c>
      <c r="Q64" s="48">
        <v>45138</v>
      </c>
      <c r="R64" s="48">
        <v>45108</v>
      </c>
      <c r="S64" s="1" t="s">
        <v>4663</v>
      </c>
      <c r="T64" s="1" t="s">
        <v>32</v>
      </c>
      <c r="U64" s="2">
        <v>0</v>
      </c>
      <c r="W64" s="1" t="b">
        <v>0</v>
      </c>
      <c r="X64" s="48">
        <v>45152</v>
      </c>
      <c r="Y64" s="1" t="b">
        <v>0</v>
      </c>
      <c r="AB64" s="48">
        <v>45108</v>
      </c>
      <c r="AC64" s="2">
        <v>0</v>
      </c>
    </row>
    <row r="65" spans="1:29" x14ac:dyDescent="0.25">
      <c r="A65" s="1">
        <v>20230964</v>
      </c>
      <c r="B65" s="1" t="s">
        <v>12020</v>
      </c>
      <c r="C65" s="1" t="s">
        <v>29</v>
      </c>
      <c r="D65" s="1" t="s">
        <v>5888</v>
      </c>
      <c r="E65" s="1" t="s">
        <v>5889</v>
      </c>
      <c r="F65" s="1" t="s">
        <v>4161</v>
      </c>
      <c r="J65" s="1" t="s">
        <v>85</v>
      </c>
      <c r="K65" s="1" t="s">
        <v>86</v>
      </c>
      <c r="L65" s="2">
        <v>3675.98</v>
      </c>
      <c r="M65" s="48">
        <v>45168</v>
      </c>
      <c r="N65" s="1">
        <v>308</v>
      </c>
      <c r="O65" s="1">
        <v>3</v>
      </c>
      <c r="P65" s="48">
        <v>45152</v>
      </c>
      <c r="Q65" s="48">
        <v>45139</v>
      </c>
      <c r="R65" s="48">
        <v>45108</v>
      </c>
      <c r="S65" s="1" t="s">
        <v>4664</v>
      </c>
      <c r="T65" s="1" t="s">
        <v>32</v>
      </c>
      <c r="U65" s="2">
        <v>0</v>
      </c>
      <c r="W65" s="1" t="b">
        <v>0</v>
      </c>
      <c r="X65" s="48">
        <v>45152</v>
      </c>
      <c r="Y65" s="1" t="b">
        <v>0</v>
      </c>
      <c r="AB65" s="48">
        <v>45139</v>
      </c>
      <c r="AC65" s="2">
        <v>0</v>
      </c>
    </row>
    <row r="66" spans="1:29" x14ac:dyDescent="0.25">
      <c r="A66" s="1">
        <v>20230965</v>
      </c>
      <c r="B66" s="1" t="s">
        <v>12021</v>
      </c>
      <c r="C66" s="1" t="s">
        <v>29</v>
      </c>
      <c r="D66" s="1" t="s">
        <v>112</v>
      </c>
      <c r="E66" s="1" t="s">
        <v>113</v>
      </c>
      <c r="F66" s="1" t="s">
        <v>114</v>
      </c>
      <c r="J66" s="1" t="s">
        <v>85</v>
      </c>
      <c r="K66" s="1" t="s">
        <v>86</v>
      </c>
      <c r="L66" s="2">
        <v>7230.16</v>
      </c>
      <c r="M66" s="48">
        <v>45158</v>
      </c>
      <c r="N66" s="1">
        <v>308</v>
      </c>
      <c r="O66" s="1">
        <v>3</v>
      </c>
      <c r="P66" s="48">
        <v>45152</v>
      </c>
      <c r="Q66" s="48">
        <v>45139</v>
      </c>
      <c r="R66" s="48">
        <v>45108</v>
      </c>
      <c r="S66" s="1" t="s">
        <v>115</v>
      </c>
      <c r="T66" s="1" t="s">
        <v>32</v>
      </c>
      <c r="U66" s="2">
        <v>0</v>
      </c>
      <c r="W66" s="1" t="b">
        <v>0</v>
      </c>
      <c r="X66" s="48">
        <v>45152</v>
      </c>
      <c r="Y66" s="1" t="b">
        <v>0</v>
      </c>
      <c r="AB66" s="48">
        <v>45108</v>
      </c>
      <c r="AC66" s="2">
        <v>0</v>
      </c>
    </row>
    <row r="67" spans="1:29" x14ac:dyDescent="0.25">
      <c r="A67" s="1">
        <v>20230966</v>
      </c>
      <c r="B67" s="1" t="s">
        <v>12022</v>
      </c>
      <c r="C67" s="1" t="s">
        <v>29</v>
      </c>
      <c r="D67" s="1" t="s">
        <v>128</v>
      </c>
      <c r="E67" s="1" t="s">
        <v>129</v>
      </c>
      <c r="F67" s="1" t="s">
        <v>130</v>
      </c>
      <c r="J67" s="1" t="s">
        <v>35</v>
      </c>
      <c r="K67" s="1" t="s">
        <v>36</v>
      </c>
      <c r="L67" s="2">
        <v>12.54</v>
      </c>
      <c r="M67" s="48">
        <v>45146</v>
      </c>
      <c r="N67" s="1">
        <v>308</v>
      </c>
      <c r="O67" s="1">
        <v>3</v>
      </c>
      <c r="P67" s="48">
        <v>45149</v>
      </c>
      <c r="Q67" s="48">
        <v>45132</v>
      </c>
      <c r="R67" s="48">
        <v>45108</v>
      </c>
      <c r="S67" s="1" t="s">
        <v>131</v>
      </c>
      <c r="T67" s="1" t="s">
        <v>32</v>
      </c>
      <c r="U67" s="2">
        <v>0</v>
      </c>
      <c r="W67" s="1" t="b">
        <v>0</v>
      </c>
      <c r="X67" s="48">
        <v>45149</v>
      </c>
      <c r="Y67" s="1" t="b">
        <v>0</v>
      </c>
      <c r="AB67" s="48">
        <v>45108</v>
      </c>
      <c r="AC67" s="2">
        <v>0</v>
      </c>
    </row>
    <row r="68" spans="1:29" x14ac:dyDescent="0.25">
      <c r="A68" s="1">
        <v>20230967</v>
      </c>
      <c r="B68" s="1" t="s">
        <v>12023</v>
      </c>
      <c r="C68" s="1" t="s">
        <v>29</v>
      </c>
      <c r="D68" s="1" t="s">
        <v>128</v>
      </c>
      <c r="E68" s="1" t="s">
        <v>129</v>
      </c>
      <c r="F68" s="1" t="s">
        <v>130</v>
      </c>
      <c r="J68" s="1" t="s">
        <v>35</v>
      </c>
      <c r="K68" s="1" t="s">
        <v>4724</v>
      </c>
      <c r="L68" s="2">
        <v>4071.37</v>
      </c>
      <c r="M68" s="48">
        <v>45149</v>
      </c>
      <c r="N68" s="1">
        <v>308</v>
      </c>
      <c r="O68" s="1">
        <v>3</v>
      </c>
      <c r="P68" s="48">
        <v>45149</v>
      </c>
      <c r="Q68" s="48">
        <v>45135</v>
      </c>
      <c r="R68" s="48">
        <v>45108</v>
      </c>
      <c r="S68" s="1" t="s">
        <v>131</v>
      </c>
      <c r="T68" s="1" t="s">
        <v>32</v>
      </c>
      <c r="U68" s="2">
        <v>0</v>
      </c>
      <c r="W68" s="1" t="b">
        <v>0</v>
      </c>
      <c r="X68" s="48">
        <v>45149</v>
      </c>
      <c r="Y68" s="1" t="b">
        <v>0</v>
      </c>
      <c r="AB68" s="48">
        <v>45108</v>
      </c>
      <c r="AC68" s="2">
        <v>0</v>
      </c>
    </row>
    <row r="69" spans="1:29" x14ac:dyDescent="0.25">
      <c r="A69" s="1">
        <v>20230968</v>
      </c>
      <c r="B69" s="1" t="s">
        <v>12024</v>
      </c>
      <c r="C69" s="1" t="s">
        <v>29</v>
      </c>
      <c r="D69" s="1" t="s">
        <v>128</v>
      </c>
      <c r="E69" s="1" t="s">
        <v>129</v>
      </c>
      <c r="F69" s="1" t="s">
        <v>130</v>
      </c>
      <c r="J69" s="1" t="s">
        <v>35</v>
      </c>
      <c r="K69" s="1" t="s">
        <v>36</v>
      </c>
      <c r="L69" s="2">
        <v>774.65</v>
      </c>
      <c r="M69" s="48">
        <v>45152</v>
      </c>
      <c r="N69" s="1">
        <v>308</v>
      </c>
      <c r="O69" s="1">
        <v>3</v>
      </c>
      <c r="P69" s="48">
        <v>45149</v>
      </c>
      <c r="Q69" s="48">
        <v>45138</v>
      </c>
      <c r="R69" s="48">
        <v>45108</v>
      </c>
      <c r="S69" s="1" t="s">
        <v>131</v>
      </c>
      <c r="T69" s="1" t="s">
        <v>32</v>
      </c>
      <c r="U69" s="2">
        <v>0</v>
      </c>
      <c r="W69" s="1" t="b">
        <v>0</v>
      </c>
      <c r="X69" s="48">
        <v>45149</v>
      </c>
      <c r="Y69" s="1" t="b">
        <v>0</v>
      </c>
      <c r="AB69" s="48">
        <v>45108</v>
      </c>
      <c r="AC69" s="2">
        <v>0</v>
      </c>
    </row>
    <row r="70" spans="1:29" x14ac:dyDescent="0.25">
      <c r="A70" s="1">
        <v>20230969</v>
      </c>
      <c r="B70" s="1" t="s">
        <v>12025</v>
      </c>
      <c r="C70" s="1" t="s">
        <v>29</v>
      </c>
      <c r="D70" s="1" t="s">
        <v>10347</v>
      </c>
      <c r="E70" s="1" t="s">
        <v>278</v>
      </c>
      <c r="F70" s="1" t="s">
        <v>279</v>
      </c>
      <c r="J70" s="1" t="s">
        <v>50</v>
      </c>
      <c r="K70" s="1" t="s">
        <v>51</v>
      </c>
      <c r="L70" s="2">
        <v>27.85</v>
      </c>
      <c r="M70" s="48">
        <v>45152</v>
      </c>
      <c r="N70" s="1">
        <v>308</v>
      </c>
      <c r="O70" s="1">
        <v>3</v>
      </c>
      <c r="P70" s="48">
        <v>45149</v>
      </c>
      <c r="Q70" s="48">
        <v>45138</v>
      </c>
      <c r="R70" s="48">
        <v>45108</v>
      </c>
      <c r="S70" s="1" t="s">
        <v>10348</v>
      </c>
      <c r="T70" s="1" t="s">
        <v>32</v>
      </c>
      <c r="U70" s="2">
        <v>0</v>
      </c>
      <c r="W70" s="1" t="b">
        <v>0</v>
      </c>
      <c r="X70" s="48">
        <v>45149</v>
      </c>
      <c r="Y70" s="1" t="b">
        <v>0</v>
      </c>
      <c r="AB70" s="48">
        <v>45108</v>
      </c>
      <c r="AC70" s="2">
        <v>0</v>
      </c>
    </row>
    <row r="71" spans="1:29" x14ac:dyDescent="0.25">
      <c r="A71" s="1">
        <v>20230971</v>
      </c>
      <c r="B71" s="1" t="s">
        <v>12027</v>
      </c>
      <c r="C71" s="1" t="s">
        <v>29</v>
      </c>
      <c r="D71" s="1" t="s">
        <v>4769</v>
      </c>
      <c r="E71" s="1" t="s">
        <v>259</v>
      </c>
      <c r="F71" s="1" t="s">
        <v>260</v>
      </c>
      <c r="J71" s="1" t="s">
        <v>58</v>
      </c>
      <c r="K71" s="1" t="s">
        <v>4694</v>
      </c>
      <c r="L71" s="2">
        <v>3157.73</v>
      </c>
      <c r="M71" s="48">
        <v>45156</v>
      </c>
      <c r="N71" s="1">
        <v>308</v>
      </c>
      <c r="O71" s="1">
        <v>3</v>
      </c>
      <c r="P71" s="48">
        <v>45153</v>
      </c>
      <c r="Q71" s="48">
        <v>45135</v>
      </c>
      <c r="R71" s="48">
        <v>45108</v>
      </c>
      <c r="S71" s="1" t="s">
        <v>4770</v>
      </c>
      <c r="T71" s="1" t="s">
        <v>32</v>
      </c>
      <c r="U71" s="2">
        <v>0</v>
      </c>
      <c r="W71" s="1" t="b">
        <v>0</v>
      </c>
      <c r="X71" s="48">
        <v>45153</v>
      </c>
      <c r="Y71" s="1" t="b">
        <v>0</v>
      </c>
      <c r="AB71" s="48">
        <v>45108</v>
      </c>
      <c r="AC71" s="2">
        <v>0</v>
      </c>
    </row>
    <row r="72" spans="1:29" x14ac:dyDescent="0.25">
      <c r="A72" s="1">
        <v>20230972</v>
      </c>
      <c r="B72" s="1" t="s">
        <v>12028</v>
      </c>
      <c r="C72" s="1" t="s">
        <v>29</v>
      </c>
      <c r="D72" s="1" t="s">
        <v>4753</v>
      </c>
      <c r="E72" s="1" t="s">
        <v>116</v>
      </c>
      <c r="F72" s="1" t="s">
        <v>117</v>
      </c>
      <c r="J72" s="1" t="s">
        <v>58</v>
      </c>
      <c r="K72" s="1" t="s">
        <v>12029</v>
      </c>
      <c r="L72" s="2">
        <v>118.8</v>
      </c>
      <c r="M72" s="48">
        <v>45162</v>
      </c>
      <c r="N72" s="1">
        <v>308</v>
      </c>
      <c r="O72" s="1">
        <v>3</v>
      </c>
      <c r="P72" s="48">
        <v>45153</v>
      </c>
      <c r="Q72" s="48">
        <v>45135</v>
      </c>
      <c r="R72" s="48">
        <v>45108</v>
      </c>
      <c r="S72" s="1" t="s">
        <v>4754</v>
      </c>
      <c r="T72" s="1" t="s">
        <v>32</v>
      </c>
      <c r="U72" s="2">
        <v>0</v>
      </c>
      <c r="W72" s="1" t="b">
        <v>0</v>
      </c>
      <c r="X72" s="48">
        <v>45153</v>
      </c>
      <c r="Y72" s="1" t="b">
        <v>0</v>
      </c>
      <c r="AB72" s="48">
        <v>45108</v>
      </c>
      <c r="AC72" s="2">
        <v>0</v>
      </c>
    </row>
    <row r="73" spans="1:29" x14ac:dyDescent="0.25">
      <c r="A73" s="1">
        <v>20230973</v>
      </c>
      <c r="B73" s="1" t="s">
        <v>12030</v>
      </c>
      <c r="C73" s="1" t="s">
        <v>29</v>
      </c>
      <c r="D73" s="1" t="s">
        <v>4747</v>
      </c>
      <c r="E73" s="1" t="s">
        <v>100</v>
      </c>
      <c r="F73" s="1" t="s">
        <v>101</v>
      </c>
      <c r="J73" s="1" t="s">
        <v>58</v>
      </c>
      <c r="K73" s="1" t="s">
        <v>4759</v>
      </c>
      <c r="L73" s="2">
        <v>781.63</v>
      </c>
      <c r="M73" s="48">
        <v>45163</v>
      </c>
      <c r="N73" s="1">
        <v>308</v>
      </c>
      <c r="O73" s="1">
        <v>3</v>
      </c>
      <c r="P73" s="48">
        <v>45153</v>
      </c>
      <c r="Q73" s="48">
        <v>45135</v>
      </c>
      <c r="R73" s="48">
        <v>45108</v>
      </c>
      <c r="S73" s="1" t="s">
        <v>4748</v>
      </c>
      <c r="T73" s="1" t="s">
        <v>32</v>
      </c>
      <c r="U73" s="2">
        <v>0</v>
      </c>
      <c r="W73" s="1" t="b">
        <v>0</v>
      </c>
      <c r="X73" s="48">
        <v>45153</v>
      </c>
      <c r="Y73" s="1" t="b">
        <v>0</v>
      </c>
      <c r="AB73" s="48">
        <v>45108</v>
      </c>
      <c r="AC73" s="2">
        <v>0</v>
      </c>
    </row>
    <row r="74" spans="1:29" x14ac:dyDescent="0.25">
      <c r="A74" s="1">
        <v>20230974</v>
      </c>
      <c r="B74" s="1" t="s">
        <v>12031</v>
      </c>
      <c r="C74" s="1" t="s">
        <v>29</v>
      </c>
      <c r="D74" s="1" t="s">
        <v>4747</v>
      </c>
      <c r="E74" s="1" t="s">
        <v>100</v>
      </c>
      <c r="F74" s="1" t="s">
        <v>101</v>
      </c>
      <c r="J74" s="1" t="s">
        <v>58</v>
      </c>
      <c r="K74" s="1" t="s">
        <v>315</v>
      </c>
      <c r="L74" s="2">
        <v>1349.03</v>
      </c>
      <c r="M74" s="48">
        <v>45163</v>
      </c>
      <c r="N74" s="1">
        <v>308</v>
      </c>
      <c r="O74" s="1">
        <v>3</v>
      </c>
      <c r="P74" s="48">
        <v>45153</v>
      </c>
      <c r="Q74" s="48">
        <v>45135</v>
      </c>
      <c r="R74" s="48">
        <v>45108</v>
      </c>
      <c r="S74" s="1" t="s">
        <v>4748</v>
      </c>
      <c r="T74" s="1" t="s">
        <v>32</v>
      </c>
      <c r="U74" s="2">
        <v>0</v>
      </c>
      <c r="W74" s="1" t="b">
        <v>0</v>
      </c>
      <c r="X74" s="48">
        <v>45153</v>
      </c>
      <c r="Y74" s="1" t="b">
        <v>0</v>
      </c>
      <c r="AB74" s="48">
        <v>45108</v>
      </c>
      <c r="AC74" s="2">
        <v>0</v>
      </c>
    </row>
    <row r="75" spans="1:29" x14ac:dyDescent="0.25">
      <c r="A75" s="1">
        <v>20230975</v>
      </c>
      <c r="B75" s="1" t="s">
        <v>12032</v>
      </c>
      <c r="C75" s="1" t="s">
        <v>29</v>
      </c>
      <c r="D75" s="1" t="s">
        <v>4747</v>
      </c>
      <c r="E75" s="1" t="s">
        <v>100</v>
      </c>
      <c r="F75" s="1" t="s">
        <v>101</v>
      </c>
      <c r="J75" s="1" t="s">
        <v>58</v>
      </c>
      <c r="K75" s="1" t="s">
        <v>5325</v>
      </c>
      <c r="L75" s="2">
        <v>3414.19</v>
      </c>
      <c r="M75" s="48">
        <v>45163</v>
      </c>
      <c r="N75" s="1">
        <v>308</v>
      </c>
      <c r="O75" s="1">
        <v>3</v>
      </c>
      <c r="P75" s="48">
        <v>45153</v>
      </c>
      <c r="Q75" s="48">
        <v>45135</v>
      </c>
      <c r="R75" s="48">
        <v>45108</v>
      </c>
      <c r="S75" s="1" t="s">
        <v>4748</v>
      </c>
      <c r="T75" s="1" t="s">
        <v>32</v>
      </c>
      <c r="U75" s="2">
        <v>0</v>
      </c>
      <c r="W75" s="1" t="b">
        <v>0</v>
      </c>
      <c r="X75" s="48">
        <v>45153</v>
      </c>
      <c r="Y75" s="1" t="b">
        <v>0</v>
      </c>
      <c r="AB75" s="48">
        <v>45108</v>
      </c>
      <c r="AC75" s="2">
        <v>0</v>
      </c>
    </row>
    <row r="76" spans="1:29" x14ac:dyDescent="0.25">
      <c r="A76" s="1">
        <v>20230976</v>
      </c>
      <c r="B76" s="1" t="s">
        <v>12033</v>
      </c>
      <c r="C76" s="1" t="s">
        <v>29</v>
      </c>
      <c r="D76" s="1" t="s">
        <v>82</v>
      </c>
      <c r="E76" s="1" t="s">
        <v>83</v>
      </c>
      <c r="F76" s="1" t="s">
        <v>84</v>
      </c>
      <c r="J76" s="1" t="s">
        <v>85</v>
      </c>
      <c r="K76" s="1" t="s">
        <v>86</v>
      </c>
      <c r="L76" s="2">
        <v>9605.86</v>
      </c>
      <c r="M76" s="48">
        <v>45168</v>
      </c>
      <c r="N76" s="1">
        <v>308</v>
      </c>
      <c r="O76" s="1">
        <v>3</v>
      </c>
      <c r="P76" s="48">
        <v>45152</v>
      </c>
      <c r="Q76" s="48">
        <v>45145</v>
      </c>
      <c r="R76" s="48">
        <v>45108</v>
      </c>
      <c r="S76" s="1" t="s">
        <v>87</v>
      </c>
      <c r="T76" s="1" t="s">
        <v>32</v>
      </c>
      <c r="U76" s="2">
        <v>0</v>
      </c>
      <c r="W76" s="1" t="b">
        <v>0</v>
      </c>
      <c r="X76" s="48">
        <v>45152</v>
      </c>
      <c r="Y76" s="1" t="b">
        <v>0</v>
      </c>
      <c r="AB76" s="48">
        <v>45139</v>
      </c>
      <c r="AC76" s="2">
        <v>0</v>
      </c>
    </row>
    <row r="77" spans="1:29" x14ac:dyDescent="0.25">
      <c r="A77" s="1">
        <v>20230977</v>
      </c>
      <c r="B77" s="1" t="s">
        <v>12557</v>
      </c>
      <c r="C77" s="1" t="s">
        <v>29</v>
      </c>
      <c r="D77" s="1" t="s">
        <v>97</v>
      </c>
      <c r="E77" s="1" t="s">
        <v>98</v>
      </c>
      <c r="F77" s="1" t="s">
        <v>99</v>
      </c>
      <c r="J77" s="1" t="s">
        <v>85</v>
      </c>
      <c r="K77" s="1" t="s">
        <v>86</v>
      </c>
      <c r="L77" s="2">
        <v>8531.08</v>
      </c>
      <c r="M77" s="48">
        <v>45164</v>
      </c>
      <c r="N77" s="1">
        <v>308</v>
      </c>
      <c r="O77" s="1">
        <v>3</v>
      </c>
      <c r="P77" s="48">
        <v>45155</v>
      </c>
      <c r="Q77" s="48">
        <v>45147</v>
      </c>
      <c r="R77" s="48">
        <v>45108</v>
      </c>
      <c r="T77" s="1" t="s">
        <v>32</v>
      </c>
      <c r="U77" s="2">
        <v>0</v>
      </c>
      <c r="W77" s="1" t="b">
        <v>0</v>
      </c>
      <c r="X77" s="48">
        <v>45155</v>
      </c>
      <c r="Y77" s="1" t="b">
        <v>0</v>
      </c>
      <c r="AB77" s="48">
        <v>45139</v>
      </c>
      <c r="AC77" s="2">
        <v>0</v>
      </c>
    </row>
    <row r="78" spans="1:29" x14ac:dyDescent="0.25">
      <c r="A78" s="1">
        <v>20230978</v>
      </c>
      <c r="B78" s="1" t="s">
        <v>12558</v>
      </c>
      <c r="C78" s="1" t="s">
        <v>29</v>
      </c>
      <c r="D78" s="1" t="s">
        <v>97</v>
      </c>
      <c r="E78" s="1" t="s">
        <v>98</v>
      </c>
      <c r="F78" s="1" t="s">
        <v>99</v>
      </c>
      <c r="J78" s="1" t="s">
        <v>85</v>
      </c>
      <c r="K78" s="1" t="s">
        <v>86</v>
      </c>
      <c r="L78" s="2">
        <v>9745.51</v>
      </c>
      <c r="M78" s="48">
        <v>45164</v>
      </c>
      <c r="N78" s="1">
        <v>308</v>
      </c>
      <c r="O78" s="1">
        <v>3</v>
      </c>
      <c r="P78" s="48">
        <v>45155</v>
      </c>
      <c r="Q78" s="48">
        <v>45147</v>
      </c>
      <c r="R78" s="48">
        <v>45108</v>
      </c>
      <c r="T78" s="1" t="s">
        <v>32</v>
      </c>
      <c r="U78" s="2">
        <v>0</v>
      </c>
      <c r="W78" s="1" t="b">
        <v>0</v>
      </c>
      <c r="X78" s="48">
        <v>45155</v>
      </c>
      <c r="Y78" s="1" t="b">
        <v>0</v>
      </c>
      <c r="AB78" s="48">
        <v>45139</v>
      </c>
      <c r="AC78" s="2">
        <v>0</v>
      </c>
    </row>
    <row r="79" spans="1:29" x14ac:dyDescent="0.25">
      <c r="A79" s="1">
        <v>20230979</v>
      </c>
      <c r="B79" s="1" t="s">
        <v>12559</v>
      </c>
      <c r="C79" s="1" t="s">
        <v>29</v>
      </c>
      <c r="D79" s="1" t="s">
        <v>4689</v>
      </c>
      <c r="E79" s="1" t="s">
        <v>4690</v>
      </c>
      <c r="F79" s="1" t="s">
        <v>4691</v>
      </c>
      <c r="J79" s="1" t="s">
        <v>85</v>
      </c>
      <c r="K79" s="1" t="s">
        <v>86</v>
      </c>
      <c r="L79" s="2">
        <v>3258.06</v>
      </c>
      <c r="M79" s="48">
        <v>45168</v>
      </c>
      <c r="N79" s="1">
        <v>308</v>
      </c>
      <c r="O79" s="1">
        <v>3</v>
      </c>
      <c r="P79" s="48">
        <v>45155</v>
      </c>
      <c r="Q79" s="48">
        <v>45147</v>
      </c>
      <c r="R79" s="48">
        <v>45108</v>
      </c>
      <c r="S79" s="1" t="s">
        <v>4692</v>
      </c>
      <c r="T79" s="1" t="s">
        <v>32</v>
      </c>
      <c r="U79" s="2">
        <v>0</v>
      </c>
      <c r="W79" s="1" t="b">
        <v>0</v>
      </c>
      <c r="X79" s="48">
        <v>45155</v>
      </c>
      <c r="Y79" s="1" t="b">
        <v>0</v>
      </c>
      <c r="AB79" s="48">
        <v>45139</v>
      </c>
      <c r="AC79" s="2">
        <v>0</v>
      </c>
    </row>
    <row r="80" spans="1:29" x14ac:dyDescent="0.25">
      <c r="A80" s="1">
        <v>20230980</v>
      </c>
      <c r="B80" s="1" t="s">
        <v>12560</v>
      </c>
      <c r="C80" s="1" t="s">
        <v>29</v>
      </c>
      <c r="D80" s="1" t="s">
        <v>93</v>
      </c>
      <c r="E80" s="1" t="s">
        <v>94</v>
      </c>
      <c r="F80" s="1" t="s">
        <v>95</v>
      </c>
      <c r="J80" s="1" t="s">
        <v>85</v>
      </c>
      <c r="K80" s="1" t="s">
        <v>86</v>
      </c>
      <c r="L80" s="2">
        <v>401.76</v>
      </c>
      <c r="M80" s="48">
        <v>45168</v>
      </c>
      <c r="N80" s="1">
        <v>308</v>
      </c>
      <c r="O80" s="1">
        <v>3</v>
      </c>
      <c r="P80" s="48">
        <v>45154</v>
      </c>
      <c r="Q80" s="48">
        <v>45141</v>
      </c>
      <c r="R80" s="48">
        <v>45108</v>
      </c>
      <c r="S80" s="1" t="s">
        <v>96</v>
      </c>
      <c r="T80" s="1" t="s">
        <v>32</v>
      </c>
      <c r="U80" s="2">
        <v>0</v>
      </c>
      <c r="W80" s="1" t="b">
        <v>0</v>
      </c>
      <c r="X80" s="48">
        <v>45154</v>
      </c>
      <c r="Y80" s="1" t="b">
        <v>0</v>
      </c>
      <c r="AB80" s="48">
        <v>45139</v>
      </c>
      <c r="AC80" s="2">
        <v>0</v>
      </c>
    </row>
    <row r="81" spans="1:29" x14ac:dyDescent="0.25">
      <c r="A81" s="1">
        <v>20230981</v>
      </c>
      <c r="B81" s="1" t="s">
        <v>12561</v>
      </c>
      <c r="C81" s="1" t="s">
        <v>29</v>
      </c>
      <c r="D81" s="1" t="s">
        <v>6786</v>
      </c>
      <c r="E81" s="1" t="s">
        <v>6229</v>
      </c>
      <c r="F81" s="1" t="s">
        <v>6231</v>
      </c>
      <c r="J81" s="1" t="s">
        <v>92</v>
      </c>
      <c r="K81" s="1" t="s">
        <v>6755</v>
      </c>
      <c r="L81" s="2">
        <v>136.80000000000001</v>
      </c>
      <c r="M81" s="48">
        <v>45153</v>
      </c>
      <c r="N81" s="1">
        <v>308</v>
      </c>
      <c r="O81" s="1">
        <v>3</v>
      </c>
      <c r="P81" s="48">
        <v>45152</v>
      </c>
      <c r="Q81" s="48">
        <v>45146</v>
      </c>
      <c r="R81" s="48">
        <v>45108</v>
      </c>
      <c r="S81" s="1" t="s">
        <v>6787</v>
      </c>
      <c r="T81" s="1" t="s">
        <v>32</v>
      </c>
      <c r="U81" s="2">
        <v>0</v>
      </c>
      <c r="W81" s="1" t="b">
        <v>0</v>
      </c>
      <c r="X81" s="48">
        <v>45154</v>
      </c>
      <c r="Y81" s="1" t="b">
        <v>0</v>
      </c>
      <c r="AB81" s="48">
        <v>45139</v>
      </c>
      <c r="AC81" s="2">
        <v>0</v>
      </c>
    </row>
    <row r="82" spans="1:29" x14ac:dyDescent="0.25">
      <c r="A82" s="1">
        <v>20230982</v>
      </c>
      <c r="B82" s="1" t="s">
        <v>12562</v>
      </c>
      <c r="C82" s="1" t="s">
        <v>29</v>
      </c>
      <c r="D82" s="1" t="s">
        <v>6786</v>
      </c>
      <c r="E82" s="1" t="s">
        <v>6229</v>
      </c>
      <c r="F82" s="1" t="s">
        <v>6231</v>
      </c>
      <c r="J82" s="1" t="s">
        <v>92</v>
      </c>
      <c r="K82" s="1" t="s">
        <v>6755</v>
      </c>
      <c r="L82" s="2">
        <v>144</v>
      </c>
      <c r="M82" s="48">
        <v>45153</v>
      </c>
      <c r="N82" s="1">
        <v>308</v>
      </c>
      <c r="O82" s="1">
        <v>3</v>
      </c>
      <c r="P82" s="48">
        <v>45152</v>
      </c>
      <c r="Q82" s="48">
        <v>45146</v>
      </c>
      <c r="R82" s="48">
        <v>45108</v>
      </c>
      <c r="S82" s="1" t="s">
        <v>6787</v>
      </c>
      <c r="T82" s="1" t="s">
        <v>32</v>
      </c>
      <c r="U82" s="2">
        <v>0</v>
      </c>
      <c r="W82" s="1" t="b">
        <v>0</v>
      </c>
      <c r="X82" s="48">
        <v>45154</v>
      </c>
      <c r="Y82" s="1" t="b">
        <v>0</v>
      </c>
      <c r="AB82" s="48">
        <v>45139</v>
      </c>
      <c r="AC82" s="2">
        <v>0</v>
      </c>
    </row>
    <row r="83" spans="1:29" x14ac:dyDescent="0.25">
      <c r="A83" s="1">
        <v>20230984</v>
      </c>
      <c r="B83" s="1" t="s">
        <v>11191</v>
      </c>
      <c r="C83" s="1" t="s">
        <v>29</v>
      </c>
      <c r="D83" s="1" t="s">
        <v>7199</v>
      </c>
      <c r="E83" s="1" t="s">
        <v>6646</v>
      </c>
      <c r="F83" s="1" t="s">
        <v>5991</v>
      </c>
      <c r="J83" s="1" t="s">
        <v>139</v>
      </c>
      <c r="K83" s="1" t="s">
        <v>5992</v>
      </c>
      <c r="L83" s="2">
        <v>4171</v>
      </c>
      <c r="M83" s="48">
        <v>45148</v>
      </c>
      <c r="N83" s="1">
        <v>308</v>
      </c>
      <c r="O83" s="1">
        <v>3</v>
      </c>
      <c r="P83" s="48">
        <v>45152</v>
      </c>
      <c r="Q83" s="48">
        <v>45146</v>
      </c>
      <c r="R83" s="48">
        <v>45108</v>
      </c>
      <c r="S83" s="1" t="s">
        <v>5993</v>
      </c>
      <c r="T83" s="1" t="s">
        <v>32</v>
      </c>
      <c r="U83" s="2">
        <v>0</v>
      </c>
      <c r="W83" s="1" t="b">
        <v>0</v>
      </c>
      <c r="X83" s="48">
        <v>45154</v>
      </c>
      <c r="Y83" s="1" t="b">
        <v>0</v>
      </c>
      <c r="AB83" s="48">
        <v>45139</v>
      </c>
      <c r="AC83" s="2">
        <v>0</v>
      </c>
    </row>
    <row r="84" spans="1:29" x14ac:dyDescent="0.25">
      <c r="A84" s="1">
        <v>20230985</v>
      </c>
      <c r="B84" s="1" t="s">
        <v>12564</v>
      </c>
      <c r="C84" s="1" t="s">
        <v>29</v>
      </c>
      <c r="D84" s="1" t="s">
        <v>4747</v>
      </c>
      <c r="E84" s="1" t="s">
        <v>100</v>
      </c>
      <c r="F84" s="1" t="s">
        <v>101</v>
      </c>
      <c r="J84" s="1" t="s">
        <v>58</v>
      </c>
      <c r="K84" s="1" t="s">
        <v>5325</v>
      </c>
      <c r="L84" s="2">
        <v>70.09</v>
      </c>
      <c r="M84" s="48">
        <v>45163</v>
      </c>
      <c r="N84" s="1">
        <v>308</v>
      </c>
      <c r="O84" s="1">
        <v>3</v>
      </c>
      <c r="P84" s="48">
        <v>45154</v>
      </c>
      <c r="Q84" s="48">
        <v>45146</v>
      </c>
      <c r="R84" s="48">
        <v>45108</v>
      </c>
      <c r="S84" s="1" t="s">
        <v>4748</v>
      </c>
      <c r="T84" s="1" t="s">
        <v>32</v>
      </c>
      <c r="U84" s="2">
        <v>0</v>
      </c>
      <c r="W84" s="1" t="b">
        <v>0</v>
      </c>
      <c r="X84" s="48">
        <v>45154</v>
      </c>
      <c r="Y84" s="1" t="b">
        <v>0</v>
      </c>
      <c r="AB84" s="48">
        <v>45139</v>
      </c>
      <c r="AC84" s="2">
        <v>0</v>
      </c>
    </row>
    <row r="85" spans="1:29" x14ac:dyDescent="0.25">
      <c r="A85" s="1">
        <v>20230986</v>
      </c>
      <c r="B85" s="1" t="s">
        <v>12565</v>
      </c>
      <c r="C85" s="1" t="s">
        <v>29</v>
      </c>
      <c r="D85" s="1" t="s">
        <v>5829</v>
      </c>
      <c r="E85" s="1" t="s">
        <v>293</v>
      </c>
      <c r="F85" s="1" t="s">
        <v>294</v>
      </c>
      <c r="J85" s="1" t="s">
        <v>58</v>
      </c>
      <c r="K85" s="1" t="s">
        <v>6939</v>
      </c>
      <c r="L85" s="2">
        <v>67.33</v>
      </c>
      <c r="M85" s="48">
        <v>45164</v>
      </c>
      <c r="N85" s="1">
        <v>308</v>
      </c>
      <c r="O85" s="1">
        <v>3</v>
      </c>
      <c r="P85" s="48">
        <v>45154</v>
      </c>
      <c r="Q85" s="48">
        <v>45146</v>
      </c>
      <c r="R85" s="48">
        <v>45108</v>
      </c>
      <c r="S85" s="1" t="s">
        <v>5830</v>
      </c>
      <c r="T85" s="1" t="s">
        <v>32</v>
      </c>
      <c r="U85" s="2">
        <v>0</v>
      </c>
      <c r="W85" s="1" t="b">
        <v>0</v>
      </c>
      <c r="X85" s="48">
        <v>45154</v>
      </c>
      <c r="Y85" s="1" t="b">
        <v>0</v>
      </c>
      <c r="AB85" s="48">
        <v>45139</v>
      </c>
      <c r="AC85" s="2">
        <v>0</v>
      </c>
    </row>
    <row r="86" spans="1:29" x14ac:dyDescent="0.25">
      <c r="A86" s="1">
        <v>20230987</v>
      </c>
      <c r="B86" s="1" t="s">
        <v>12566</v>
      </c>
      <c r="C86" s="1" t="s">
        <v>29</v>
      </c>
      <c r="D86" s="1" t="s">
        <v>66</v>
      </c>
      <c r="E86" s="1" t="s">
        <v>67</v>
      </c>
      <c r="F86" s="1" t="s">
        <v>68</v>
      </c>
      <c r="J86" s="1" t="s">
        <v>76</v>
      </c>
      <c r="K86" s="1" t="s">
        <v>4725</v>
      </c>
      <c r="L86" s="2">
        <v>9195.9500000000007</v>
      </c>
      <c r="M86" s="48">
        <v>45176</v>
      </c>
      <c r="N86" s="1">
        <v>308</v>
      </c>
      <c r="O86" s="1">
        <v>3</v>
      </c>
      <c r="P86" s="48">
        <v>45162</v>
      </c>
      <c r="Q86" s="48">
        <v>45142</v>
      </c>
      <c r="R86" s="48">
        <v>45108</v>
      </c>
      <c r="T86" s="1" t="s">
        <v>32</v>
      </c>
      <c r="U86" s="2">
        <v>0</v>
      </c>
      <c r="W86" s="1" t="b">
        <v>0</v>
      </c>
      <c r="X86" s="48">
        <v>45162</v>
      </c>
      <c r="Y86" s="1" t="b">
        <v>0</v>
      </c>
      <c r="AB86" s="48">
        <v>45139</v>
      </c>
      <c r="AC86" s="2">
        <v>0</v>
      </c>
    </row>
    <row r="87" spans="1:29" x14ac:dyDescent="0.25">
      <c r="A87" s="1">
        <v>20230988</v>
      </c>
      <c r="B87" s="1" t="s">
        <v>10031</v>
      </c>
      <c r="C87" s="1" t="s">
        <v>29</v>
      </c>
      <c r="D87" s="1" t="s">
        <v>6794</v>
      </c>
      <c r="E87" s="1" t="s">
        <v>6569</v>
      </c>
      <c r="F87" s="1" t="s">
        <v>6570</v>
      </c>
      <c r="J87" s="1" t="s">
        <v>40</v>
      </c>
      <c r="K87" s="1" t="s">
        <v>6795</v>
      </c>
      <c r="L87" s="2">
        <v>1930</v>
      </c>
      <c r="M87" s="48">
        <v>45155</v>
      </c>
      <c r="N87" s="1">
        <v>308</v>
      </c>
      <c r="O87" s="1">
        <v>3</v>
      </c>
      <c r="P87" s="48">
        <v>45154</v>
      </c>
      <c r="Q87" s="48">
        <v>45146</v>
      </c>
      <c r="R87" s="48">
        <v>45108</v>
      </c>
      <c r="T87" s="1" t="s">
        <v>32</v>
      </c>
      <c r="U87" s="2">
        <v>0</v>
      </c>
      <c r="W87" s="1" t="b">
        <v>0</v>
      </c>
      <c r="X87" s="48">
        <v>45154</v>
      </c>
      <c r="Y87" s="1" t="b">
        <v>0</v>
      </c>
      <c r="AB87" s="48">
        <v>45139</v>
      </c>
      <c r="AC87" s="2">
        <v>0</v>
      </c>
    </row>
    <row r="88" spans="1:29" x14ac:dyDescent="0.25">
      <c r="A88" s="1">
        <v>20230990</v>
      </c>
      <c r="B88" s="1" t="s">
        <v>12568</v>
      </c>
      <c r="C88" s="1" t="s">
        <v>29</v>
      </c>
      <c r="D88" s="1" t="s">
        <v>12569</v>
      </c>
      <c r="E88" s="1" t="s">
        <v>12570</v>
      </c>
      <c r="F88" s="1" t="s">
        <v>12571</v>
      </c>
      <c r="J88" s="1" t="s">
        <v>40</v>
      </c>
      <c r="K88" s="1" t="s">
        <v>12572</v>
      </c>
      <c r="L88" s="2">
        <v>540</v>
      </c>
      <c r="M88" s="48">
        <v>45153</v>
      </c>
      <c r="N88" s="1">
        <v>308</v>
      </c>
      <c r="O88" s="1">
        <v>3</v>
      </c>
      <c r="P88" s="48">
        <v>45152</v>
      </c>
      <c r="Q88" s="48">
        <v>45146</v>
      </c>
      <c r="R88" s="48">
        <v>45108</v>
      </c>
      <c r="S88" s="1" t="s">
        <v>12573</v>
      </c>
      <c r="T88" s="1" t="s">
        <v>32</v>
      </c>
      <c r="U88" s="2">
        <v>0</v>
      </c>
      <c r="W88" s="1" t="b">
        <v>0</v>
      </c>
      <c r="X88" s="48">
        <v>45154</v>
      </c>
      <c r="Y88" s="1" t="b">
        <v>0</v>
      </c>
      <c r="AB88" s="48">
        <v>45108</v>
      </c>
      <c r="AC88" s="2">
        <v>0</v>
      </c>
    </row>
    <row r="89" spans="1:29" x14ac:dyDescent="0.25">
      <c r="A89" s="1">
        <v>20230991</v>
      </c>
      <c r="B89" s="1" t="s">
        <v>12574</v>
      </c>
      <c r="C89" s="1" t="s">
        <v>29</v>
      </c>
      <c r="D89" s="1" t="s">
        <v>5433</v>
      </c>
      <c r="E89" s="1" t="s">
        <v>5434</v>
      </c>
      <c r="F89" s="1" t="s">
        <v>5435</v>
      </c>
      <c r="J89" s="1" t="s">
        <v>40</v>
      </c>
      <c r="K89" s="1" t="s">
        <v>6824</v>
      </c>
      <c r="L89" s="2">
        <v>935.4</v>
      </c>
      <c r="M89" s="48">
        <v>45159</v>
      </c>
      <c r="N89" s="1">
        <v>308</v>
      </c>
      <c r="O89" s="1">
        <v>3</v>
      </c>
      <c r="P89" s="48">
        <v>45154</v>
      </c>
      <c r="Q89" s="48">
        <v>45146</v>
      </c>
      <c r="R89" s="48">
        <v>45108</v>
      </c>
      <c r="S89" s="1" t="s">
        <v>5436</v>
      </c>
      <c r="T89" s="1" t="s">
        <v>32</v>
      </c>
      <c r="U89" s="2">
        <v>0</v>
      </c>
      <c r="W89" s="1" t="b">
        <v>0</v>
      </c>
      <c r="X89" s="48">
        <v>45154</v>
      </c>
      <c r="Y89" s="1" t="b">
        <v>0</v>
      </c>
      <c r="AB89" s="48">
        <v>45139</v>
      </c>
      <c r="AC89" s="2">
        <v>0</v>
      </c>
    </row>
    <row r="90" spans="1:29" x14ac:dyDescent="0.25">
      <c r="A90" s="1">
        <v>20230992</v>
      </c>
      <c r="B90" s="1" t="s">
        <v>12575</v>
      </c>
      <c r="C90" s="1" t="s">
        <v>29</v>
      </c>
      <c r="D90" s="1" t="s">
        <v>5927</v>
      </c>
      <c r="E90" s="1" t="s">
        <v>202</v>
      </c>
      <c r="F90" s="1" t="s">
        <v>203</v>
      </c>
      <c r="J90" s="1" t="s">
        <v>204</v>
      </c>
      <c r="K90" s="1" t="s">
        <v>205</v>
      </c>
      <c r="L90" s="2">
        <v>6183.97</v>
      </c>
      <c r="M90" s="48">
        <v>45169</v>
      </c>
      <c r="N90" s="1">
        <v>308</v>
      </c>
      <c r="O90" s="1">
        <v>3</v>
      </c>
      <c r="P90" s="48">
        <v>45156</v>
      </c>
      <c r="Q90" s="48">
        <v>45140</v>
      </c>
      <c r="R90" s="48">
        <v>45108</v>
      </c>
      <c r="S90" s="1" t="s">
        <v>206</v>
      </c>
      <c r="T90" s="1" t="s">
        <v>32</v>
      </c>
      <c r="U90" s="2">
        <v>0</v>
      </c>
      <c r="W90" s="1" t="b">
        <v>0</v>
      </c>
      <c r="X90" s="48">
        <v>45156</v>
      </c>
      <c r="Y90" s="1" t="b">
        <v>0</v>
      </c>
      <c r="AB90" s="48">
        <v>45139</v>
      </c>
      <c r="AC90" s="2">
        <v>0</v>
      </c>
    </row>
    <row r="91" spans="1:29" x14ac:dyDescent="0.25">
      <c r="A91" s="1">
        <v>20230993</v>
      </c>
      <c r="B91" s="1" t="s">
        <v>12576</v>
      </c>
      <c r="C91" s="1" t="s">
        <v>29</v>
      </c>
      <c r="D91" s="1" t="s">
        <v>6754</v>
      </c>
      <c r="E91" s="1" t="s">
        <v>6568</v>
      </c>
      <c r="F91" s="1" t="s">
        <v>5922</v>
      </c>
      <c r="J91" s="1" t="s">
        <v>40</v>
      </c>
      <c r="K91" s="1" t="s">
        <v>6755</v>
      </c>
      <c r="L91" s="2">
        <v>168</v>
      </c>
      <c r="M91" s="48">
        <v>45152</v>
      </c>
      <c r="N91" s="1">
        <v>308</v>
      </c>
      <c r="O91" s="1">
        <v>3</v>
      </c>
      <c r="P91" s="48">
        <v>45152</v>
      </c>
      <c r="Q91" s="48">
        <v>45146</v>
      </c>
      <c r="R91" s="48">
        <v>45108</v>
      </c>
      <c r="S91" s="1" t="s">
        <v>5923</v>
      </c>
      <c r="T91" s="1" t="s">
        <v>32</v>
      </c>
      <c r="U91" s="2">
        <v>0</v>
      </c>
      <c r="W91" s="1" t="b">
        <v>0</v>
      </c>
      <c r="X91" s="48">
        <v>45154</v>
      </c>
      <c r="Y91" s="1" t="b">
        <v>0</v>
      </c>
      <c r="AB91" s="48">
        <v>45139</v>
      </c>
      <c r="AC91" s="2">
        <v>0</v>
      </c>
    </row>
    <row r="92" spans="1:29" x14ac:dyDescent="0.25">
      <c r="A92" s="1">
        <v>20230994</v>
      </c>
      <c r="B92" s="1" t="s">
        <v>12577</v>
      </c>
      <c r="C92" s="1" t="s">
        <v>29</v>
      </c>
      <c r="D92" s="1" t="s">
        <v>6804</v>
      </c>
      <c r="E92" s="1" t="s">
        <v>6314</v>
      </c>
      <c r="F92" s="1" t="s">
        <v>6316</v>
      </c>
      <c r="J92" s="1" t="s">
        <v>40</v>
      </c>
      <c r="K92" s="1" t="s">
        <v>5726</v>
      </c>
      <c r="L92" s="2">
        <v>28926.720000000001</v>
      </c>
      <c r="M92" s="48">
        <v>45168</v>
      </c>
      <c r="N92" s="1">
        <v>308</v>
      </c>
      <c r="O92" s="1">
        <v>3</v>
      </c>
      <c r="P92" s="48">
        <v>45156</v>
      </c>
      <c r="Q92" s="48">
        <v>45140</v>
      </c>
      <c r="R92" s="48">
        <v>45108</v>
      </c>
      <c r="S92" s="1" t="s">
        <v>6805</v>
      </c>
      <c r="T92" s="1" t="s">
        <v>32</v>
      </c>
      <c r="U92" s="2">
        <v>0</v>
      </c>
      <c r="W92" s="1" t="b">
        <v>0</v>
      </c>
      <c r="X92" s="48">
        <v>45156</v>
      </c>
      <c r="Y92" s="1" t="b">
        <v>0</v>
      </c>
      <c r="AB92" s="48">
        <v>45139</v>
      </c>
      <c r="AC92" s="2">
        <v>0</v>
      </c>
    </row>
    <row r="93" spans="1:29" x14ac:dyDescent="0.25">
      <c r="A93" s="1">
        <v>20230995</v>
      </c>
      <c r="B93" s="1" t="s">
        <v>12578</v>
      </c>
      <c r="C93" s="1" t="s">
        <v>29</v>
      </c>
      <c r="D93" s="1" t="s">
        <v>5730</v>
      </c>
      <c r="E93" s="1" t="s">
        <v>3917</v>
      </c>
      <c r="F93" s="1" t="s">
        <v>3919</v>
      </c>
      <c r="J93" s="1" t="s">
        <v>58</v>
      </c>
      <c r="K93" s="1" t="s">
        <v>5731</v>
      </c>
      <c r="L93" s="2">
        <v>3844.27</v>
      </c>
      <c r="M93" s="48">
        <v>45139</v>
      </c>
      <c r="N93" s="1">
        <v>308</v>
      </c>
      <c r="O93" s="1">
        <v>3</v>
      </c>
      <c r="P93" s="48">
        <v>45152</v>
      </c>
      <c r="Q93" s="48">
        <v>45132</v>
      </c>
      <c r="R93" s="48">
        <v>45108</v>
      </c>
      <c r="S93" s="1" t="s">
        <v>5732</v>
      </c>
      <c r="T93" s="1" t="s">
        <v>32</v>
      </c>
      <c r="U93" s="2">
        <v>0</v>
      </c>
      <c r="W93" s="1" t="b">
        <v>0</v>
      </c>
      <c r="X93" s="48">
        <v>45152</v>
      </c>
      <c r="Y93" s="1" t="b">
        <v>0</v>
      </c>
      <c r="AB93" s="48">
        <v>45108</v>
      </c>
      <c r="AC93" s="2">
        <v>0</v>
      </c>
    </row>
    <row r="94" spans="1:29" x14ac:dyDescent="0.25">
      <c r="A94" s="1">
        <v>20230996</v>
      </c>
      <c r="B94" s="1" t="s">
        <v>12579</v>
      </c>
      <c r="C94" s="1" t="s">
        <v>29</v>
      </c>
      <c r="D94" s="1" t="s">
        <v>11929</v>
      </c>
      <c r="E94" s="1" t="s">
        <v>11522</v>
      </c>
      <c r="F94" s="1" t="s">
        <v>11524</v>
      </c>
      <c r="J94" s="1" t="s">
        <v>58</v>
      </c>
      <c r="K94" s="1" t="s">
        <v>4694</v>
      </c>
      <c r="L94" s="2">
        <v>5353.26</v>
      </c>
      <c r="M94" s="48">
        <v>45158</v>
      </c>
      <c r="N94" s="1">
        <v>308</v>
      </c>
      <c r="O94" s="1">
        <v>3</v>
      </c>
      <c r="P94" s="48">
        <v>45154</v>
      </c>
      <c r="Q94" s="48">
        <v>45146</v>
      </c>
      <c r="R94" s="48">
        <v>45108</v>
      </c>
      <c r="S94" s="1" t="s">
        <v>11931</v>
      </c>
      <c r="T94" s="1" t="s">
        <v>32</v>
      </c>
      <c r="U94" s="2">
        <v>0</v>
      </c>
      <c r="W94" s="1" t="b">
        <v>0</v>
      </c>
      <c r="X94" s="48">
        <v>45154</v>
      </c>
      <c r="Y94" s="1" t="b">
        <v>0</v>
      </c>
      <c r="AB94" s="48">
        <v>45139</v>
      </c>
      <c r="AC94" s="2">
        <v>0</v>
      </c>
    </row>
    <row r="95" spans="1:29" x14ac:dyDescent="0.25">
      <c r="A95" s="1">
        <v>20230997</v>
      </c>
      <c r="B95" s="1" t="s">
        <v>12580</v>
      </c>
      <c r="C95" s="1" t="s">
        <v>29</v>
      </c>
      <c r="D95" s="1" t="s">
        <v>197</v>
      </c>
      <c r="E95" s="1" t="s">
        <v>4135</v>
      </c>
      <c r="F95" s="1" t="s">
        <v>199</v>
      </c>
      <c r="J95" s="1" t="s">
        <v>65</v>
      </c>
      <c r="K95" s="1" t="s">
        <v>200</v>
      </c>
      <c r="L95" s="2">
        <v>693.67</v>
      </c>
      <c r="M95" s="48">
        <v>45156</v>
      </c>
      <c r="N95" s="1">
        <v>308</v>
      </c>
      <c r="O95" s="1">
        <v>3</v>
      </c>
      <c r="P95" s="48">
        <v>45154</v>
      </c>
      <c r="Q95" s="48">
        <v>45146</v>
      </c>
      <c r="R95" s="48">
        <v>45108</v>
      </c>
      <c r="S95" s="1" t="s">
        <v>201</v>
      </c>
      <c r="T95" s="1" t="s">
        <v>32</v>
      </c>
      <c r="U95" s="2">
        <v>0</v>
      </c>
      <c r="W95" s="1" t="b">
        <v>0</v>
      </c>
      <c r="X95" s="48">
        <v>45154</v>
      </c>
      <c r="Y95" s="1" t="b">
        <v>0</v>
      </c>
      <c r="AB95" s="48">
        <v>45139</v>
      </c>
      <c r="AC95" s="2">
        <v>0</v>
      </c>
    </row>
    <row r="96" spans="1:29" x14ac:dyDescent="0.25">
      <c r="A96" s="1">
        <v>20230998</v>
      </c>
      <c r="B96" s="1" t="s">
        <v>12581</v>
      </c>
      <c r="C96" s="1" t="s">
        <v>29</v>
      </c>
      <c r="D96" s="1" t="s">
        <v>41</v>
      </c>
      <c r="E96" s="1" t="s">
        <v>42</v>
      </c>
      <c r="F96" s="1" t="s">
        <v>43</v>
      </c>
      <c r="J96" s="1" t="s">
        <v>40</v>
      </c>
      <c r="K96" s="1" t="s">
        <v>44</v>
      </c>
      <c r="L96" s="2">
        <v>128.68</v>
      </c>
      <c r="M96" s="48">
        <v>45149</v>
      </c>
      <c r="N96" s="1">
        <v>308</v>
      </c>
      <c r="O96" s="1">
        <v>3</v>
      </c>
      <c r="P96" s="48">
        <v>45152</v>
      </c>
      <c r="Q96" s="48">
        <v>45149</v>
      </c>
      <c r="R96" s="48">
        <v>45108</v>
      </c>
      <c r="S96" s="1" t="s">
        <v>45</v>
      </c>
      <c r="T96" s="1" t="s">
        <v>32</v>
      </c>
      <c r="U96" s="2">
        <v>0</v>
      </c>
      <c r="W96" s="1" t="b">
        <v>0</v>
      </c>
      <c r="X96" s="48">
        <v>45152</v>
      </c>
      <c r="Y96" s="1" t="b">
        <v>0</v>
      </c>
      <c r="AB96" s="48">
        <v>45139</v>
      </c>
      <c r="AC96" s="2">
        <v>0</v>
      </c>
    </row>
    <row r="97" spans="1:29" x14ac:dyDescent="0.25">
      <c r="A97" s="1">
        <v>20230999</v>
      </c>
      <c r="B97" s="1" t="s">
        <v>12582</v>
      </c>
      <c r="C97" s="1" t="s">
        <v>29</v>
      </c>
      <c r="D97" s="1" t="s">
        <v>4769</v>
      </c>
      <c r="E97" s="1" t="s">
        <v>259</v>
      </c>
      <c r="F97" s="1" t="s">
        <v>260</v>
      </c>
      <c r="J97" s="1" t="s">
        <v>58</v>
      </c>
      <c r="K97" s="1" t="s">
        <v>4694</v>
      </c>
      <c r="L97" s="2">
        <v>137.27000000000001</v>
      </c>
      <c r="M97" s="48">
        <v>45168</v>
      </c>
      <c r="N97" s="1">
        <v>308</v>
      </c>
      <c r="O97" s="1">
        <v>3</v>
      </c>
      <c r="P97" s="48">
        <v>45153</v>
      </c>
      <c r="Q97" s="48">
        <v>45134</v>
      </c>
      <c r="R97" s="48">
        <v>45108</v>
      </c>
      <c r="S97" s="1" t="s">
        <v>4770</v>
      </c>
      <c r="T97" s="1" t="s">
        <v>32</v>
      </c>
      <c r="U97" s="2">
        <v>0</v>
      </c>
      <c r="W97" s="1" t="b">
        <v>0</v>
      </c>
      <c r="X97" s="48">
        <v>45153</v>
      </c>
      <c r="Y97" s="1" t="b">
        <v>0</v>
      </c>
      <c r="AB97" s="48">
        <v>45108</v>
      </c>
      <c r="AC97" s="2">
        <v>0</v>
      </c>
    </row>
    <row r="98" spans="1:29" x14ac:dyDescent="0.25">
      <c r="A98" s="1">
        <v>20231000</v>
      </c>
      <c r="B98" s="1" t="s">
        <v>12405</v>
      </c>
      <c r="C98" s="1" t="s">
        <v>29</v>
      </c>
      <c r="D98" s="1" t="s">
        <v>7321</v>
      </c>
      <c r="E98" s="1" t="s">
        <v>12583</v>
      </c>
      <c r="F98" s="1" t="s">
        <v>6463</v>
      </c>
      <c r="J98" s="1" t="s">
        <v>58</v>
      </c>
      <c r="K98" s="1" t="s">
        <v>10985</v>
      </c>
      <c r="L98" s="2">
        <v>82.75</v>
      </c>
      <c r="M98" s="48">
        <v>45152</v>
      </c>
      <c r="N98" s="1">
        <v>308</v>
      </c>
      <c r="O98" s="1">
        <v>3</v>
      </c>
      <c r="P98" s="48">
        <v>45153</v>
      </c>
      <c r="Q98" s="48">
        <v>45135</v>
      </c>
      <c r="R98" s="48">
        <v>45108</v>
      </c>
      <c r="T98" s="1" t="s">
        <v>32</v>
      </c>
      <c r="U98" s="2">
        <v>0</v>
      </c>
      <c r="W98" s="1" t="b">
        <v>0</v>
      </c>
      <c r="X98" s="48">
        <v>45153</v>
      </c>
      <c r="Y98" s="1" t="b">
        <v>0</v>
      </c>
      <c r="AB98" s="48">
        <v>45108</v>
      </c>
      <c r="AC98" s="2">
        <v>0</v>
      </c>
    </row>
    <row r="99" spans="1:29" x14ac:dyDescent="0.25">
      <c r="A99" s="1">
        <v>20231001</v>
      </c>
      <c r="B99" s="1" t="s">
        <v>12584</v>
      </c>
      <c r="C99" s="1" t="s">
        <v>29</v>
      </c>
      <c r="D99" s="1" t="s">
        <v>6789</v>
      </c>
      <c r="E99" s="1" t="s">
        <v>6337</v>
      </c>
      <c r="F99" s="1" t="s">
        <v>6339</v>
      </c>
      <c r="J99" s="1" t="s">
        <v>6790</v>
      </c>
      <c r="K99" s="1" t="s">
        <v>4693</v>
      </c>
      <c r="L99" s="2">
        <v>6803.96</v>
      </c>
      <c r="M99" s="48">
        <v>45168</v>
      </c>
      <c r="N99" s="1">
        <v>308</v>
      </c>
      <c r="O99" s="1">
        <v>3</v>
      </c>
      <c r="P99" s="48">
        <v>45162</v>
      </c>
      <c r="Q99" s="48">
        <v>45142</v>
      </c>
      <c r="R99" s="48">
        <v>45108</v>
      </c>
      <c r="S99" s="1" t="s">
        <v>6791</v>
      </c>
      <c r="T99" s="1" t="s">
        <v>32</v>
      </c>
      <c r="U99" s="2">
        <v>0</v>
      </c>
      <c r="W99" s="1" t="b">
        <v>0</v>
      </c>
      <c r="X99" s="48">
        <v>45162</v>
      </c>
      <c r="Y99" s="1" t="b">
        <v>0</v>
      </c>
      <c r="AB99" s="48">
        <v>45139</v>
      </c>
      <c r="AC99" s="2">
        <v>0</v>
      </c>
    </row>
    <row r="100" spans="1:29" x14ac:dyDescent="0.25">
      <c r="A100" s="1">
        <v>20231002</v>
      </c>
      <c r="B100" s="1" t="s">
        <v>12585</v>
      </c>
      <c r="C100" s="1" t="s">
        <v>29</v>
      </c>
      <c r="D100" s="1" t="s">
        <v>181</v>
      </c>
      <c r="E100" s="1" t="s">
        <v>182</v>
      </c>
      <c r="F100" s="1" t="s">
        <v>183</v>
      </c>
      <c r="J100" s="1" t="s">
        <v>40</v>
      </c>
      <c r="K100" s="1" t="s">
        <v>270</v>
      </c>
      <c r="L100" s="2">
        <v>610.70000000000005</v>
      </c>
      <c r="M100" s="48">
        <v>45152</v>
      </c>
      <c r="N100" s="1">
        <v>308</v>
      </c>
      <c r="O100" s="1">
        <v>3</v>
      </c>
      <c r="P100" s="48">
        <v>45153</v>
      </c>
      <c r="Q100" s="48">
        <v>45138</v>
      </c>
      <c r="R100" s="48">
        <v>45108</v>
      </c>
      <c r="S100" s="1" t="s">
        <v>184</v>
      </c>
      <c r="T100" s="1" t="s">
        <v>32</v>
      </c>
      <c r="U100" s="2">
        <v>0</v>
      </c>
      <c r="W100" s="1" t="b">
        <v>0</v>
      </c>
      <c r="X100" s="48">
        <v>45153</v>
      </c>
      <c r="Y100" s="1" t="b">
        <v>0</v>
      </c>
      <c r="AB100" s="48">
        <v>45108</v>
      </c>
      <c r="AC100" s="2">
        <v>0</v>
      </c>
    </row>
    <row r="101" spans="1:29" x14ac:dyDescent="0.25">
      <c r="A101" s="1">
        <v>20231003</v>
      </c>
      <c r="B101" s="1" t="s">
        <v>11348</v>
      </c>
      <c r="C101" s="1" t="s">
        <v>29</v>
      </c>
      <c r="D101" s="1" t="s">
        <v>171</v>
      </c>
      <c r="E101" s="1" t="s">
        <v>172</v>
      </c>
      <c r="F101" s="1" t="s">
        <v>173</v>
      </c>
      <c r="J101" s="1" t="s">
        <v>40</v>
      </c>
      <c r="K101" s="1" t="s">
        <v>174</v>
      </c>
      <c r="L101" s="2">
        <v>199.16</v>
      </c>
      <c r="M101" s="48">
        <v>45159</v>
      </c>
      <c r="N101" s="1">
        <v>308</v>
      </c>
      <c r="O101" s="1">
        <v>3</v>
      </c>
      <c r="P101" s="48">
        <v>45153</v>
      </c>
      <c r="Q101" s="48">
        <v>45138</v>
      </c>
      <c r="R101" s="48">
        <v>45108</v>
      </c>
      <c r="S101" s="1" t="s">
        <v>175</v>
      </c>
      <c r="T101" s="1" t="s">
        <v>32</v>
      </c>
      <c r="U101" s="2">
        <v>0</v>
      </c>
      <c r="W101" s="1" t="b">
        <v>0</v>
      </c>
      <c r="X101" s="48">
        <v>45153</v>
      </c>
      <c r="Y101" s="1" t="b">
        <v>0</v>
      </c>
      <c r="AB101" s="48">
        <v>45108</v>
      </c>
      <c r="AC101" s="2">
        <v>0</v>
      </c>
    </row>
    <row r="102" spans="1:29" x14ac:dyDescent="0.25">
      <c r="A102" s="1">
        <v>20231004</v>
      </c>
      <c r="B102" s="1" t="s">
        <v>12217</v>
      </c>
      <c r="C102" s="1" t="s">
        <v>29</v>
      </c>
      <c r="D102" s="1" t="s">
        <v>5477</v>
      </c>
      <c r="E102" s="1" t="s">
        <v>241</v>
      </c>
      <c r="F102" s="1" t="s">
        <v>242</v>
      </c>
      <c r="J102" s="1" t="s">
        <v>58</v>
      </c>
      <c r="K102" s="1" t="s">
        <v>4682</v>
      </c>
      <c r="L102" s="2">
        <v>45</v>
      </c>
      <c r="M102" s="48">
        <v>45149</v>
      </c>
      <c r="N102" s="1">
        <v>308</v>
      </c>
      <c r="O102" s="1">
        <v>3</v>
      </c>
      <c r="P102" s="48">
        <v>45153</v>
      </c>
      <c r="Q102" s="48">
        <v>45135</v>
      </c>
      <c r="R102" s="48">
        <v>45108</v>
      </c>
      <c r="S102" s="1" t="s">
        <v>5327</v>
      </c>
      <c r="T102" s="1" t="s">
        <v>32</v>
      </c>
      <c r="U102" s="2">
        <v>0</v>
      </c>
      <c r="W102" s="1" t="b">
        <v>0</v>
      </c>
      <c r="X102" s="48">
        <v>45153</v>
      </c>
      <c r="Y102" s="1" t="b">
        <v>0</v>
      </c>
      <c r="AB102" s="48">
        <v>45108</v>
      </c>
      <c r="AC102" s="2">
        <v>0</v>
      </c>
    </row>
    <row r="103" spans="1:29" x14ac:dyDescent="0.25">
      <c r="A103" s="1">
        <v>20231005</v>
      </c>
      <c r="B103" s="1" t="s">
        <v>12586</v>
      </c>
      <c r="C103" s="1" t="s">
        <v>29</v>
      </c>
      <c r="D103" s="1" t="s">
        <v>5463</v>
      </c>
      <c r="E103" s="1" t="s">
        <v>5464</v>
      </c>
      <c r="F103" s="1" t="s">
        <v>2800</v>
      </c>
      <c r="J103" s="1" t="s">
        <v>58</v>
      </c>
      <c r="K103" s="1" t="s">
        <v>5912</v>
      </c>
      <c r="L103" s="2">
        <v>846.3</v>
      </c>
      <c r="M103" s="48">
        <v>45145</v>
      </c>
      <c r="N103" s="1">
        <v>308</v>
      </c>
      <c r="O103" s="1">
        <v>3</v>
      </c>
      <c r="P103" s="48">
        <v>45153</v>
      </c>
      <c r="Q103" s="48">
        <v>45138</v>
      </c>
      <c r="R103" s="48">
        <v>45108</v>
      </c>
      <c r="S103" s="1" t="s">
        <v>5337</v>
      </c>
      <c r="T103" s="1" t="s">
        <v>32</v>
      </c>
      <c r="U103" s="2">
        <v>0</v>
      </c>
      <c r="W103" s="1" t="b">
        <v>0</v>
      </c>
      <c r="X103" s="48">
        <v>45153</v>
      </c>
      <c r="Y103" s="1" t="b">
        <v>0</v>
      </c>
      <c r="AB103" s="48">
        <v>45108</v>
      </c>
      <c r="AC103" s="2">
        <v>0</v>
      </c>
    </row>
    <row r="104" spans="1:29" x14ac:dyDescent="0.25">
      <c r="A104" s="1">
        <v>20231006</v>
      </c>
      <c r="B104" s="1" t="s">
        <v>12587</v>
      </c>
      <c r="C104" s="1" t="s">
        <v>29</v>
      </c>
      <c r="D104" s="1" t="s">
        <v>5902</v>
      </c>
      <c r="E104" s="1" t="s">
        <v>5903</v>
      </c>
      <c r="F104" s="1" t="s">
        <v>5904</v>
      </c>
      <c r="J104" s="1" t="s">
        <v>58</v>
      </c>
      <c r="K104" s="1" t="s">
        <v>7367</v>
      </c>
      <c r="L104" s="2">
        <v>268.64</v>
      </c>
      <c r="M104" s="48">
        <v>45152</v>
      </c>
      <c r="N104" s="1">
        <v>308</v>
      </c>
      <c r="O104" s="1">
        <v>3</v>
      </c>
      <c r="P104" s="48">
        <v>45153</v>
      </c>
      <c r="Q104" s="48">
        <v>45138</v>
      </c>
      <c r="R104" s="48">
        <v>45108</v>
      </c>
      <c r="S104" s="1" t="s">
        <v>5905</v>
      </c>
      <c r="T104" s="1" t="s">
        <v>32</v>
      </c>
      <c r="U104" s="2">
        <v>0</v>
      </c>
      <c r="W104" s="1" t="b">
        <v>0</v>
      </c>
      <c r="X104" s="48">
        <v>45153</v>
      </c>
      <c r="Y104" s="1" t="b">
        <v>0</v>
      </c>
      <c r="AB104" s="48">
        <v>45108</v>
      </c>
      <c r="AC104" s="2">
        <v>0</v>
      </c>
    </row>
    <row r="105" spans="1:29" x14ac:dyDescent="0.25">
      <c r="A105" s="1">
        <v>20231007</v>
      </c>
      <c r="B105" s="1" t="s">
        <v>12588</v>
      </c>
      <c r="C105" s="1" t="s">
        <v>29</v>
      </c>
      <c r="D105" s="1" t="s">
        <v>5860</v>
      </c>
      <c r="E105" s="1" t="s">
        <v>142</v>
      </c>
      <c r="F105" s="1" t="s">
        <v>143</v>
      </c>
      <c r="J105" s="1" t="s">
        <v>58</v>
      </c>
      <c r="K105" s="1" t="s">
        <v>7303</v>
      </c>
      <c r="L105" s="2">
        <v>916.88</v>
      </c>
      <c r="M105" s="48">
        <v>45152</v>
      </c>
      <c r="N105" s="1">
        <v>308</v>
      </c>
      <c r="O105" s="1">
        <v>3</v>
      </c>
      <c r="P105" s="48">
        <v>45153</v>
      </c>
      <c r="Q105" s="48">
        <v>45138</v>
      </c>
      <c r="R105" s="48">
        <v>45108</v>
      </c>
      <c r="S105" s="1" t="s">
        <v>5861</v>
      </c>
      <c r="T105" s="1" t="s">
        <v>32</v>
      </c>
      <c r="U105" s="2">
        <v>0</v>
      </c>
      <c r="W105" s="1" t="b">
        <v>0</v>
      </c>
      <c r="X105" s="48">
        <v>45153</v>
      </c>
      <c r="Y105" s="1" t="b">
        <v>0</v>
      </c>
      <c r="AB105" s="48">
        <v>45108</v>
      </c>
      <c r="AC105" s="2">
        <v>0</v>
      </c>
    </row>
    <row r="106" spans="1:29" x14ac:dyDescent="0.25">
      <c r="A106" s="1">
        <v>20231009</v>
      </c>
      <c r="B106" s="1" t="s">
        <v>12590</v>
      </c>
      <c r="C106" s="1" t="s">
        <v>29</v>
      </c>
      <c r="D106" s="1" t="s">
        <v>12591</v>
      </c>
      <c r="E106" s="1" t="s">
        <v>74</v>
      </c>
      <c r="F106" s="1" t="s">
        <v>75</v>
      </c>
      <c r="J106" s="1" t="s">
        <v>76</v>
      </c>
      <c r="K106" s="1" t="s">
        <v>7403</v>
      </c>
      <c r="L106" s="2">
        <v>8923.3799999999992</v>
      </c>
      <c r="M106" s="48">
        <v>45163</v>
      </c>
      <c r="N106" s="1">
        <v>308</v>
      </c>
      <c r="O106" s="1">
        <v>3</v>
      </c>
      <c r="P106" s="48">
        <v>45162</v>
      </c>
      <c r="Q106" s="48">
        <v>45148</v>
      </c>
      <c r="R106" s="48">
        <v>45108</v>
      </c>
      <c r="S106" s="1" t="s">
        <v>12592</v>
      </c>
      <c r="T106" s="1" t="s">
        <v>32</v>
      </c>
      <c r="U106" s="2">
        <v>0</v>
      </c>
      <c r="W106" s="1" t="b">
        <v>0</v>
      </c>
      <c r="X106" s="48">
        <v>45162</v>
      </c>
      <c r="Y106" s="1" t="b">
        <v>0</v>
      </c>
      <c r="AB106" s="48">
        <v>45139</v>
      </c>
      <c r="AC106" s="2">
        <v>0</v>
      </c>
    </row>
    <row r="107" spans="1:29" x14ac:dyDescent="0.25">
      <c r="A107" s="1">
        <v>20231011</v>
      </c>
      <c r="B107" s="1" t="s">
        <v>12594</v>
      </c>
      <c r="C107" s="1" t="s">
        <v>29</v>
      </c>
      <c r="D107" s="1" t="s">
        <v>6800</v>
      </c>
      <c r="E107" s="1" t="s">
        <v>6197</v>
      </c>
      <c r="F107" s="1" t="s">
        <v>6199</v>
      </c>
      <c r="J107" s="1" t="s">
        <v>139</v>
      </c>
      <c r="K107" s="1" t="s">
        <v>12595</v>
      </c>
      <c r="L107" s="2">
        <v>560</v>
      </c>
      <c r="M107" s="48">
        <v>45159</v>
      </c>
      <c r="N107" s="1">
        <v>308</v>
      </c>
      <c r="O107" s="1">
        <v>3</v>
      </c>
      <c r="P107" s="48">
        <v>45159</v>
      </c>
      <c r="Q107" s="48">
        <v>45145</v>
      </c>
      <c r="R107" s="48">
        <v>45108</v>
      </c>
      <c r="S107" s="1" t="s">
        <v>6802</v>
      </c>
      <c r="T107" s="1" t="s">
        <v>32</v>
      </c>
      <c r="U107" s="2">
        <v>0</v>
      </c>
      <c r="W107" s="1" t="b">
        <v>0</v>
      </c>
      <c r="X107" s="48">
        <v>45159</v>
      </c>
      <c r="Y107" s="1" t="b">
        <v>0</v>
      </c>
      <c r="AB107" s="48">
        <v>45139</v>
      </c>
      <c r="AC107" s="2">
        <v>0</v>
      </c>
    </row>
    <row r="108" spans="1:29" x14ac:dyDescent="0.25">
      <c r="A108" s="1">
        <v>20231012</v>
      </c>
      <c r="B108" s="1" t="s">
        <v>12596</v>
      </c>
      <c r="C108" s="1" t="s">
        <v>29</v>
      </c>
      <c r="D108" s="1" t="s">
        <v>4755</v>
      </c>
      <c r="E108" s="1" t="s">
        <v>134</v>
      </c>
      <c r="F108" s="1" t="s">
        <v>135</v>
      </c>
      <c r="J108" s="1" t="s">
        <v>58</v>
      </c>
      <c r="K108" s="1" t="s">
        <v>4756</v>
      </c>
      <c r="L108" s="2">
        <v>1332.92</v>
      </c>
      <c r="M108" s="48">
        <v>45152</v>
      </c>
      <c r="N108" s="1">
        <v>308</v>
      </c>
      <c r="O108" s="1">
        <v>3</v>
      </c>
      <c r="P108" s="48">
        <v>45159</v>
      </c>
      <c r="Q108" s="48">
        <v>45140</v>
      </c>
      <c r="R108" s="48">
        <v>45139</v>
      </c>
      <c r="S108" s="1" t="s">
        <v>4757</v>
      </c>
      <c r="T108" s="1" t="s">
        <v>32</v>
      </c>
      <c r="U108" s="2">
        <v>0</v>
      </c>
      <c r="W108" s="1" t="b">
        <v>0</v>
      </c>
      <c r="X108" s="48">
        <v>45152</v>
      </c>
      <c r="Y108" s="1" t="b">
        <v>0</v>
      </c>
      <c r="AB108" s="48">
        <v>45139</v>
      </c>
      <c r="AC108" s="2">
        <v>0</v>
      </c>
    </row>
    <row r="109" spans="1:29" x14ac:dyDescent="0.25">
      <c r="A109" s="1">
        <v>20231013</v>
      </c>
      <c r="B109" s="1" t="s">
        <v>12597</v>
      </c>
      <c r="C109" s="1" t="s">
        <v>29</v>
      </c>
      <c r="D109" s="1" t="s">
        <v>66</v>
      </c>
      <c r="E109" s="1" t="s">
        <v>67</v>
      </c>
      <c r="F109" s="1" t="s">
        <v>68</v>
      </c>
      <c r="J109" s="1" t="s">
        <v>76</v>
      </c>
      <c r="K109" s="1" t="s">
        <v>4725</v>
      </c>
      <c r="L109" s="2">
        <v>14844.43</v>
      </c>
      <c r="M109" s="48">
        <v>45153</v>
      </c>
      <c r="N109" s="1">
        <v>308</v>
      </c>
      <c r="O109" s="1">
        <v>3</v>
      </c>
      <c r="P109" s="48">
        <v>45146</v>
      </c>
      <c r="Q109" s="48">
        <v>45139</v>
      </c>
      <c r="R109" s="48">
        <v>45139</v>
      </c>
      <c r="T109" s="1" t="s">
        <v>32</v>
      </c>
      <c r="U109" s="2">
        <v>0</v>
      </c>
      <c r="W109" s="1" t="b">
        <v>0</v>
      </c>
      <c r="X109" s="48">
        <v>45153</v>
      </c>
      <c r="Y109" s="1" t="b">
        <v>0</v>
      </c>
      <c r="AB109" s="48">
        <v>45139</v>
      </c>
      <c r="AC109" s="2">
        <v>0</v>
      </c>
    </row>
    <row r="110" spans="1:29" x14ac:dyDescent="0.25">
      <c r="A110" s="1">
        <v>20231014</v>
      </c>
      <c r="B110" s="1" t="s">
        <v>12598</v>
      </c>
      <c r="C110" s="1" t="s">
        <v>29</v>
      </c>
      <c r="E110" s="1" t="s">
        <v>48</v>
      </c>
      <c r="F110" s="1" t="s">
        <v>49</v>
      </c>
      <c r="J110" s="1" t="s">
        <v>50</v>
      </c>
      <c r="K110" s="1" t="s">
        <v>51</v>
      </c>
      <c r="L110" s="2">
        <v>84</v>
      </c>
      <c r="M110" s="48">
        <v>45169</v>
      </c>
      <c r="N110" s="1">
        <v>308</v>
      </c>
      <c r="O110" s="1">
        <v>3</v>
      </c>
      <c r="P110" s="48">
        <v>45160</v>
      </c>
      <c r="Q110" s="48">
        <v>45139</v>
      </c>
      <c r="R110" s="48">
        <v>45139</v>
      </c>
      <c r="S110" s="1" t="s">
        <v>4727</v>
      </c>
      <c r="T110" s="1" t="s">
        <v>32</v>
      </c>
      <c r="U110" s="2">
        <v>0</v>
      </c>
      <c r="W110" s="1" t="b">
        <v>0</v>
      </c>
      <c r="X110" s="48">
        <v>45139</v>
      </c>
      <c r="Y110" s="1" t="b">
        <v>0</v>
      </c>
      <c r="AB110" s="48">
        <v>45139</v>
      </c>
      <c r="AC110" s="2">
        <v>0</v>
      </c>
    </row>
    <row r="111" spans="1:29" x14ac:dyDescent="0.25">
      <c r="A111" s="1">
        <v>20231015</v>
      </c>
      <c r="B111" s="1" t="s">
        <v>12599</v>
      </c>
      <c r="C111" s="1" t="s">
        <v>29</v>
      </c>
      <c r="D111" s="1" t="s">
        <v>209</v>
      </c>
      <c r="E111" s="1" t="s">
        <v>210</v>
      </c>
      <c r="F111" s="1" t="s">
        <v>211</v>
      </c>
      <c r="J111" s="1" t="s">
        <v>50</v>
      </c>
      <c r="K111" s="1" t="s">
        <v>212</v>
      </c>
      <c r="L111" s="2">
        <v>1974.58</v>
      </c>
      <c r="M111" s="48">
        <v>45153</v>
      </c>
      <c r="N111" s="1">
        <v>308</v>
      </c>
      <c r="O111" s="1">
        <v>3</v>
      </c>
      <c r="P111" s="48">
        <v>45147</v>
      </c>
      <c r="Q111" s="48">
        <v>45139</v>
      </c>
      <c r="R111" s="48">
        <v>45139</v>
      </c>
      <c r="S111" s="1" t="s">
        <v>213</v>
      </c>
      <c r="T111" s="1" t="s">
        <v>32</v>
      </c>
      <c r="U111" s="2">
        <v>0</v>
      </c>
      <c r="W111" s="1" t="b">
        <v>0</v>
      </c>
      <c r="X111" s="48">
        <v>45139</v>
      </c>
      <c r="Y111" s="1" t="b">
        <v>0</v>
      </c>
      <c r="AB111" s="48">
        <v>45139</v>
      </c>
      <c r="AC111" s="2">
        <v>0</v>
      </c>
    </row>
    <row r="112" spans="1:29" x14ac:dyDescent="0.25">
      <c r="A112" s="1">
        <v>20231016</v>
      </c>
      <c r="B112" s="1" t="s">
        <v>12600</v>
      </c>
      <c r="C112" s="1" t="s">
        <v>29</v>
      </c>
      <c r="D112" s="1" t="s">
        <v>209</v>
      </c>
      <c r="E112" s="1" t="s">
        <v>210</v>
      </c>
      <c r="F112" s="1" t="s">
        <v>211</v>
      </c>
      <c r="J112" s="1" t="s">
        <v>50</v>
      </c>
      <c r="K112" s="1" t="s">
        <v>51</v>
      </c>
      <c r="L112" s="2">
        <v>87.38</v>
      </c>
      <c r="M112" s="48">
        <v>45153</v>
      </c>
      <c r="N112" s="1">
        <v>308</v>
      </c>
      <c r="O112" s="1">
        <v>3</v>
      </c>
      <c r="P112" s="48">
        <v>45147</v>
      </c>
      <c r="Q112" s="48">
        <v>45139</v>
      </c>
      <c r="R112" s="48">
        <v>45139</v>
      </c>
      <c r="S112" s="1" t="s">
        <v>213</v>
      </c>
      <c r="T112" s="1" t="s">
        <v>32</v>
      </c>
      <c r="U112" s="2">
        <v>0</v>
      </c>
      <c r="W112" s="1" t="b">
        <v>0</v>
      </c>
      <c r="X112" s="48">
        <v>45139</v>
      </c>
      <c r="Y112" s="1" t="b">
        <v>0</v>
      </c>
      <c r="AB112" s="48">
        <v>45139</v>
      </c>
      <c r="AC112" s="2">
        <v>0</v>
      </c>
    </row>
    <row r="113" spans="1:29" x14ac:dyDescent="0.25">
      <c r="A113" s="1">
        <v>20231017</v>
      </c>
      <c r="B113" s="1" t="s">
        <v>12601</v>
      </c>
      <c r="C113" s="1" t="s">
        <v>29</v>
      </c>
      <c r="D113" s="1" t="s">
        <v>4753</v>
      </c>
      <c r="E113" s="1" t="s">
        <v>116</v>
      </c>
      <c r="F113" s="1" t="s">
        <v>117</v>
      </c>
      <c r="J113" s="1" t="s">
        <v>58</v>
      </c>
      <c r="K113" s="1" t="s">
        <v>12295</v>
      </c>
      <c r="L113" s="2">
        <v>166.32</v>
      </c>
      <c r="M113" s="48">
        <v>45170</v>
      </c>
      <c r="N113" s="1">
        <v>308</v>
      </c>
      <c r="O113" s="1">
        <v>3</v>
      </c>
      <c r="P113" s="48">
        <v>45161</v>
      </c>
      <c r="Q113" s="48">
        <v>45147</v>
      </c>
      <c r="R113" s="48">
        <v>45139</v>
      </c>
      <c r="S113" s="1" t="s">
        <v>4754</v>
      </c>
      <c r="T113" s="1" t="s">
        <v>32</v>
      </c>
      <c r="U113" s="2">
        <v>0</v>
      </c>
      <c r="W113" s="1" t="b">
        <v>0</v>
      </c>
      <c r="X113" s="48">
        <v>45147</v>
      </c>
      <c r="Y113" s="1" t="b">
        <v>0</v>
      </c>
      <c r="AB113" s="48">
        <v>45139</v>
      </c>
      <c r="AC113" s="2">
        <v>0</v>
      </c>
    </row>
    <row r="114" spans="1:29" x14ac:dyDescent="0.25">
      <c r="A114" s="1">
        <v>20231018</v>
      </c>
      <c r="B114" s="1" t="s">
        <v>12602</v>
      </c>
      <c r="C114" s="1" t="s">
        <v>29</v>
      </c>
      <c r="D114" s="1" t="s">
        <v>77</v>
      </c>
      <c r="E114" s="1" t="s">
        <v>78</v>
      </c>
      <c r="F114" s="1" t="s">
        <v>79</v>
      </c>
      <c r="J114" s="1" t="s">
        <v>50</v>
      </c>
      <c r="K114" s="1" t="s">
        <v>212</v>
      </c>
      <c r="L114" s="2">
        <v>97.61</v>
      </c>
      <c r="M114" s="48">
        <v>45170</v>
      </c>
      <c r="N114" s="1">
        <v>308</v>
      </c>
      <c r="O114" s="1">
        <v>3</v>
      </c>
      <c r="P114" s="48">
        <v>45160</v>
      </c>
      <c r="Q114" s="48">
        <v>45140</v>
      </c>
      <c r="R114" s="48">
        <v>45139</v>
      </c>
      <c r="S114" s="1" t="s">
        <v>81</v>
      </c>
      <c r="T114" s="1" t="s">
        <v>32</v>
      </c>
      <c r="U114" s="2">
        <v>0</v>
      </c>
      <c r="W114" s="1" t="b">
        <v>0</v>
      </c>
      <c r="X114" s="48">
        <v>45140</v>
      </c>
      <c r="Y114" s="1" t="b">
        <v>0</v>
      </c>
      <c r="AB114" s="48">
        <v>45139</v>
      </c>
      <c r="AC114" s="2">
        <v>0</v>
      </c>
    </row>
    <row r="115" spans="1:29" x14ac:dyDescent="0.25">
      <c r="A115" s="1">
        <v>20231019</v>
      </c>
      <c r="B115" s="1" t="s">
        <v>10212</v>
      </c>
      <c r="C115" s="1" t="s">
        <v>29</v>
      </c>
      <c r="D115" s="1" t="s">
        <v>5333</v>
      </c>
      <c r="E115" s="1" t="s">
        <v>124</v>
      </c>
      <c r="F115" s="1" t="s">
        <v>125</v>
      </c>
      <c r="J115" s="1" t="s">
        <v>58</v>
      </c>
      <c r="K115" s="1" t="s">
        <v>12603</v>
      </c>
      <c r="L115" s="2">
        <v>7.2</v>
      </c>
      <c r="M115" s="48">
        <v>45154</v>
      </c>
      <c r="N115" s="1">
        <v>308</v>
      </c>
      <c r="O115" s="1">
        <v>3</v>
      </c>
      <c r="P115" s="48">
        <v>45153</v>
      </c>
      <c r="Q115" s="48">
        <v>45147</v>
      </c>
      <c r="R115" s="48">
        <v>45139</v>
      </c>
      <c r="S115" s="1" t="s">
        <v>5334</v>
      </c>
      <c r="T115" s="1" t="s">
        <v>32</v>
      </c>
      <c r="U115" s="2">
        <v>0</v>
      </c>
      <c r="W115" s="1" t="b">
        <v>0</v>
      </c>
      <c r="X115" s="48">
        <v>45147</v>
      </c>
      <c r="Y115" s="1" t="b">
        <v>0</v>
      </c>
      <c r="AB115" s="48">
        <v>45139</v>
      </c>
      <c r="AC115" s="2">
        <v>0</v>
      </c>
    </row>
    <row r="116" spans="1:29" x14ac:dyDescent="0.25">
      <c r="A116" s="1">
        <v>20231020</v>
      </c>
      <c r="B116" s="1" t="s">
        <v>12604</v>
      </c>
      <c r="C116" s="1" t="s">
        <v>29</v>
      </c>
      <c r="D116" s="1" t="s">
        <v>10801</v>
      </c>
      <c r="E116" s="1" t="s">
        <v>5563</v>
      </c>
      <c r="F116" s="1" t="s">
        <v>5564</v>
      </c>
      <c r="J116" s="1" t="s">
        <v>58</v>
      </c>
      <c r="K116" s="1" t="s">
        <v>11426</v>
      </c>
      <c r="L116" s="2">
        <v>1937.52</v>
      </c>
      <c r="M116" s="48">
        <v>45154</v>
      </c>
      <c r="N116" s="1">
        <v>308</v>
      </c>
      <c r="O116" s="1">
        <v>3</v>
      </c>
      <c r="P116" s="48">
        <v>45153</v>
      </c>
      <c r="Q116" s="48">
        <v>45147</v>
      </c>
      <c r="R116" s="48">
        <v>45139</v>
      </c>
      <c r="S116" s="1" t="s">
        <v>5565</v>
      </c>
      <c r="T116" s="1" t="s">
        <v>32</v>
      </c>
      <c r="U116" s="2">
        <v>0</v>
      </c>
      <c r="W116" s="1" t="b">
        <v>0</v>
      </c>
      <c r="X116" s="48">
        <v>45147</v>
      </c>
      <c r="Y116" s="1" t="b">
        <v>0</v>
      </c>
      <c r="AB116" s="48">
        <v>45139</v>
      </c>
      <c r="AC116" s="2">
        <v>0</v>
      </c>
    </row>
    <row r="117" spans="1:29" x14ac:dyDescent="0.25">
      <c r="A117" s="1">
        <v>20231021</v>
      </c>
      <c r="B117" s="1" t="s">
        <v>12605</v>
      </c>
      <c r="C117" s="1" t="s">
        <v>29</v>
      </c>
      <c r="D117" s="1" t="s">
        <v>5814</v>
      </c>
      <c r="E117" s="1" t="s">
        <v>6279</v>
      </c>
      <c r="F117" s="1" t="s">
        <v>64</v>
      </c>
      <c r="J117" s="1" t="s">
        <v>40</v>
      </c>
      <c r="K117" s="1" t="s">
        <v>4746</v>
      </c>
      <c r="L117" s="2">
        <v>678</v>
      </c>
      <c r="M117" s="48">
        <v>45155</v>
      </c>
      <c r="N117" s="1">
        <v>308</v>
      </c>
      <c r="O117" s="1">
        <v>3</v>
      </c>
      <c r="P117" s="48">
        <v>45154</v>
      </c>
      <c r="Q117" s="48">
        <v>45145</v>
      </c>
      <c r="R117" s="48">
        <v>45139</v>
      </c>
      <c r="S117" s="1" t="s">
        <v>6694</v>
      </c>
      <c r="T117" s="1" t="s">
        <v>32</v>
      </c>
      <c r="U117" s="2">
        <v>0</v>
      </c>
      <c r="W117" s="1" t="b">
        <v>0</v>
      </c>
      <c r="X117" s="48">
        <v>45145</v>
      </c>
      <c r="Y117" s="1" t="b">
        <v>0</v>
      </c>
      <c r="AB117" s="48">
        <v>45139</v>
      </c>
      <c r="AC117" s="2">
        <v>0</v>
      </c>
    </row>
    <row r="118" spans="1:29" x14ac:dyDescent="0.25">
      <c r="A118" s="1">
        <v>20231022</v>
      </c>
      <c r="B118" s="1" t="s">
        <v>12606</v>
      </c>
      <c r="C118" s="1" t="s">
        <v>29</v>
      </c>
      <c r="D118" s="1" t="s">
        <v>7108</v>
      </c>
      <c r="E118" s="1" t="s">
        <v>6640</v>
      </c>
      <c r="F118" s="1" t="s">
        <v>6642</v>
      </c>
      <c r="J118" s="1" t="s">
        <v>4673</v>
      </c>
      <c r="K118" s="1" t="s">
        <v>12607</v>
      </c>
      <c r="L118" s="2">
        <v>4716</v>
      </c>
      <c r="M118" s="48">
        <v>45155</v>
      </c>
      <c r="N118" s="1">
        <v>308</v>
      </c>
      <c r="O118" s="1">
        <v>3</v>
      </c>
      <c r="P118" s="48">
        <v>45153</v>
      </c>
      <c r="Q118" s="48">
        <v>45147</v>
      </c>
      <c r="R118" s="48">
        <v>45139</v>
      </c>
      <c r="S118" s="1" t="s">
        <v>7110</v>
      </c>
      <c r="T118" s="1" t="s">
        <v>32</v>
      </c>
      <c r="U118" s="2">
        <v>0</v>
      </c>
      <c r="W118" s="1" t="b">
        <v>0</v>
      </c>
      <c r="X118" s="48">
        <v>45147</v>
      </c>
      <c r="Y118" s="1" t="b">
        <v>0</v>
      </c>
      <c r="AB118" s="48">
        <v>45139</v>
      </c>
      <c r="AC118" s="2">
        <v>0</v>
      </c>
    </row>
    <row r="119" spans="1:29" x14ac:dyDescent="0.25">
      <c r="A119" s="1">
        <v>20231023</v>
      </c>
      <c r="B119" s="1" t="s">
        <v>12608</v>
      </c>
      <c r="C119" s="1" t="s">
        <v>29</v>
      </c>
      <c r="D119" s="1" t="s">
        <v>4747</v>
      </c>
      <c r="E119" s="1" t="s">
        <v>100</v>
      </c>
      <c r="F119" s="1" t="s">
        <v>101</v>
      </c>
      <c r="J119" s="1" t="s">
        <v>58</v>
      </c>
      <c r="K119" s="1" t="s">
        <v>315</v>
      </c>
      <c r="L119" s="2">
        <v>26.4</v>
      </c>
      <c r="M119" s="48">
        <v>45171</v>
      </c>
      <c r="N119" s="1">
        <v>308</v>
      </c>
      <c r="O119" s="1">
        <v>3</v>
      </c>
      <c r="P119" s="48">
        <v>45161</v>
      </c>
      <c r="Q119" s="48">
        <v>45147</v>
      </c>
      <c r="R119" s="48">
        <v>45139</v>
      </c>
      <c r="S119" s="1" t="s">
        <v>4748</v>
      </c>
      <c r="T119" s="1" t="s">
        <v>32</v>
      </c>
      <c r="U119" s="2">
        <v>0</v>
      </c>
      <c r="W119" s="1" t="b">
        <v>0</v>
      </c>
      <c r="X119" s="48">
        <v>45147</v>
      </c>
      <c r="Y119" s="1" t="b">
        <v>0</v>
      </c>
      <c r="AB119" s="48">
        <v>45139</v>
      </c>
      <c r="AC119" s="2">
        <v>0</v>
      </c>
    </row>
    <row r="120" spans="1:29" x14ac:dyDescent="0.25">
      <c r="A120" s="1">
        <v>20231024</v>
      </c>
      <c r="B120" s="1" t="s">
        <v>9190</v>
      </c>
      <c r="C120" s="1" t="s">
        <v>29</v>
      </c>
      <c r="D120" s="1" t="s">
        <v>12609</v>
      </c>
      <c r="E120" s="1" t="s">
        <v>251</v>
      </c>
      <c r="F120" s="1" t="s">
        <v>252</v>
      </c>
      <c r="J120" s="1" t="s">
        <v>40</v>
      </c>
      <c r="K120" s="1" t="s">
        <v>12610</v>
      </c>
      <c r="L120" s="2">
        <v>226.8</v>
      </c>
      <c r="M120" s="48">
        <v>45169</v>
      </c>
      <c r="N120" s="1">
        <v>308</v>
      </c>
      <c r="O120" s="1">
        <v>2</v>
      </c>
      <c r="P120" s="48">
        <v>45161</v>
      </c>
      <c r="Q120" s="48">
        <v>45146</v>
      </c>
      <c r="R120" s="48">
        <v>45139</v>
      </c>
      <c r="S120" s="1" t="s">
        <v>12611</v>
      </c>
      <c r="T120" s="1" t="s">
        <v>32</v>
      </c>
      <c r="U120" s="2">
        <v>0</v>
      </c>
      <c r="W120" s="1" t="b">
        <v>0</v>
      </c>
      <c r="X120" s="48">
        <v>45146</v>
      </c>
      <c r="Y120" s="1" t="b">
        <v>0</v>
      </c>
      <c r="AB120" s="48">
        <v>45139</v>
      </c>
      <c r="AC120" s="2">
        <v>-37.799999999999997</v>
      </c>
    </row>
    <row r="121" spans="1:29" x14ac:dyDescent="0.25">
      <c r="A121" s="1">
        <v>20231025</v>
      </c>
      <c r="B121" s="1" t="s">
        <v>12612</v>
      </c>
      <c r="C121" s="1" t="s">
        <v>29</v>
      </c>
      <c r="D121" s="1" t="s">
        <v>4769</v>
      </c>
      <c r="E121" s="1" t="s">
        <v>259</v>
      </c>
      <c r="F121" s="1" t="s">
        <v>260</v>
      </c>
      <c r="J121" s="1" t="s">
        <v>58</v>
      </c>
      <c r="K121" s="1" t="s">
        <v>4694</v>
      </c>
      <c r="L121" s="2">
        <v>105.24</v>
      </c>
      <c r="M121" s="48">
        <v>45171</v>
      </c>
      <c r="N121" s="1">
        <v>308</v>
      </c>
      <c r="O121" s="1">
        <v>3</v>
      </c>
      <c r="P121" s="48">
        <v>45161</v>
      </c>
      <c r="Q121" s="48">
        <v>45147</v>
      </c>
      <c r="R121" s="48">
        <v>45139</v>
      </c>
      <c r="S121" s="1" t="s">
        <v>4770</v>
      </c>
      <c r="T121" s="1" t="s">
        <v>32</v>
      </c>
      <c r="U121" s="2">
        <v>0</v>
      </c>
      <c r="W121" s="1" t="b">
        <v>0</v>
      </c>
      <c r="X121" s="48">
        <v>45147</v>
      </c>
      <c r="Y121" s="1" t="b">
        <v>0</v>
      </c>
      <c r="AB121" s="48">
        <v>45139</v>
      </c>
      <c r="AC121" s="2">
        <v>0</v>
      </c>
    </row>
    <row r="122" spans="1:29" x14ac:dyDescent="0.25">
      <c r="A122" s="1">
        <v>20231026</v>
      </c>
      <c r="B122" s="1" t="s">
        <v>12613</v>
      </c>
      <c r="C122" s="1" t="s">
        <v>29</v>
      </c>
      <c r="D122" s="1" t="s">
        <v>128</v>
      </c>
      <c r="E122" s="1" t="s">
        <v>129</v>
      </c>
      <c r="F122" s="1" t="s">
        <v>130</v>
      </c>
      <c r="J122" s="1" t="s">
        <v>35</v>
      </c>
      <c r="K122" s="1" t="s">
        <v>4724</v>
      </c>
      <c r="L122" s="2">
        <v>5684.14</v>
      </c>
      <c r="M122" s="48">
        <v>45156</v>
      </c>
      <c r="N122" s="1">
        <v>308</v>
      </c>
      <c r="O122" s="1">
        <v>3</v>
      </c>
      <c r="P122" s="48">
        <v>45155</v>
      </c>
      <c r="Q122" s="48">
        <v>45142</v>
      </c>
      <c r="R122" s="48">
        <v>45139</v>
      </c>
      <c r="S122" s="1" t="s">
        <v>131</v>
      </c>
      <c r="T122" s="1" t="s">
        <v>32</v>
      </c>
      <c r="U122" s="2">
        <v>0</v>
      </c>
      <c r="W122" s="1" t="b">
        <v>0</v>
      </c>
      <c r="X122" s="48">
        <v>45142</v>
      </c>
      <c r="Y122" s="1" t="b">
        <v>0</v>
      </c>
      <c r="AB122" s="48">
        <v>45139</v>
      </c>
      <c r="AC122" s="2">
        <v>0</v>
      </c>
    </row>
    <row r="123" spans="1:29" x14ac:dyDescent="0.25">
      <c r="A123" s="1">
        <v>20231027</v>
      </c>
      <c r="B123" s="1" t="s">
        <v>12614</v>
      </c>
      <c r="C123" s="1" t="s">
        <v>29</v>
      </c>
      <c r="D123" s="1" t="s">
        <v>5776</v>
      </c>
      <c r="E123" s="1" t="s">
        <v>307</v>
      </c>
      <c r="F123" s="1" t="s">
        <v>308</v>
      </c>
      <c r="J123" s="1" t="s">
        <v>40</v>
      </c>
      <c r="K123" s="1" t="s">
        <v>5777</v>
      </c>
      <c r="L123" s="2">
        <v>1438.8</v>
      </c>
      <c r="M123" s="48">
        <v>45160</v>
      </c>
      <c r="N123" s="1">
        <v>308</v>
      </c>
      <c r="O123" s="1">
        <v>3</v>
      </c>
      <c r="P123" s="48">
        <v>45159</v>
      </c>
      <c r="Q123" s="48">
        <v>45146</v>
      </c>
      <c r="R123" s="48">
        <v>45139</v>
      </c>
      <c r="S123" s="1" t="s">
        <v>5778</v>
      </c>
      <c r="T123" s="1" t="s">
        <v>32</v>
      </c>
      <c r="U123" s="2">
        <v>0</v>
      </c>
      <c r="W123" s="1" t="b">
        <v>0</v>
      </c>
      <c r="X123" s="48">
        <v>45147</v>
      </c>
      <c r="Y123" s="1" t="b">
        <v>0</v>
      </c>
      <c r="AB123" s="48">
        <v>45139</v>
      </c>
      <c r="AC123" s="2">
        <v>0</v>
      </c>
    </row>
    <row r="124" spans="1:29" x14ac:dyDescent="0.25">
      <c r="A124" s="1">
        <v>20231028</v>
      </c>
      <c r="B124" s="1" t="s">
        <v>12615</v>
      </c>
      <c r="C124" s="1" t="s">
        <v>29</v>
      </c>
      <c r="E124" s="1" t="s">
        <v>6439</v>
      </c>
      <c r="F124" s="1" t="s">
        <v>6441</v>
      </c>
      <c r="J124" s="1" t="s">
        <v>12616</v>
      </c>
      <c r="L124" s="2">
        <v>39.5</v>
      </c>
      <c r="M124" s="48">
        <v>45147</v>
      </c>
      <c r="N124" s="1">
        <v>308</v>
      </c>
      <c r="O124" s="1">
        <v>3</v>
      </c>
      <c r="P124" s="48">
        <v>45152</v>
      </c>
      <c r="Q124" s="48">
        <v>45147</v>
      </c>
      <c r="R124" s="48">
        <v>45139</v>
      </c>
      <c r="S124" s="1" t="s">
        <v>12617</v>
      </c>
      <c r="T124" s="1" t="s">
        <v>32</v>
      </c>
      <c r="U124" s="2">
        <v>0</v>
      </c>
      <c r="W124" s="1" t="b">
        <v>0</v>
      </c>
      <c r="X124" s="48">
        <v>45153</v>
      </c>
      <c r="Y124" s="1" t="b">
        <v>0</v>
      </c>
      <c r="AB124" s="48">
        <v>45139</v>
      </c>
      <c r="AC124" s="2">
        <v>0</v>
      </c>
    </row>
    <row r="125" spans="1:29" x14ac:dyDescent="0.25">
      <c r="A125" s="1">
        <v>20231029</v>
      </c>
      <c r="B125" s="1" t="s">
        <v>12618</v>
      </c>
      <c r="C125" s="1" t="s">
        <v>29</v>
      </c>
      <c r="D125" s="1" t="s">
        <v>11536</v>
      </c>
      <c r="E125" s="1" t="s">
        <v>11525</v>
      </c>
      <c r="F125" s="1" t="s">
        <v>11527</v>
      </c>
      <c r="J125" s="1" t="s">
        <v>40</v>
      </c>
      <c r="K125" s="1" t="s">
        <v>12313</v>
      </c>
      <c r="L125" s="2">
        <v>1500</v>
      </c>
      <c r="M125" s="48">
        <v>45161</v>
      </c>
      <c r="N125" s="1">
        <v>308</v>
      </c>
      <c r="O125" s="1">
        <v>3</v>
      </c>
      <c r="P125" s="48">
        <v>45161</v>
      </c>
      <c r="Q125" s="48">
        <v>45153</v>
      </c>
      <c r="R125" s="48">
        <v>45139</v>
      </c>
      <c r="T125" s="1" t="s">
        <v>32</v>
      </c>
      <c r="U125" s="2">
        <v>0</v>
      </c>
      <c r="W125" s="1" t="b">
        <v>0</v>
      </c>
      <c r="X125" s="48">
        <v>45153</v>
      </c>
      <c r="Y125" s="1" t="b">
        <v>0</v>
      </c>
      <c r="AB125" s="48">
        <v>45139</v>
      </c>
      <c r="AC125" s="2">
        <v>0</v>
      </c>
    </row>
    <row r="126" spans="1:29" x14ac:dyDescent="0.25">
      <c r="A126" s="1">
        <v>20231031</v>
      </c>
      <c r="B126" s="1" t="s">
        <v>12620</v>
      </c>
      <c r="C126" s="1" t="s">
        <v>29</v>
      </c>
      <c r="D126" s="1" t="s">
        <v>7289</v>
      </c>
      <c r="E126" s="1" t="s">
        <v>6670</v>
      </c>
      <c r="F126" s="1" t="s">
        <v>6672</v>
      </c>
      <c r="J126" s="1" t="s">
        <v>50</v>
      </c>
      <c r="K126" s="1" t="s">
        <v>51</v>
      </c>
      <c r="L126" s="2">
        <v>358.8</v>
      </c>
      <c r="M126" s="48">
        <v>45162</v>
      </c>
      <c r="N126" s="1">
        <v>308</v>
      </c>
      <c r="O126" s="1">
        <v>3</v>
      </c>
      <c r="P126" s="48">
        <v>45160</v>
      </c>
      <c r="Q126" s="48">
        <v>45148</v>
      </c>
      <c r="R126" s="48">
        <v>45139</v>
      </c>
      <c r="S126" s="1" t="s">
        <v>7290</v>
      </c>
      <c r="T126" s="1" t="s">
        <v>32</v>
      </c>
      <c r="U126" s="2">
        <v>0</v>
      </c>
      <c r="W126" s="1" t="b">
        <v>0</v>
      </c>
      <c r="X126" s="48">
        <v>45148</v>
      </c>
      <c r="Y126" s="1" t="b">
        <v>0</v>
      </c>
      <c r="AB126" s="48">
        <v>45139</v>
      </c>
      <c r="AC126" s="2">
        <v>0</v>
      </c>
    </row>
    <row r="127" spans="1:29" x14ac:dyDescent="0.25">
      <c r="A127" s="1">
        <v>20231032</v>
      </c>
      <c r="B127" s="1" t="s">
        <v>12621</v>
      </c>
      <c r="C127" s="1" t="s">
        <v>29</v>
      </c>
      <c r="D127" s="1" t="s">
        <v>12622</v>
      </c>
      <c r="E127" s="1" t="s">
        <v>5691</v>
      </c>
      <c r="F127" s="1" t="s">
        <v>5692</v>
      </c>
      <c r="J127" s="1" t="s">
        <v>58</v>
      </c>
      <c r="K127" s="1" t="s">
        <v>12319</v>
      </c>
      <c r="L127" s="2">
        <v>198.5</v>
      </c>
      <c r="M127" s="48">
        <v>45162</v>
      </c>
      <c r="N127" s="1">
        <v>308</v>
      </c>
      <c r="O127" s="1">
        <v>3</v>
      </c>
      <c r="P127" s="48">
        <v>45154</v>
      </c>
      <c r="Q127" s="48">
        <v>45155</v>
      </c>
      <c r="R127" s="48">
        <v>45139</v>
      </c>
      <c r="S127" s="1" t="s">
        <v>12623</v>
      </c>
      <c r="T127" s="1" t="s">
        <v>32</v>
      </c>
      <c r="U127" s="2">
        <v>0</v>
      </c>
      <c r="W127" s="1" t="b">
        <v>0</v>
      </c>
      <c r="X127" s="48">
        <v>45152</v>
      </c>
      <c r="Y127" s="1" t="b">
        <v>0</v>
      </c>
      <c r="AB127" s="48">
        <v>45139</v>
      </c>
      <c r="AC127" s="2">
        <v>0</v>
      </c>
    </row>
    <row r="128" spans="1:29" x14ac:dyDescent="0.25">
      <c r="A128" s="1">
        <v>20231033</v>
      </c>
      <c r="B128" s="1" t="s">
        <v>12624</v>
      </c>
      <c r="C128" s="1" t="s">
        <v>29</v>
      </c>
      <c r="D128" s="1" t="s">
        <v>176</v>
      </c>
      <c r="E128" s="1" t="s">
        <v>267</v>
      </c>
      <c r="F128" s="1" t="s">
        <v>178</v>
      </c>
      <c r="J128" s="1" t="s">
        <v>40</v>
      </c>
      <c r="K128" s="1" t="s">
        <v>179</v>
      </c>
      <c r="L128" s="2">
        <v>1730.63</v>
      </c>
      <c r="M128" s="48">
        <v>45159</v>
      </c>
      <c r="N128" s="1">
        <v>308</v>
      </c>
      <c r="O128" s="1">
        <v>3</v>
      </c>
      <c r="P128" s="48">
        <v>45159</v>
      </c>
      <c r="Q128" s="48">
        <v>45149</v>
      </c>
      <c r="R128" s="48">
        <v>45139</v>
      </c>
      <c r="S128" s="1" t="s">
        <v>180</v>
      </c>
      <c r="T128" s="1" t="s">
        <v>32</v>
      </c>
      <c r="U128" s="2">
        <v>0</v>
      </c>
      <c r="W128" s="1" t="b">
        <v>0</v>
      </c>
      <c r="X128" s="48">
        <v>45149</v>
      </c>
      <c r="Y128" s="1" t="b">
        <v>0</v>
      </c>
      <c r="AB128" s="48">
        <v>45139</v>
      </c>
      <c r="AC128" s="2">
        <v>0</v>
      </c>
    </row>
    <row r="129" spans="1:29" x14ac:dyDescent="0.25">
      <c r="A129" s="1">
        <v>20231034</v>
      </c>
      <c r="B129" s="1" t="s">
        <v>12625</v>
      </c>
      <c r="C129" s="1" t="s">
        <v>29</v>
      </c>
      <c r="D129" s="1" t="s">
        <v>12626</v>
      </c>
      <c r="E129" s="1" t="s">
        <v>6583</v>
      </c>
      <c r="F129" s="1" t="s">
        <v>6585</v>
      </c>
      <c r="J129" s="1" t="s">
        <v>40</v>
      </c>
      <c r="K129" s="1" t="s">
        <v>12627</v>
      </c>
      <c r="L129" s="2">
        <v>1700</v>
      </c>
      <c r="M129" s="48">
        <v>45162</v>
      </c>
      <c r="N129" s="1">
        <v>308</v>
      </c>
      <c r="O129" s="1">
        <v>3</v>
      </c>
      <c r="P129" s="48">
        <v>45159</v>
      </c>
      <c r="Q129" s="48">
        <v>45153</v>
      </c>
      <c r="R129" s="48">
        <v>45139</v>
      </c>
      <c r="T129" s="1" t="s">
        <v>32</v>
      </c>
      <c r="U129" s="2">
        <v>0</v>
      </c>
      <c r="W129" s="1" t="b">
        <v>0</v>
      </c>
      <c r="X129" s="48">
        <v>45153</v>
      </c>
      <c r="Y129" s="1" t="b">
        <v>0</v>
      </c>
      <c r="AB129" s="48">
        <v>45139</v>
      </c>
      <c r="AC129" s="2">
        <v>0</v>
      </c>
    </row>
    <row r="130" spans="1:29" x14ac:dyDescent="0.25">
      <c r="A130" s="1">
        <v>20231035</v>
      </c>
      <c r="B130" s="1" t="s">
        <v>11491</v>
      </c>
      <c r="C130" s="1" t="s">
        <v>29</v>
      </c>
      <c r="D130" s="1" t="s">
        <v>12626</v>
      </c>
      <c r="E130" s="1" t="s">
        <v>6583</v>
      </c>
      <c r="F130" s="1" t="s">
        <v>6585</v>
      </c>
      <c r="J130" s="1" t="s">
        <v>40</v>
      </c>
      <c r="K130" s="1" t="s">
        <v>12627</v>
      </c>
      <c r="L130" s="2">
        <v>2125</v>
      </c>
      <c r="M130" s="48">
        <v>45162</v>
      </c>
      <c r="N130" s="1">
        <v>308</v>
      </c>
      <c r="O130" s="1">
        <v>3</v>
      </c>
      <c r="P130" s="48">
        <v>45159</v>
      </c>
      <c r="Q130" s="48">
        <v>45153</v>
      </c>
      <c r="R130" s="48">
        <v>45139</v>
      </c>
      <c r="T130" s="1" t="s">
        <v>32</v>
      </c>
      <c r="U130" s="2">
        <v>0</v>
      </c>
      <c r="W130" s="1" t="b">
        <v>0</v>
      </c>
      <c r="X130" s="48">
        <v>45153</v>
      </c>
      <c r="Y130" s="1" t="b">
        <v>0</v>
      </c>
      <c r="AB130" s="48">
        <v>45139</v>
      </c>
      <c r="AC130" s="2">
        <v>0</v>
      </c>
    </row>
    <row r="131" spans="1:29" x14ac:dyDescent="0.25">
      <c r="A131" s="1">
        <v>20231036</v>
      </c>
      <c r="B131" s="1" t="s">
        <v>12628</v>
      </c>
      <c r="C131" s="1" t="s">
        <v>29</v>
      </c>
      <c r="D131" s="1" t="s">
        <v>5827</v>
      </c>
      <c r="E131" s="1" t="s">
        <v>5828</v>
      </c>
      <c r="F131" s="1" t="s">
        <v>153</v>
      </c>
      <c r="J131" s="1" t="s">
        <v>58</v>
      </c>
      <c r="K131" s="1" t="s">
        <v>4678</v>
      </c>
      <c r="L131" s="2">
        <v>950.59</v>
      </c>
      <c r="M131" s="48">
        <v>45163</v>
      </c>
      <c r="N131" s="1">
        <v>308</v>
      </c>
      <c r="O131" s="1">
        <v>3</v>
      </c>
      <c r="P131" s="48">
        <v>45159</v>
      </c>
      <c r="Q131" s="48">
        <v>45155</v>
      </c>
      <c r="R131" s="48">
        <v>45139</v>
      </c>
      <c r="S131" s="1" t="s">
        <v>4676</v>
      </c>
      <c r="T131" s="1" t="s">
        <v>32</v>
      </c>
      <c r="U131" s="2">
        <v>0</v>
      </c>
      <c r="W131" s="1" t="b">
        <v>0</v>
      </c>
      <c r="X131" s="48">
        <v>45155</v>
      </c>
      <c r="Y131" s="1" t="b">
        <v>0</v>
      </c>
      <c r="AB131" s="48">
        <v>45139</v>
      </c>
      <c r="AC131" s="2">
        <v>0</v>
      </c>
    </row>
    <row r="132" spans="1:29" x14ac:dyDescent="0.25">
      <c r="A132" s="1">
        <v>20231037</v>
      </c>
      <c r="B132" s="1" t="s">
        <v>12629</v>
      </c>
      <c r="C132" s="1" t="s">
        <v>29</v>
      </c>
      <c r="D132" s="1" t="s">
        <v>5827</v>
      </c>
      <c r="E132" s="1" t="s">
        <v>5828</v>
      </c>
      <c r="F132" s="1" t="s">
        <v>153</v>
      </c>
      <c r="J132" s="1" t="s">
        <v>58</v>
      </c>
      <c r="K132" s="1" t="s">
        <v>4678</v>
      </c>
      <c r="L132" s="2">
        <v>430</v>
      </c>
      <c r="M132" s="48">
        <v>45163</v>
      </c>
      <c r="N132" s="1">
        <v>308</v>
      </c>
      <c r="O132" s="1">
        <v>3</v>
      </c>
      <c r="P132" s="48">
        <v>45159</v>
      </c>
      <c r="Q132" s="48">
        <v>45155</v>
      </c>
      <c r="R132" s="48">
        <v>45139</v>
      </c>
      <c r="S132" s="1" t="s">
        <v>4676</v>
      </c>
      <c r="T132" s="1" t="s">
        <v>32</v>
      </c>
      <c r="U132" s="2">
        <v>0</v>
      </c>
      <c r="W132" s="1" t="b">
        <v>0</v>
      </c>
      <c r="X132" s="48">
        <v>45155</v>
      </c>
      <c r="Y132" s="1" t="b">
        <v>0</v>
      </c>
      <c r="AB132" s="48">
        <v>45139</v>
      </c>
      <c r="AC132" s="2">
        <v>0</v>
      </c>
    </row>
    <row r="133" spans="1:29" x14ac:dyDescent="0.25">
      <c r="A133" s="1">
        <v>20231038</v>
      </c>
      <c r="B133" s="1" t="s">
        <v>12630</v>
      </c>
      <c r="C133" s="1" t="s">
        <v>29</v>
      </c>
      <c r="D133" s="1" t="s">
        <v>4749</v>
      </c>
      <c r="E133" s="1" t="s">
        <v>146</v>
      </c>
      <c r="F133" s="1" t="s">
        <v>147</v>
      </c>
      <c r="J133" s="1" t="s">
        <v>92</v>
      </c>
      <c r="K133" s="1" t="s">
        <v>5336</v>
      </c>
      <c r="L133" s="2">
        <v>120</v>
      </c>
      <c r="M133" s="48">
        <v>45162</v>
      </c>
      <c r="N133" s="1">
        <v>308</v>
      </c>
      <c r="O133" s="1">
        <v>3</v>
      </c>
      <c r="P133" s="48">
        <v>45159</v>
      </c>
      <c r="Q133" s="48">
        <v>45149</v>
      </c>
      <c r="R133" s="48">
        <v>45139</v>
      </c>
      <c r="S133" s="1" t="s">
        <v>4750</v>
      </c>
      <c r="T133" s="1" t="s">
        <v>32</v>
      </c>
      <c r="U133" s="2">
        <v>0</v>
      </c>
      <c r="W133" s="1" t="b">
        <v>0</v>
      </c>
      <c r="X133" s="48">
        <v>45149</v>
      </c>
      <c r="Y133" s="1" t="b">
        <v>0</v>
      </c>
      <c r="AB133" s="48">
        <v>45139</v>
      </c>
      <c r="AC133" s="2">
        <v>0</v>
      </c>
    </row>
    <row r="134" spans="1:29" x14ac:dyDescent="0.25">
      <c r="A134" s="1">
        <v>20231039</v>
      </c>
      <c r="B134" s="1" t="s">
        <v>12631</v>
      </c>
      <c r="C134" s="1" t="s">
        <v>29</v>
      </c>
      <c r="D134" s="1" t="s">
        <v>4736</v>
      </c>
      <c r="E134" s="1" t="s">
        <v>61</v>
      </c>
      <c r="F134" s="1" t="s">
        <v>62</v>
      </c>
      <c r="J134" s="1" t="s">
        <v>40</v>
      </c>
      <c r="K134" s="1" t="s">
        <v>4737</v>
      </c>
      <c r="L134" s="2">
        <v>51.19</v>
      </c>
      <c r="M134" s="48">
        <v>45172</v>
      </c>
      <c r="N134" s="1">
        <v>308</v>
      </c>
      <c r="O134" s="1">
        <v>3</v>
      </c>
      <c r="P134" s="48">
        <v>45159</v>
      </c>
      <c r="Q134" s="48">
        <v>45149</v>
      </c>
      <c r="R134" s="48">
        <v>45139</v>
      </c>
      <c r="T134" s="1" t="s">
        <v>32</v>
      </c>
      <c r="U134" s="2">
        <v>0</v>
      </c>
      <c r="W134" s="1" t="b">
        <v>0</v>
      </c>
      <c r="X134" s="48">
        <v>45155</v>
      </c>
      <c r="Y134" s="1" t="b">
        <v>0</v>
      </c>
      <c r="AB134" s="48">
        <v>45139</v>
      </c>
      <c r="AC134" s="2">
        <v>0</v>
      </c>
    </row>
    <row r="135" spans="1:29" x14ac:dyDescent="0.25">
      <c r="A135" s="1">
        <v>20231040</v>
      </c>
      <c r="B135" s="1" t="s">
        <v>12632</v>
      </c>
      <c r="C135" s="1" t="s">
        <v>29</v>
      </c>
      <c r="D135" s="1" t="s">
        <v>222</v>
      </c>
      <c r="E135" s="1" t="s">
        <v>223</v>
      </c>
      <c r="F135" s="1" t="s">
        <v>224</v>
      </c>
      <c r="J135" s="1" t="s">
        <v>40</v>
      </c>
      <c r="K135" s="1" t="s">
        <v>4665</v>
      </c>
      <c r="L135" s="2">
        <v>536.19000000000005</v>
      </c>
      <c r="M135" s="48">
        <v>45169</v>
      </c>
      <c r="N135" s="1">
        <v>308</v>
      </c>
      <c r="O135" s="1">
        <v>3</v>
      </c>
      <c r="P135" s="48">
        <v>45161</v>
      </c>
      <c r="Q135" s="48">
        <v>45149</v>
      </c>
      <c r="R135" s="48">
        <v>45139</v>
      </c>
      <c r="S135" s="1" t="s">
        <v>225</v>
      </c>
      <c r="T135" s="1" t="s">
        <v>32</v>
      </c>
      <c r="U135" s="2">
        <v>0</v>
      </c>
      <c r="W135" s="1" t="b">
        <v>0</v>
      </c>
      <c r="X135" s="48">
        <v>45153</v>
      </c>
      <c r="Y135" s="1" t="b">
        <v>0</v>
      </c>
      <c r="AB135" s="48">
        <v>45139</v>
      </c>
      <c r="AC135" s="2">
        <v>0</v>
      </c>
    </row>
    <row r="136" spans="1:29" x14ac:dyDescent="0.25">
      <c r="A136" s="1">
        <v>20231041</v>
      </c>
      <c r="B136" s="1" t="s">
        <v>12633</v>
      </c>
      <c r="C136" s="1" t="s">
        <v>29</v>
      </c>
      <c r="D136" s="1" t="s">
        <v>222</v>
      </c>
      <c r="E136" s="1" t="s">
        <v>223</v>
      </c>
      <c r="F136" s="1" t="s">
        <v>224</v>
      </c>
      <c r="J136" s="1" t="s">
        <v>40</v>
      </c>
      <c r="K136" s="1" t="s">
        <v>4665</v>
      </c>
      <c r="L136" s="2">
        <v>536.41</v>
      </c>
      <c r="M136" s="48">
        <v>45169</v>
      </c>
      <c r="N136" s="1">
        <v>308</v>
      </c>
      <c r="O136" s="1">
        <v>3</v>
      </c>
      <c r="P136" s="48">
        <v>45161</v>
      </c>
      <c r="Q136" s="48">
        <v>45149</v>
      </c>
      <c r="R136" s="48">
        <v>45139</v>
      </c>
      <c r="S136" s="1" t="s">
        <v>225</v>
      </c>
      <c r="T136" s="1" t="s">
        <v>32</v>
      </c>
      <c r="U136" s="2">
        <v>0</v>
      </c>
      <c r="W136" s="1" t="b">
        <v>0</v>
      </c>
      <c r="X136" s="48">
        <v>45153</v>
      </c>
      <c r="Y136" s="1" t="b">
        <v>0</v>
      </c>
      <c r="AB136" s="48">
        <v>45139</v>
      </c>
      <c r="AC136" s="2">
        <v>0</v>
      </c>
    </row>
    <row r="137" spans="1:29" x14ac:dyDescent="0.25">
      <c r="A137" s="1">
        <v>20231042</v>
      </c>
      <c r="B137" s="1" t="s">
        <v>12634</v>
      </c>
      <c r="C137" s="1" t="s">
        <v>29</v>
      </c>
      <c r="D137" s="1" t="s">
        <v>128</v>
      </c>
      <c r="E137" s="1" t="s">
        <v>129</v>
      </c>
      <c r="F137" s="1" t="s">
        <v>130</v>
      </c>
      <c r="J137" s="1" t="s">
        <v>35</v>
      </c>
      <c r="K137" s="1" t="s">
        <v>12635</v>
      </c>
      <c r="L137" s="2">
        <v>3848.11</v>
      </c>
      <c r="M137" s="48">
        <v>45163</v>
      </c>
      <c r="N137" s="1">
        <v>308</v>
      </c>
      <c r="O137" s="1">
        <v>3</v>
      </c>
      <c r="P137" s="48">
        <v>45160</v>
      </c>
      <c r="Q137" s="48">
        <v>45149</v>
      </c>
      <c r="R137" s="48">
        <v>45139</v>
      </c>
      <c r="S137" s="1" t="s">
        <v>131</v>
      </c>
      <c r="T137" s="1" t="s">
        <v>32</v>
      </c>
      <c r="U137" s="2">
        <v>0</v>
      </c>
      <c r="W137" s="1" t="b">
        <v>0</v>
      </c>
      <c r="X137" s="48">
        <v>45150</v>
      </c>
      <c r="Y137" s="1" t="b">
        <v>0</v>
      </c>
      <c r="AB137" s="48">
        <v>45139</v>
      </c>
      <c r="AC137" s="2">
        <v>0</v>
      </c>
    </row>
    <row r="138" spans="1:29" x14ac:dyDescent="0.25">
      <c r="A138" s="1">
        <v>20231043</v>
      </c>
      <c r="B138" s="1" t="s">
        <v>12636</v>
      </c>
      <c r="C138" s="1" t="s">
        <v>29</v>
      </c>
      <c r="D138" s="1" t="s">
        <v>128</v>
      </c>
      <c r="E138" s="1" t="s">
        <v>129</v>
      </c>
      <c r="F138" s="1" t="s">
        <v>130</v>
      </c>
      <c r="J138" s="1" t="s">
        <v>35</v>
      </c>
      <c r="K138" s="1" t="s">
        <v>12330</v>
      </c>
      <c r="L138" s="2">
        <v>-49.56</v>
      </c>
      <c r="M138" s="48">
        <v>45169</v>
      </c>
      <c r="N138" s="1">
        <v>308</v>
      </c>
      <c r="O138" s="1">
        <v>3</v>
      </c>
      <c r="P138" s="48">
        <v>45166</v>
      </c>
      <c r="Q138" s="48">
        <v>45155</v>
      </c>
      <c r="R138" s="48">
        <v>45139</v>
      </c>
      <c r="S138" s="1" t="s">
        <v>131</v>
      </c>
      <c r="T138" s="1" t="s">
        <v>32</v>
      </c>
      <c r="U138" s="2">
        <v>0</v>
      </c>
      <c r="W138" s="1" t="b">
        <v>0</v>
      </c>
      <c r="X138"/>
      <c r="Y138" s="1" t="b">
        <v>0</v>
      </c>
      <c r="AB138" s="48">
        <v>45139</v>
      </c>
      <c r="AC138" s="2">
        <v>0</v>
      </c>
    </row>
    <row r="139" spans="1:29" x14ac:dyDescent="0.25">
      <c r="A139" s="1">
        <v>20231076</v>
      </c>
      <c r="B139" s="1" t="s">
        <v>12674</v>
      </c>
      <c r="C139" s="1" t="s">
        <v>29</v>
      </c>
      <c r="D139" s="1" t="s">
        <v>12675</v>
      </c>
      <c r="E139" s="1" t="s">
        <v>1478</v>
      </c>
      <c r="F139" s="1" t="s">
        <v>1480</v>
      </c>
      <c r="J139" s="1" t="s">
        <v>40</v>
      </c>
      <c r="K139" s="1" t="s">
        <v>12371</v>
      </c>
      <c r="L139" s="2">
        <v>222</v>
      </c>
      <c r="M139" s="48">
        <v>45168</v>
      </c>
      <c r="N139" s="1">
        <v>308</v>
      </c>
      <c r="O139" s="1">
        <v>3</v>
      </c>
      <c r="P139" s="48">
        <v>45168</v>
      </c>
      <c r="Q139" s="48">
        <v>45169</v>
      </c>
      <c r="R139" s="48">
        <v>45139</v>
      </c>
      <c r="S139" s="1" t="s">
        <v>12676</v>
      </c>
      <c r="T139" s="1" t="s">
        <v>32</v>
      </c>
      <c r="U139" s="2">
        <v>0</v>
      </c>
      <c r="W139" s="1" t="b">
        <v>0</v>
      </c>
      <c r="X139" s="48">
        <v>45163</v>
      </c>
      <c r="Y139" s="1" t="b">
        <v>0</v>
      </c>
      <c r="AB139" s="48">
        <v>45139</v>
      </c>
      <c r="AC139" s="2">
        <v>0</v>
      </c>
    </row>
    <row r="140" spans="1:29" x14ac:dyDescent="0.25">
      <c r="L140" s="2">
        <f>SUM(L2:L139)</f>
        <v>321689.25</v>
      </c>
      <c r="M140" s="48"/>
      <c r="P140"/>
    </row>
    <row r="141" spans="1:29" x14ac:dyDescent="0.25">
      <c r="M141" s="48"/>
      <c r="P141" s="48"/>
    </row>
    <row r="142" spans="1:29" x14ac:dyDescent="0.25">
      <c r="M142" s="48"/>
      <c r="P142" s="48"/>
    </row>
    <row r="143" spans="1:29" x14ac:dyDescent="0.25">
      <c r="M143" s="48"/>
      <c r="P143"/>
    </row>
    <row r="144" spans="1:29" x14ac:dyDescent="0.25">
      <c r="M144" s="48"/>
      <c r="P144" s="48"/>
    </row>
    <row r="145" spans="1:29" x14ac:dyDescent="0.25">
      <c r="M145" s="48"/>
      <c r="P145" s="48"/>
    </row>
    <row r="146" spans="1:29" x14ac:dyDescent="0.25">
      <c r="M146" s="48"/>
      <c r="P146" s="48"/>
    </row>
    <row r="147" spans="1:29" s="48" customForma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N147" s="1"/>
      <c r="O147" s="1"/>
      <c r="S147" s="1"/>
      <c r="T147" s="1"/>
      <c r="U147" s="2"/>
      <c r="V147"/>
      <c r="W147" s="1"/>
      <c r="Y147" s="1"/>
      <c r="Z147"/>
      <c r="AA147" s="1"/>
      <c r="AC147" s="2"/>
    </row>
    <row r="148" spans="1:29" s="48" customForma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N148" s="1"/>
      <c r="O148" s="1"/>
      <c r="S148" s="1"/>
      <c r="T148" s="1"/>
      <c r="U148" s="2"/>
      <c r="V148"/>
      <c r="W148" s="1"/>
      <c r="Y148" s="1"/>
      <c r="Z148"/>
      <c r="AA148" s="1"/>
      <c r="AC148" s="2"/>
    </row>
    <row r="149" spans="1:29" s="48" customForma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N149" s="1"/>
      <c r="O149" s="1"/>
      <c r="S149" s="1"/>
      <c r="T149" s="1"/>
      <c r="U149" s="2"/>
      <c r="V149"/>
      <c r="W149" s="1"/>
      <c r="Y149" s="1"/>
      <c r="Z149"/>
      <c r="AA149" s="1"/>
      <c r="AC149" s="2"/>
    </row>
    <row r="150" spans="1:29" s="48" customForma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N150" s="1"/>
      <c r="O150" s="1"/>
      <c r="S150" s="1"/>
      <c r="T150" s="1"/>
      <c r="U150" s="2"/>
      <c r="V150"/>
      <c r="W150" s="1"/>
      <c r="Y150" s="1"/>
      <c r="Z150"/>
      <c r="AA150" s="1"/>
      <c r="AC150" s="2"/>
    </row>
    <row r="151" spans="1:29" s="48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N151" s="1"/>
      <c r="O151" s="1"/>
      <c r="S151" s="1"/>
      <c r="T151" s="1"/>
      <c r="U151" s="2"/>
      <c r="V151"/>
      <c r="W151" s="1"/>
      <c r="Y151" s="1"/>
      <c r="Z151"/>
      <c r="AA151" s="1"/>
      <c r="AC151" s="2"/>
    </row>
    <row r="152" spans="1:29" s="48" customForma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N152" s="1"/>
      <c r="O152" s="1"/>
      <c r="S152" s="1"/>
      <c r="T152" s="1"/>
      <c r="U152" s="2"/>
      <c r="V152"/>
      <c r="W152" s="1"/>
      <c r="Y152" s="1"/>
      <c r="Z152"/>
      <c r="AA152" s="1"/>
      <c r="AC152" s="2"/>
    </row>
    <row r="153" spans="1:29" s="48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N153" s="1"/>
      <c r="O153" s="1"/>
      <c r="S153" s="1"/>
      <c r="T153" s="1"/>
      <c r="U153" s="2"/>
      <c r="V153"/>
      <c r="W153" s="1"/>
      <c r="Y153" s="1"/>
      <c r="Z153"/>
      <c r="AA153" s="1"/>
      <c r="AC153" s="2"/>
    </row>
    <row r="154" spans="1:29" s="48" customForma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N154" s="1"/>
      <c r="O154" s="1"/>
      <c r="S154" s="1"/>
      <c r="T154" s="1"/>
      <c r="U154" s="2"/>
      <c r="V154"/>
      <c r="W154" s="1"/>
      <c r="Y154" s="1"/>
      <c r="Z154"/>
      <c r="AA154" s="1"/>
      <c r="AC154" s="2"/>
    </row>
    <row r="155" spans="1:29" s="48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N155" s="1"/>
      <c r="O155" s="1"/>
      <c r="S155" s="1"/>
      <c r="T155" s="1"/>
      <c r="U155" s="2"/>
      <c r="V155"/>
      <c r="W155" s="1"/>
      <c r="Y155" s="1"/>
      <c r="Z155"/>
      <c r="AA155" s="1"/>
      <c r="AC155" s="2"/>
    </row>
    <row r="156" spans="1:29" s="48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N156" s="1"/>
      <c r="O156" s="1"/>
      <c r="S156" s="1"/>
      <c r="T156" s="1"/>
      <c r="U156" s="2"/>
      <c r="V156"/>
      <c r="W156" s="1"/>
      <c r="Y156" s="1"/>
      <c r="Z156"/>
      <c r="AA156" s="1"/>
      <c r="AC156" s="2"/>
    </row>
    <row r="157" spans="1:29" s="48" customForma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N157" s="1"/>
      <c r="O157" s="1"/>
      <c r="S157" s="1"/>
      <c r="T157" s="1"/>
      <c r="U157" s="2"/>
      <c r="V157"/>
      <c r="W157" s="1"/>
      <c r="Y157" s="1"/>
      <c r="Z157"/>
      <c r="AA157" s="1"/>
      <c r="AC157" s="2"/>
    </row>
    <row r="158" spans="1:29" s="48" customForma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N158" s="1"/>
      <c r="O158" s="1"/>
      <c r="S158" s="1"/>
      <c r="T158" s="1"/>
      <c r="U158" s="2"/>
      <c r="V158"/>
      <c r="W158" s="1"/>
      <c r="Y158" s="1"/>
      <c r="Z158"/>
      <c r="AA158" s="1"/>
      <c r="AC158" s="2"/>
    </row>
    <row r="159" spans="1:29" s="48" customForma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N159" s="1"/>
      <c r="O159" s="1"/>
      <c r="S159" s="1"/>
      <c r="T159" s="1"/>
      <c r="U159" s="2"/>
      <c r="V159"/>
      <c r="W159" s="1"/>
      <c r="Y159" s="1"/>
      <c r="Z159"/>
      <c r="AA159" s="1"/>
      <c r="AC159" s="2"/>
    </row>
    <row r="160" spans="1:29" s="48" customForma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N160" s="1"/>
      <c r="O160" s="1"/>
      <c r="S160" s="1"/>
      <c r="T160" s="1"/>
      <c r="U160" s="2"/>
      <c r="V160"/>
      <c r="W160" s="1"/>
      <c r="Y160" s="1"/>
      <c r="Z160"/>
      <c r="AA160" s="1"/>
      <c r="AC160" s="2"/>
    </row>
    <row r="161" spans="1:29" s="48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N161" s="1"/>
      <c r="O161" s="1"/>
      <c r="S161" s="1"/>
      <c r="T161" s="1"/>
      <c r="U161" s="2"/>
      <c r="V161"/>
      <c r="W161" s="1"/>
      <c r="Y161" s="1"/>
      <c r="Z161"/>
      <c r="AA161" s="1"/>
      <c r="AC161" s="2"/>
    </row>
    <row r="162" spans="1:29" s="48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N162" s="1"/>
      <c r="O162" s="1"/>
      <c r="S162" s="1"/>
      <c r="T162" s="1"/>
      <c r="U162" s="2"/>
      <c r="V162"/>
      <c r="W162" s="1"/>
      <c r="Y162" s="1"/>
      <c r="Z162"/>
      <c r="AA162" s="1"/>
      <c r="AC162" s="2"/>
    </row>
    <row r="163" spans="1:29" s="48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N163" s="1"/>
      <c r="O163" s="1"/>
      <c r="S163" s="1"/>
      <c r="T163" s="1"/>
      <c r="U163" s="2"/>
      <c r="V163"/>
      <c r="W163" s="1"/>
      <c r="Y163" s="1"/>
      <c r="Z163"/>
      <c r="AA163" s="1"/>
      <c r="AC163" s="2"/>
    </row>
    <row r="164" spans="1:29" s="48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N164" s="1"/>
      <c r="O164" s="1"/>
      <c r="S164" s="1"/>
      <c r="T164" s="1"/>
      <c r="U164" s="2"/>
      <c r="V164"/>
      <c r="W164" s="1"/>
      <c r="Y164" s="1"/>
      <c r="Z164"/>
      <c r="AA164" s="1"/>
      <c r="AC164" s="2"/>
    </row>
    <row r="165" spans="1:29" s="48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N165" s="1"/>
      <c r="O165" s="1"/>
      <c r="S165" s="1"/>
      <c r="T165" s="1"/>
      <c r="U165" s="2"/>
      <c r="V165"/>
      <c r="W165" s="1"/>
      <c r="Y165" s="1"/>
      <c r="Z165"/>
      <c r="AA165" s="1"/>
      <c r="AC165" s="2"/>
    </row>
    <row r="166" spans="1:29" s="48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N166" s="1"/>
      <c r="O166" s="1"/>
      <c r="S166" s="1"/>
      <c r="T166" s="1"/>
      <c r="U166" s="2"/>
      <c r="V166"/>
      <c r="W166" s="1"/>
      <c r="Y166" s="1"/>
      <c r="Z166"/>
      <c r="AA166" s="1"/>
      <c r="AC166" s="2"/>
    </row>
    <row r="167" spans="1:29" s="48" customForma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N167" s="1"/>
      <c r="O167" s="1"/>
      <c r="S167" s="1"/>
      <c r="T167" s="1"/>
      <c r="U167" s="2"/>
      <c r="V167"/>
      <c r="W167" s="1"/>
      <c r="Y167" s="1"/>
      <c r="Z167"/>
      <c r="AA167" s="1"/>
      <c r="AC167" s="2"/>
    </row>
    <row r="168" spans="1:29" s="48" customForma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N168" s="1"/>
      <c r="O168" s="1"/>
      <c r="S168" s="1"/>
      <c r="T168" s="1"/>
      <c r="U168" s="2"/>
      <c r="V168"/>
      <c r="W168" s="1"/>
      <c r="Y168" s="1"/>
      <c r="Z168"/>
      <c r="AA168" s="1"/>
      <c r="AC168" s="2"/>
    </row>
    <row r="169" spans="1:29" s="48" customForma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N169" s="1"/>
      <c r="O169" s="1"/>
      <c r="S169" s="1"/>
      <c r="T169" s="1"/>
      <c r="U169" s="2"/>
      <c r="V169"/>
      <c r="W169" s="1"/>
      <c r="Y169" s="1"/>
      <c r="Z169"/>
      <c r="AA169" s="1"/>
      <c r="AC169" s="2"/>
    </row>
    <row r="170" spans="1:29" s="48" customForma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N170" s="1"/>
      <c r="O170" s="1"/>
      <c r="S170" s="1"/>
      <c r="T170" s="1"/>
      <c r="U170" s="2"/>
      <c r="V170"/>
      <c r="W170" s="1"/>
      <c r="Y170" s="1"/>
      <c r="Z170"/>
      <c r="AA170" s="1"/>
      <c r="AC170" s="2"/>
    </row>
    <row r="171" spans="1:29" s="48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N171" s="1"/>
      <c r="O171" s="1"/>
      <c r="S171" s="1"/>
      <c r="T171" s="1"/>
      <c r="U171" s="2"/>
      <c r="V171"/>
      <c r="W171" s="1"/>
      <c r="Y171" s="1"/>
      <c r="Z171"/>
      <c r="AA171" s="1"/>
      <c r="AC171" s="2"/>
    </row>
    <row r="172" spans="1:29" s="48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N172" s="1"/>
      <c r="O172" s="1"/>
      <c r="S172" s="1"/>
      <c r="T172" s="1"/>
      <c r="U172" s="2"/>
      <c r="V172"/>
      <c r="W172" s="1"/>
      <c r="Y172" s="1"/>
      <c r="Z172"/>
      <c r="AA172" s="1"/>
      <c r="AC172" s="2"/>
    </row>
    <row r="173" spans="1:29" s="48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N173" s="1"/>
      <c r="O173" s="1"/>
      <c r="S173" s="1"/>
      <c r="T173" s="1"/>
      <c r="U173" s="2"/>
      <c r="V173"/>
      <c r="W173" s="1"/>
      <c r="Y173" s="1"/>
      <c r="Z173"/>
      <c r="AA173" s="1"/>
      <c r="AC173" s="2"/>
    </row>
    <row r="174" spans="1:29" s="48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N174" s="1"/>
      <c r="O174" s="1"/>
      <c r="P174"/>
      <c r="S174" s="1"/>
      <c r="T174" s="1"/>
      <c r="U174" s="2"/>
      <c r="V174"/>
      <c r="W174" s="1"/>
      <c r="Y174" s="1"/>
      <c r="Z174"/>
      <c r="AA174" s="1"/>
      <c r="AC174" s="2"/>
    </row>
    <row r="175" spans="1:29" s="48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N175" s="1"/>
      <c r="O175" s="1"/>
      <c r="S175" s="1"/>
      <c r="T175" s="1"/>
      <c r="U175" s="2"/>
      <c r="V175"/>
      <c r="W175" s="1"/>
      <c r="Y175" s="1"/>
      <c r="Z175"/>
      <c r="AA175" s="1"/>
      <c r="AC175" s="2"/>
    </row>
    <row r="176" spans="1:29" s="48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N176" s="1"/>
      <c r="O176" s="1"/>
      <c r="S176" s="1"/>
      <c r="T176" s="1"/>
      <c r="U176" s="2"/>
      <c r="V176"/>
      <c r="W176" s="1"/>
      <c r="Y176" s="1"/>
      <c r="Z176"/>
      <c r="AA176" s="1"/>
      <c r="AC176" s="2"/>
    </row>
    <row r="177" spans="1:29" s="48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N177" s="1"/>
      <c r="O177" s="1"/>
      <c r="S177" s="1"/>
      <c r="T177" s="1"/>
      <c r="U177" s="2"/>
      <c r="V177"/>
      <c r="W177" s="1"/>
      <c r="Y177" s="1"/>
      <c r="Z177"/>
      <c r="AA177" s="1"/>
      <c r="AC177" s="2"/>
    </row>
    <row r="178" spans="1:29" s="48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N178" s="1"/>
      <c r="O178" s="1"/>
      <c r="P178"/>
      <c r="S178" s="1"/>
      <c r="T178" s="1"/>
      <c r="U178" s="2"/>
      <c r="V178"/>
      <c r="W178" s="1"/>
      <c r="Y178" s="1"/>
      <c r="Z178"/>
      <c r="AA178" s="1"/>
      <c r="AC178" s="2"/>
    </row>
    <row r="179" spans="1:29" s="1" customFormat="1" x14ac:dyDescent="0.25">
      <c r="L179" s="2"/>
      <c r="M179" s="48"/>
      <c r="P179" s="48"/>
      <c r="Q179" s="48"/>
      <c r="R179" s="48"/>
      <c r="U179" s="2"/>
      <c r="V179"/>
      <c r="X179" s="48"/>
      <c r="Z179"/>
      <c r="AB179" s="48"/>
      <c r="AC179" s="2"/>
    </row>
    <row r="180" spans="1:29" s="1" customFormat="1" x14ac:dyDescent="0.25">
      <c r="L180" s="2"/>
      <c r="M180" s="48"/>
      <c r="P180"/>
      <c r="Q180" s="48"/>
      <c r="R180" s="48"/>
      <c r="U180" s="2"/>
      <c r="V180"/>
      <c r="X180"/>
      <c r="Z180"/>
      <c r="AB180" s="48"/>
      <c r="AC180" s="2"/>
    </row>
    <row r="181" spans="1:29" s="1" customFormat="1" x14ac:dyDescent="0.25">
      <c r="L181" s="2"/>
      <c r="M181" s="48"/>
      <c r="P181" s="48"/>
      <c r="Q181" s="48"/>
      <c r="R181" s="48"/>
      <c r="U181" s="2"/>
      <c r="V181"/>
      <c r="X181" s="48"/>
      <c r="Z181"/>
      <c r="AB181" s="48"/>
      <c r="AC181" s="2"/>
    </row>
    <row r="182" spans="1:29" s="1" customFormat="1" x14ac:dyDescent="0.25">
      <c r="L182" s="2"/>
      <c r="M182" s="48"/>
      <c r="P182" s="48"/>
      <c r="Q182" s="48"/>
      <c r="R182" s="48"/>
      <c r="U182" s="2"/>
      <c r="V182"/>
      <c r="X182" s="48"/>
      <c r="Z182"/>
      <c r="AB182" s="48"/>
      <c r="AC182" s="2"/>
    </row>
    <row r="183" spans="1:29" s="1" customFormat="1" x14ac:dyDescent="0.25">
      <c r="L183" s="2"/>
      <c r="M183" s="48"/>
      <c r="P183" s="48"/>
      <c r="Q183" s="48"/>
      <c r="R183" s="48"/>
      <c r="U183" s="2"/>
      <c r="V183"/>
      <c r="X183" s="48"/>
      <c r="Z183"/>
      <c r="AB183" s="48"/>
      <c r="AC183" s="2"/>
    </row>
    <row r="184" spans="1:29" s="1" customFormat="1" x14ac:dyDescent="0.25">
      <c r="L184" s="2"/>
      <c r="M184" s="48"/>
      <c r="P184"/>
      <c r="Q184" s="48"/>
      <c r="R184" s="48"/>
      <c r="U184" s="2"/>
      <c r="V184"/>
      <c r="X184" s="48"/>
      <c r="Z184"/>
      <c r="AB184" s="48"/>
      <c r="AC184" s="2"/>
    </row>
    <row r="185" spans="1:29" s="1" customFormat="1" x14ac:dyDescent="0.25">
      <c r="L185" s="2"/>
      <c r="M185" s="48"/>
      <c r="P185" s="48"/>
      <c r="Q185" s="48"/>
      <c r="R185" s="48"/>
      <c r="U185" s="2"/>
      <c r="V185"/>
      <c r="X185" s="48"/>
      <c r="Z185"/>
      <c r="AB185" s="48"/>
      <c r="AC185" s="2"/>
    </row>
    <row r="186" spans="1:29" s="1" customFormat="1" x14ac:dyDescent="0.25">
      <c r="L186" s="2"/>
      <c r="M186" s="48"/>
      <c r="P186" s="48"/>
      <c r="Q186" s="48"/>
      <c r="R186" s="48"/>
      <c r="U186" s="2"/>
      <c r="V186"/>
      <c r="X186" s="48"/>
      <c r="Z186"/>
      <c r="AB186" s="48"/>
      <c r="AC186" s="2"/>
    </row>
    <row r="187" spans="1:29" s="1" customFormat="1" x14ac:dyDescent="0.25">
      <c r="L187" s="2"/>
      <c r="M187" s="48"/>
      <c r="P187"/>
      <c r="Q187" s="48"/>
      <c r="R187" s="48"/>
      <c r="U187" s="2"/>
      <c r="V187"/>
      <c r="X187" s="48"/>
      <c r="Z187"/>
      <c r="AB187" s="48"/>
      <c r="AC187" s="2"/>
    </row>
    <row r="188" spans="1:29" s="1" customFormat="1" x14ac:dyDescent="0.25">
      <c r="L188" s="2"/>
      <c r="M188" s="48"/>
      <c r="P188"/>
      <c r="Q188" s="48"/>
      <c r="R188" s="48"/>
      <c r="U188" s="2"/>
      <c r="V188"/>
      <c r="X188"/>
      <c r="Z188"/>
      <c r="AB188" s="48"/>
      <c r="AC188" s="2"/>
    </row>
    <row r="189" spans="1:29" s="1" customFormat="1" x14ac:dyDescent="0.25">
      <c r="L189" s="2"/>
      <c r="M189" s="48"/>
      <c r="P189" s="48"/>
      <c r="Q189" s="48"/>
      <c r="R189" s="48"/>
      <c r="U189" s="2"/>
      <c r="V189"/>
      <c r="X189" s="48"/>
      <c r="Z189"/>
      <c r="AB189" s="48"/>
      <c r="AC189" s="2"/>
    </row>
    <row r="190" spans="1:29" s="1" customFormat="1" x14ac:dyDescent="0.25">
      <c r="L190" s="2"/>
      <c r="M190" s="48"/>
      <c r="P190" s="48"/>
      <c r="Q190" s="48"/>
      <c r="R190" s="48"/>
      <c r="U190" s="2"/>
      <c r="V190"/>
      <c r="X190" s="48"/>
      <c r="Z190"/>
      <c r="AB190" s="48"/>
      <c r="AC190" s="2"/>
    </row>
    <row r="191" spans="1:29" s="1" customFormat="1" x14ac:dyDescent="0.25">
      <c r="L191" s="2"/>
      <c r="M191" s="48"/>
      <c r="P191" s="48"/>
      <c r="Q191" s="48"/>
      <c r="R191" s="48"/>
      <c r="U191" s="2"/>
      <c r="V191"/>
      <c r="X191" s="48"/>
      <c r="Z191"/>
      <c r="AB191" s="48"/>
      <c r="AC191" s="2"/>
    </row>
    <row r="192" spans="1:29" s="1" customFormat="1" x14ac:dyDescent="0.25">
      <c r="L192" s="2"/>
      <c r="M192" s="48"/>
      <c r="P192" s="48"/>
      <c r="Q192" s="48"/>
      <c r="R192" s="48"/>
      <c r="U192" s="2"/>
      <c r="V192"/>
      <c r="X192" s="48"/>
      <c r="Z192"/>
      <c r="AB192" s="48"/>
      <c r="AC192" s="2"/>
    </row>
    <row r="193" spans="1:29" s="1" customFormat="1" x14ac:dyDescent="0.25">
      <c r="L193" s="2"/>
      <c r="M193" s="48"/>
      <c r="P193"/>
      <c r="Q193" s="48"/>
      <c r="R193" s="48"/>
      <c r="U193" s="2"/>
      <c r="V193"/>
      <c r="X193"/>
      <c r="Z193"/>
      <c r="AB193" s="48"/>
      <c r="AC193" s="2"/>
    </row>
    <row r="194" spans="1:29" s="1" customFormat="1" x14ac:dyDescent="0.25">
      <c r="L194" s="2"/>
      <c r="M194" s="48"/>
      <c r="P194" s="48"/>
      <c r="Q194" s="48"/>
      <c r="R194" s="48"/>
      <c r="U194" s="2"/>
      <c r="V194"/>
      <c r="X194" s="48"/>
      <c r="Z194"/>
      <c r="AB194" s="48"/>
      <c r="AC194" s="2"/>
    </row>
    <row r="195" spans="1:29" s="48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N195" s="1"/>
      <c r="O195" s="1"/>
      <c r="S195" s="1"/>
      <c r="T195" s="1"/>
      <c r="U195" s="2"/>
      <c r="V195"/>
      <c r="W195" s="1"/>
      <c r="Y195" s="1"/>
      <c r="Z195"/>
      <c r="AA195" s="1"/>
      <c r="AC195" s="2"/>
    </row>
    <row r="196" spans="1:29" s="48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N196" s="1"/>
      <c r="O196" s="1"/>
      <c r="S196" s="1"/>
      <c r="T196" s="1"/>
      <c r="U196" s="2"/>
      <c r="V196"/>
      <c r="W196" s="1"/>
      <c r="Y196" s="1"/>
      <c r="Z196"/>
      <c r="AA196" s="1"/>
      <c r="AC196" s="2"/>
    </row>
    <row r="197" spans="1:29" s="48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N197" s="1"/>
      <c r="O197" s="1"/>
      <c r="S197" s="1"/>
      <c r="T197" s="1"/>
      <c r="U197" s="2"/>
      <c r="V197"/>
      <c r="W197" s="1"/>
      <c r="Y197" s="1"/>
      <c r="Z197"/>
      <c r="AA197" s="1"/>
      <c r="AC197" s="2"/>
    </row>
    <row r="198" spans="1:29" s="48" customForma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N198" s="1"/>
      <c r="O198" s="1"/>
      <c r="S198" s="1"/>
      <c r="T198" s="1"/>
      <c r="U198" s="2"/>
      <c r="V198"/>
      <c r="W198" s="1"/>
      <c r="Y198" s="1"/>
      <c r="Z198"/>
      <c r="AA198" s="1"/>
      <c r="AC198" s="2"/>
    </row>
    <row r="199" spans="1:29" s="48" customForma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N199" s="1"/>
      <c r="O199" s="1"/>
      <c r="S199" s="1"/>
      <c r="T199" s="1"/>
      <c r="U199" s="2"/>
      <c r="V199"/>
      <c r="W199" s="1"/>
      <c r="Y199" s="1"/>
      <c r="Z199"/>
      <c r="AA199" s="1"/>
      <c r="AC199" s="2"/>
    </row>
    <row r="200" spans="1:29" s="48" customForma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N200" s="1"/>
      <c r="O200" s="1"/>
      <c r="S200" s="1"/>
      <c r="T200" s="1"/>
      <c r="U200" s="2"/>
      <c r="V200"/>
      <c r="W200" s="1"/>
      <c r="Y200" s="1"/>
      <c r="Z200"/>
      <c r="AA200" s="1"/>
      <c r="AC200" s="2"/>
    </row>
    <row r="201" spans="1:29" s="48" customForma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N201" s="1"/>
      <c r="O201" s="1"/>
      <c r="S201" s="1"/>
      <c r="T201" s="1"/>
      <c r="U201" s="2"/>
      <c r="V201"/>
      <c r="W201" s="1"/>
      <c r="Y201" s="1"/>
      <c r="Z201"/>
      <c r="AA201" s="1"/>
      <c r="AC201" s="2"/>
    </row>
    <row r="202" spans="1:29" s="48" customForma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N202" s="1"/>
      <c r="O202" s="1"/>
      <c r="S202" s="1"/>
      <c r="T202" s="1"/>
      <c r="U202" s="2"/>
      <c r="V202"/>
      <c r="W202" s="1"/>
      <c r="Y202" s="1"/>
      <c r="Z202"/>
      <c r="AA202" s="1"/>
      <c r="AC202" s="2"/>
    </row>
    <row r="203" spans="1:29" s="48" customForma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N203" s="1"/>
      <c r="O203" s="1"/>
      <c r="S203" s="1"/>
      <c r="T203" s="1"/>
      <c r="U203" s="2"/>
      <c r="V203"/>
      <c r="W203" s="1"/>
      <c r="Y203" s="1"/>
      <c r="Z203"/>
      <c r="AA203" s="1"/>
      <c r="AC203" s="2"/>
    </row>
    <row r="204" spans="1:29" s="48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N204" s="1"/>
      <c r="O204" s="1"/>
      <c r="S204" s="1"/>
      <c r="T204" s="1"/>
      <c r="U204" s="2"/>
      <c r="V204"/>
      <c r="W204" s="1"/>
      <c r="Y204" s="1"/>
      <c r="Z204"/>
      <c r="AA204" s="1"/>
      <c r="AC204" s="2"/>
    </row>
    <row r="205" spans="1:29" s="48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N205" s="1"/>
      <c r="O205" s="1"/>
      <c r="S205" s="1"/>
      <c r="T205" s="1"/>
      <c r="U205" s="2"/>
      <c r="V205"/>
      <c r="W205" s="1"/>
      <c r="Y205" s="1"/>
      <c r="Z205"/>
      <c r="AA205" s="1"/>
      <c r="AC205" s="2"/>
    </row>
    <row r="206" spans="1:29" s="48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N206" s="1"/>
      <c r="O206" s="1"/>
      <c r="S206" s="1"/>
      <c r="T206" s="1"/>
      <c r="U206" s="2"/>
      <c r="V206"/>
      <c r="W206" s="1"/>
      <c r="Y206" s="1"/>
      <c r="Z206"/>
      <c r="AA206" s="1"/>
      <c r="AC206" s="2"/>
    </row>
    <row r="207" spans="1:29" s="48" customForma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N207" s="1"/>
      <c r="O207" s="1"/>
      <c r="S207" s="1"/>
      <c r="T207" s="1"/>
      <c r="U207" s="2"/>
      <c r="V207"/>
      <c r="W207" s="1"/>
      <c r="Y207" s="1"/>
      <c r="Z207"/>
      <c r="AA207" s="1"/>
      <c r="AC207" s="2"/>
    </row>
    <row r="208" spans="1:29" s="48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N208" s="1"/>
      <c r="O208" s="1"/>
      <c r="S208" s="1"/>
      <c r="T208" s="1"/>
      <c r="U208" s="2"/>
      <c r="V208"/>
      <c r="W208" s="1"/>
      <c r="Y208" s="1"/>
      <c r="Z208"/>
      <c r="AA208" s="1"/>
      <c r="AC208" s="2"/>
    </row>
    <row r="209" spans="1:29" s="48" customForma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N209" s="1"/>
      <c r="O209" s="1"/>
      <c r="S209" s="1"/>
      <c r="T209" s="1"/>
      <c r="U209" s="2"/>
      <c r="V209"/>
      <c r="W209" s="1"/>
      <c r="Y209" s="1"/>
      <c r="Z209"/>
      <c r="AA209" s="1"/>
      <c r="AC209" s="2"/>
    </row>
    <row r="210" spans="1:29" s="48" customForma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N210" s="1"/>
      <c r="O210" s="1"/>
      <c r="S210" s="1"/>
      <c r="T210" s="1"/>
      <c r="U210" s="2"/>
      <c r="V210"/>
      <c r="W210" s="1"/>
      <c r="Y210" s="1"/>
      <c r="Z210"/>
      <c r="AA210" s="1"/>
      <c r="AC210" s="2"/>
    </row>
    <row r="211" spans="1:29" s="1" customFormat="1" x14ac:dyDescent="0.25">
      <c r="L211" s="2"/>
      <c r="M211" s="48"/>
      <c r="P211"/>
      <c r="Q211" s="48"/>
      <c r="R211" s="48"/>
      <c r="U211" s="2"/>
      <c r="V211"/>
      <c r="X211"/>
      <c r="Z211"/>
      <c r="AB211" s="48"/>
      <c r="AC211" s="2"/>
    </row>
    <row r="212" spans="1:29" s="1" customFormat="1" x14ac:dyDescent="0.25">
      <c r="L212" s="2"/>
      <c r="M212" s="48"/>
      <c r="P212" s="48"/>
      <c r="Q212" s="48"/>
      <c r="R212" s="48"/>
      <c r="U212" s="2"/>
      <c r="V212"/>
      <c r="X212" s="48"/>
      <c r="Z212"/>
      <c r="AB212" s="48"/>
      <c r="AC212" s="2"/>
    </row>
    <row r="213" spans="1:29" s="1" customFormat="1" x14ac:dyDescent="0.25">
      <c r="L213" s="2"/>
      <c r="M213" s="48"/>
      <c r="P213" s="48"/>
      <c r="Q213" s="48"/>
      <c r="R213" s="48"/>
      <c r="U213" s="2"/>
      <c r="V213"/>
      <c r="X213" s="48"/>
      <c r="Z213"/>
      <c r="AB213" s="48"/>
      <c r="AC213" s="2"/>
    </row>
    <row r="214" spans="1:29" s="1" customFormat="1" x14ac:dyDescent="0.25">
      <c r="L214" s="2"/>
      <c r="M214" s="48"/>
      <c r="P214" s="48"/>
      <c r="Q214" s="48"/>
      <c r="R214" s="48"/>
      <c r="U214" s="2"/>
      <c r="V214"/>
      <c r="X214" s="48"/>
      <c r="Z214"/>
      <c r="AB214" s="48"/>
      <c r="AC214" s="2"/>
    </row>
    <row r="215" spans="1:29" s="1" customFormat="1" x14ac:dyDescent="0.25">
      <c r="L215" s="2"/>
      <c r="M215" s="48"/>
      <c r="P215" s="48"/>
      <c r="Q215" s="48"/>
      <c r="R215" s="48"/>
      <c r="U215" s="2"/>
      <c r="V215"/>
      <c r="X215" s="48"/>
      <c r="Z215"/>
      <c r="AB215" s="48"/>
      <c r="AC215" s="2"/>
    </row>
    <row r="216" spans="1:29" s="1" customFormat="1" x14ac:dyDescent="0.25">
      <c r="L216" s="2"/>
      <c r="M216" s="48"/>
      <c r="P216" s="48"/>
      <c r="Q216" s="48"/>
      <c r="R216" s="48"/>
      <c r="U216" s="2"/>
      <c r="V216"/>
      <c r="X216" s="48"/>
      <c r="Z216"/>
      <c r="AB216" s="48"/>
      <c r="AC216" s="2"/>
    </row>
    <row r="217" spans="1:29" s="1" customFormat="1" x14ac:dyDescent="0.25">
      <c r="L217" s="2"/>
      <c r="M217" s="48"/>
      <c r="P217" s="48"/>
      <c r="Q217" s="48"/>
      <c r="R217" s="48"/>
      <c r="U217" s="2"/>
      <c r="V217"/>
      <c r="X217" s="48"/>
      <c r="Z217"/>
      <c r="AB217" s="48"/>
      <c r="AC217" s="2"/>
    </row>
    <row r="218" spans="1:29" s="1" customFormat="1" x14ac:dyDescent="0.25">
      <c r="L218" s="2"/>
      <c r="M218" s="48"/>
      <c r="P218" s="48"/>
      <c r="Q218" s="48"/>
      <c r="R218" s="48"/>
      <c r="U218" s="2"/>
      <c r="V218"/>
      <c r="X218" s="48"/>
      <c r="Z218"/>
      <c r="AB218" s="48"/>
      <c r="AC218" s="2"/>
    </row>
    <row r="219" spans="1:29" s="1" customFormat="1" x14ac:dyDescent="0.25">
      <c r="L219" s="2"/>
      <c r="M219" s="48"/>
      <c r="P219"/>
      <c r="Q219" s="48"/>
      <c r="R219" s="48"/>
      <c r="U219" s="2"/>
      <c r="V219"/>
      <c r="X219" s="48"/>
      <c r="Z219"/>
      <c r="AB219" s="48"/>
      <c r="AC219" s="2"/>
    </row>
    <row r="220" spans="1:29" s="1" customFormat="1" x14ac:dyDescent="0.25">
      <c r="L220" s="2"/>
      <c r="M220" s="48"/>
      <c r="P220" s="48"/>
      <c r="Q220" s="48"/>
      <c r="R220" s="48"/>
      <c r="U220" s="2"/>
      <c r="V220"/>
      <c r="X220" s="48"/>
      <c r="Z220"/>
      <c r="AB220" s="48"/>
      <c r="AC220" s="2"/>
    </row>
    <row r="221" spans="1:29" s="1" customFormat="1" x14ac:dyDescent="0.25">
      <c r="L221" s="2"/>
      <c r="M221" s="48"/>
      <c r="P221" s="48"/>
      <c r="Q221" s="48"/>
      <c r="R221" s="48"/>
      <c r="U221" s="2"/>
      <c r="V221"/>
      <c r="X221" s="48"/>
      <c r="Z221"/>
      <c r="AB221" s="48"/>
      <c r="AC221" s="2"/>
    </row>
    <row r="222" spans="1:29" s="1" customFormat="1" x14ac:dyDescent="0.25">
      <c r="L222" s="2"/>
      <c r="M222" s="48"/>
      <c r="P222" s="48"/>
      <c r="Q222" s="48"/>
      <c r="R222" s="48"/>
      <c r="U222" s="2"/>
      <c r="V222"/>
      <c r="X222" s="48"/>
      <c r="Z222"/>
      <c r="AB222" s="48"/>
      <c r="AC222" s="2"/>
    </row>
    <row r="223" spans="1:29" s="1" customFormat="1" x14ac:dyDescent="0.25">
      <c r="L223" s="2"/>
      <c r="M223" s="48"/>
      <c r="P223" s="48"/>
      <c r="Q223" s="48"/>
      <c r="R223" s="48"/>
      <c r="U223" s="2"/>
      <c r="V223"/>
      <c r="X223" s="48"/>
      <c r="Z223"/>
      <c r="AB223" s="48"/>
      <c r="AC223" s="2"/>
    </row>
    <row r="224" spans="1:29" s="1" customFormat="1" x14ac:dyDescent="0.25">
      <c r="L224" s="2"/>
      <c r="M224" s="48"/>
      <c r="P224" s="48"/>
      <c r="Q224" s="48"/>
      <c r="R224" s="48"/>
      <c r="U224" s="2"/>
      <c r="V224"/>
      <c r="X224" s="48"/>
      <c r="Z224"/>
      <c r="AB224" s="48"/>
      <c r="AC224" s="2"/>
    </row>
    <row r="225" spans="12:29" s="1" customFormat="1" x14ac:dyDescent="0.25">
      <c r="L225" s="2"/>
      <c r="M225" s="48"/>
      <c r="P225" s="48"/>
      <c r="Q225" s="48"/>
      <c r="R225" s="48"/>
      <c r="U225" s="2"/>
      <c r="V225"/>
      <c r="X225" s="48"/>
      <c r="Z225"/>
      <c r="AB225" s="48"/>
      <c r="AC225" s="2"/>
    </row>
    <row r="226" spans="12:29" s="1" customFormat="1" x14ac:dyDescent="0.25">
      <c r="L226" s="2"/>
      <c r="M226" s="48"/>
      <c r="P226" s="48"/>
      <c r="Q226" s="48"/>
      <c r="R226" s="48"/>
      <c r="U226" s="2"/>
      <c r="V226"/>
      <c r="X226" s="48"/>
      <c r="Z226"/>
      <c r="AB226" s="48"/>
      <c r="AC226" s="2"/>
    </row>
    <row r="227" spans="12:29" s="1" customFormat="1" x14ac:dyDescent="0.25">
      <c r="L227" s="2"/>
      <c r="M227" s="48"/>
      <c r="P227" s="48"/>
      <c r="Q227" s="48"/>
      <c r="R227" s="48"/>
      <c r="U227" s="2"/>
      <c r="V227"/>
      <c r="X227" s="48"/>
      <c r="Z227"/>
      <c r="AB227" s="48"/>
      <c r="AC227" s="2"/>
    </row>
    <row r="228" spans="12:29" s="1" customFormat="1" x14ac:dyDescent="0.25">
      <c r="L228" s="2"/>
      <c r="M228" s="48"/>
      <c r="P228" s="48"/>
      <c r="Q228" s="48"/>
      <c r="R228" s="48"/>
      <c r="U228" s="2"/>
      <c r="V228"/>
      <c r="X228" s="48"/>
      <c r="Z228"/>
      <c r="AB228" s="48"/>
      <c r="AC228" s="2"/>
    </row>
    <row r="229" spans="12:29" s="1" customFormat="1" x14ac:dyDescent="0.25">
      <c r="L229" s="2"/>
      <c r="M229" s="48"/>
      <c r="P229" s="48"/>
      <c r="Q229" s="48"/>
      <c r="R229" s="48"/>
      <c r="U229" s="2"/>
      <c r="V229"/>
      <c r="X229" s="48"/>
      <c r="Z229"/>
      <c r="AB229" s="48"/>
      <c r="AC229" s="2"/>
    </row>
    <row r="230" spans="12:29" s="1" customFormat="1" x14ac:dyDescent="0.25">
      <c r="L230" s="2"/>
      <c r="M230" s="48"/>
      <c r="P230" s="48"/>
      <c r="Q230" s="48"/>
      <c r="R230" s="48"/>
      <c r="U230" s="2"/>
      <c r="V230"/>
      <c r="X230" s="48"/>
      <c r="Z230"/>
      <c r="AB230" s="48"/>
      <c r="AC230" s="2"/>
    </row>
    <row r="231" spans="12:29" s="1" customFormat="1" x14ac:dyDescent="0.25">
      <c r="L231" s="2"/>
      <c r="M231" s="48"/>
      <c r="P231"/>
      <c r="Q231" s="48"/>
      <c r="R231" s="48"/>
      <c r="U231" s="2"/>
      <c r="V231"/>
      <c r="X231" s="48"/>
      <c r="Z231"/>
      <c r="AB231" s="48"/>
      <c r="AC231" s="2"/>
    </row>
    <row r="232" spans="12:29" s="1" customFormat="1" x14ac:dyDescent="0.25">
      <c r="L232" s="2"/>
      <c r="M232" s="48"/>
      <c r="P232" s="48"/>
      <c r="Q232" s="48"/>
      <c r="R232" s="48"/>
      <c r="U232" s="2"/>
      <c r="V232"/>
      <c r="X232" s="48"/>
      <c r="Z232"/>
      <c r="AB232" s="48"/>
      <c r="AC232" s="2"/>
    </row>
    <row r="233" spans="12:29" s="1" customFormat="1" x14ac:dyDescent="0.25">
      <c r="L233" s="2"/>
      <c r="M233" s="48"/>
      <c r="P233" s="48"/>
      <c r="Q233" s="48"/>
      <c r="R233" s="48"/>
      <c r="U233" s="2"/>
      <c r="V233"/>
      <c r="X233" s="48"/>
      <c r="Z233"/>
      <c r="AB233" s="48"/>
      <c r="AC233" s="2"/>
    </row>
    <row r="234" spans="12:29" s="1" customFormat="1" x14ac:dyDescent="0.25">
      <c r="L234" s="2"/>
      <c r="M234" s="48"/>
      <c r="P234" s="48"/>
      <c r="Q234" s="48"/>
      <c r="R234" s="48"/>
      <c r="U234" s="2"/>
      <c r="V234"/>
      <c r="X234" s="48"/>
      <c r="Z234"/>
      <c r="AB234" s="48"/>
      <c r="AC234" s="2"/>
    </row>
    <row r="235" spans="12:29" s="1" customFormat="1" x14ac:dyDescent="0.25">
      <c r="L235" s="2"/>
      <c r="M235" s="48"/>
      <c r="P235" s="48"/>
      <c r="Q235" s="48"/>
      <c r="R235" s="48"/>
      <c r="U235" s="2"/>
      <c r="V235"/>
      <c r="X235" s="48"/>
      <c r="Z235"/>
      <c r="AB235" s="48"/>
      <c r="AC235" s="2"/>
    </row>
    <row r="236" spans="12:29" s="1" customFormat="1" x14ac:dyDescent="0.25">
      <c r="L236" s="2"/>
      <c r="M236" s="48"/>
      <c r="P236" s="48"/>
      <c r="Q236" s="48"/>
      <c r="R236" s="48"/>
      <c r="U236" s="2"/>
      <c r="V236"/>
      <c r="X236" s="48"/>
      <c r="Z236"/>
      <c r="AB236" s="48"/>
      <c r="AC236" s="2"/>
    </row>
    <row r="237" spans="12:29" s="1" customFormat="1" x14ac:dyDescent="0.25">
      <c r="L237" s="2"/>
      <c r="M237" s="48"/>
      <c r="P237" s="48"/>
      <c r="Q237" s="48"/>
      <c r="R237" s="48"/>
      <c r="U237" s="2"/>
      <c r="V237"/>
      <c r="X237" s="48"/>
      <c r="Z237"/>
      <c r="AB237" s="48"/>
      <c r="AC237" s="2"/>
    </row>
    <row r="238" spans="12:29" s="1" customFormat="1" x14ac:dyDescent="0.25">
      <c r="L238" s="2"/>
      <c r="M238" s="48"/>
      <c r="P238"/>
      <c r="Q238" s="48"/>
      <c r="R238" s="48"/>
      <c r="U238" s="2"/>
      <c r="V238"/>
      <c r="X238"/>
      <c r="Z238"/>
      <c r="AB238" s="48"/>
      <c r="AC238" s="2"/>
    </row>
    <row r="239" spans="12:29" s="1" customFormat="1" x14ac:dyDescent="0.25">
      <c r="L239" s="2"/>
      <c r="M239" s="48"/>
      <c r="P239" s="48"/>
      <c r="Q239" s="48"/>
      <c r="R239" s="48"/>
      <c r="U239" s="2"/>
      <c r="V239"/>
      <c r="X239" s="48"/>
      <c r="Z239"/>
      <c r="AB239" s="48"/>
      <c r="AC239" s="2"/>
    </row>
    <row r="240" spans="12:29" s="1" customFormat="1" x14ac:dyDescent="0.25">
      <c r="L240" s="2"/>
      <c r="M240" s="48"/>
      <c r="P240" s="48"/>
      <c r="Q240" s="48"/>
      <c r="R240" s="48"/>
      <c r="U240" s="2"/>
      <c r="V240"/>
      <c r="X240" s="48"/>
      <c r="Z240"/>
      <c r="AB240" s="48"/>
      <c r="AC240" s="2"/>
    </row>
    <row r="241" spans="1:29" s="1" customFormat="1" x14ac:dyDescent="0.25">
      <c r="L241" s="2"/>
      <c r="M241" s="48"/>
      <c r="P241" s="48"/>
      <c r="Q241" s="48"/>
      <c r="R241" s="48"/>
      <c r="U241" s="2"/>
      <c r="V241"/>
      <c r="X241" s="48"/>
      <c r="Z241"/>
      <c r="AB241" s="48"/>
      <c r="AC241" s="2"/>
    </row>
    <row r="242" spans="1:29" s="1" customFormat="1" x14ac:dyDescent="0.25">
      <c r="L242" s="2"/>
      <c r="M242" s="48"/>
      <c r="P242" s="48"/>
      <c r="Q242" s="48"/>
      <c r="R242" s="48"/>
      <c r="U242" s="2"/>
      <c r="V242"/>
      <c r="X242" s="48"/>
      <c r="Z242"/>
      <c r="AB242" s="48"/>
      <c r="AC242" s="2"/>
    </row>
    <row r="243" spans="1:29" s="48" customForma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N243" s="1"/>
      <c r="O243" s="1"/>
      <c r="S243" s="1"/>
      <c r="T243" s="1"/>
      <c r="U243" s="2"/>
      <c r="V243"/>
      <c r="W243" s="1"/>
      <c r="Y243" s="1"/>
      <c r="Z243"/>
      <c r="AA243" s="1"/>
      <c r="AC243" s="2"/>
    </row>
    <row r="244" spans="1:29" s="48" customForma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N244" s="1"/>
      <c r="O244" s="1"/>
      <c r="S244" s="1"/>
      <c r="T244" s="1"/>
      <c r="U244" s="2"/>
      <c r="V244"/>
      <c r="W244" s="1"/>
      <c r="Y244" s="1"/>
      <c r="Z244"/>
      <c r="AA244" s="1"/>
      <c r="AC244" s="2"/>
    </row>
    <row r="245" spans="1:29" s="48" customForma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N245" s="1"/>
      <c r="O245" s="1"/>
      <c r="S245" s="1"/>
      <c r="T245" s="1"/>
      <c r="U245" s="2"/>
      <c r="V245"/>
      <c r="W245" s="1"/>
      <c r="Y245" s="1"/>
      <c r="Z245"/>
      <c r="AA245" s="1"/>
      <c r="AC245" s="2"/>
    </row>
    <row r="246" spans="1:29" s="48" customForma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N246" s="1"/>
      <c r="O246" s="1"/>
      <c r="S246" s="1"/>
      <c r="T246" s="1"/>
      <c r="U246" s="2"/>
      <c r="V246"/>
      <c r="W246" s="1"/>
      <c r="Y246" s="1"/>
      <c r="Z246"/>
      <c r="AA246" s="1"/>
      <c r="AC246" s="2"/>
    </row>
    <row r="247" spans="1:29" s="48" customForma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N247" s="1"/>
      <c r="O247" s="1"/>
      <c r="S247" s="1"/>
      <c r="T247" s="1"/>
      <c r="U247" s="2"/>
      <c r="V247"/>
      <c r="W247" s="1"/>
      <c r="Y247" s="1"/>
      <c r="Z247"/>
      <c r="AA247" s="1"/>
      <c r="AC247" s="2"/>
    </row>
    <row r="248" spans="1:29" s="48" customForma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N248" s="1"/>
      <c r="O248" s="1"/>
      <c r="P248"/>
      <c r="S248" s="1"/>
      <c r="T248" s="1"/>
      <c r="U248" s="2"/>
      <c r="V248"/>
      <c r="W248" s="1"/>
      <c r="Y248" s="1"/>
      <c r="Z248"/>
      <c r="AA248" s="1"/>
      <c r="AC248" s="2"/>
    </row>
    <row r="249" spans="1:29" s="48" customForma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N249" s="1"/>
      <c r="O249" s="1"/>
      <c r="S249" s="1"/>
      <c r="T249" s="1"/>
      <c r="U249" s="2"/>
      <c r="V249"/>
      <c r="W249" s="1"/>
      <c r="Y249" s="1"/>
      <c r="Z249"/>
      <c r="AA249" s="1"/>
      <c r="AC249" s="2"/>
    </row>
    <row r="250" spans="1:29" s="48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N250" s="1"/>
      <c r="O250" s="1"/>
      <c r="S250" s="1"/>
      <c r="T250" s="1"/>
      <c r="U250" s="2"/>
      <c r="V250"/>
      <c r="W250" s="1"/>
      <c r="Y250" s="1"/>
      <c r="Z250"/>
      <c r="AA250" s="1"/>
      <c r="AC250" s="2"/>
    </row>
    <row r="251" spans="1:29" s="48" customForma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N251" s="1"/>
      <c r="O251" s="1"/>
      <c r="S251" s="1"/>
      <c r="T251" s="1"/>
      <c r="U251" s="2"/>
      <c r="V251"/>
      <c r="W251" s="1"/>
      <c r="Y251" s="1"/>
      <c r="Z251"/>
      <c r="AA251" s="1"/>
      <c r="AC251" s="2"/>
    </row>
    <row r="252" spans="1:29" s="48" customForma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N252" s="1"/>
      <c r="O252" s="1"/>
      <c r="S252" s="1"/>
      <c r="T252" s="1"/>
      <c r="U252" s="2"/>
      <c r="V252"/>
      <c r="W252" s="1"/>
      <c r="Y252" s="1"/>
      <c r="Z252"/>
      <c r="AA252" s="1"/>
      <c r="AC252" s="2"/>
    </row>
    <row r="253" spans="1:29" s="48" customForma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N253" s="1"/>
      <c r="O253" s="1"/>
      <c r="S253" s="1"/>
      <c r="T253" s="1"/>
      <c r="U253" s="2"/>
      <c r="V253"/>
      <c r="W253" s="1"/>
      <c r="Y253" s="1"/>
      <c r="Z253"/>
      <c r="AA253" s="1"/>
      <c r="AC253" s="2"/>
    </row>
    <row r="254" spans="1:29" s="48" customForma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N254" s="1"/>
      <c r="O254" s="1"/>
      <c r="P254"/>
      <c r="S254" s="1"/>
      <c r="T254" s="1"/>
      <c r="U254" s="2"/>
      <c r="V254"/>
      <c r="W254" s="1"/>
      <c r="Y254" s="1"/>
      <c r="Z254"/>
      <c r="AA254" s="1"/>
      <c r="AC254" s="2"/>
    </row>
    <row r="255" spans="1:29" s="48" customForma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N255" s="1"/>
      <c r="O255" s="1"/>
      <c r="S255" s="1"/>
      <c r="T255" s="1"/>
      <c r="U255" s="2"/>
      <c r="V255"/>
      <c r="W255" s="1"/>
      <c r="Y255" s="1"/>
      <c r="Z255"/>
      <c r="AA255" s="1"/>
      <c r="AC255" s="2"/>
    </row>
    <row r="256" spans="1:29" s="48" customForma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N256" s="1"/>
      <c r="O256" s="1"/>
      <c r="S256" s="1"/>
      <c r="T256" s="1"/>
      <c r="U256" s="2"/>
      <c r="V256"/>
      <c r="W256" s="1"/>
      <c r="Y256" s="1"/>
      <c r="Z256"/>
      <c r="AA256" s="1"/>
      <c r="AC256" s="2"/>
    </row>
    <row r="257" spans="1:29" s="48" customForma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N257" s="1"/>
      <c r="O257" s="1"/>
      <c r="S257" s="1"/>
      <c r="T257" s="1"/>
      <c r="U257" s="2"/>
      <c r="V257"/>
      <c r="W257" s="1"/>
      <c r="Y257" s="1"/>
      <c r="Z257"/>
      <c r="AA257" s="1"/>
      <c r="AC257" s="2"/>
    </row>
    <row r="258" spans="1:29" s="48" customForma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N258" s="1"/>
      <c r="O258" s="1"/>
      <c r="S258" s="1"/>
      <c r="T258" s="1"/>
      <c r="U258" s="2"/>
      <c r="V258"/>
      <c r="W258" s="1"/>
      <c r="Y258" s="1"/>
      <c r="Z258"/>
      <c r="AA258" s="1"/>
      <c r="AC258" s="2"/>
    </row>
    <row r="259" spans="1:29" s="1" customFormat="1" x14ac:dyDescent="0.25">
      <c r="L259" s="2"/>
      <c r="M259" s="48"/>
      <c r="P259"/>
      <c r="Q259" s="48"/>
      <c r="R259" s="48"/>
      <c r="U259" s="2"/>
      <c r="V259"/>
      <c r="X259" s="48"/>
      <c r="Z259"/>
      <c r="AB259" s="48"/>
      <c r="AC259" s="2"/>
    </row>
    <row r="260" spans="1:29" s="1" customFormat="1" x14ac:dyDescent="0.25">
      <c r="L260" s="2"/>
      <c r="M260" s="48"/>
      <c r="P260"/>
      <c r="Q260" s="48"/>
      <c r="R260" s="48"/>
      <c r="U260" s="2"/>
      <c r="V260"/>
      <c r="X260"/>
      <c r="Z260"/>
      <c r="AB260" s="48"/>
      <c r="AC260" s="2"/>
    </row>
    <row r="261" spans="1:29" s="1" customFormat="1" x14ac:dyDescent="0.25">
      <c r="L261" s="2"/>
      <c r="M261" s="48"/>
      <c r="P261" s="48"/>
      <c r="Q261" s="48"/>
      <c r="R261" s="48"/>
      <c r="U261" s="2"/>
      <c r="V261"/>
      <c r="X261" s="48"/>
      <c r="Z261"/>
      <c r="AB261" s="48"/>
      <c r="AC261" s="2"/>
    </row>
    <row r="262" spans="1:29" s="1" customFormat="1" x14ac:dyDescent="0.25">
      <c r="L262" s="2"/>
      <c r="M262" s="48"/>
      <c r="P262" s="48"/>
      <c r="Q262" s="48"/>
      <c r="R262" s="48"/>
      <c r="U262" s="2"/>
      <c r="V262"/>
      <c r="X262" s="48"/>
      <c r="Z262"/>
      <c r="AB262" s="48"/>
      <c r="AC262" s="2"/>
    </row>
    <row r="263" spans="1:29" s="1" customFormat="1" x14ac:dyDescent="0.25">
      <c r="L263" s="2"/>
      <c r="M263" s="48"/>
      <c r="P263"/>
      <c r="Q263" s="48"/>
      <c r="R263" s="48"/>
      <c r="U263" s="2"/>
      <c r="V263"/>
      <c r="X263"/>
      <c r="Z263"/>
      <c r="AB263" s="48"/>
      <c r="AC263" s="2"/>
    </row>
    <row r="264" spans="1:29" s="1" customFormat="1" x14ac:dyDescent="0.25">
      <c r="L264" s="2"/>
      <c r="M264" s="48"/>
      <c r="P264" s="48"/>
      <c r="Q264" s="48"/>
      <c r="R264" s="48"/>
      <c r="U264" s="2"/>
      <c r="V264"/>
      <c r="X264" s="48"/>
      <c r="Z264"/>
      <c r="AB264" s="48"/>
      <c r="AC264" s="2"/>
    </row>
    <row r="265" spans="1:29" s="1" customFormat="1" x14ac:dyDescent="0.25">
      <c r="L265" s="2"/>
      <c r="M265" s="48"/>
      <c r="P265" s="48"/>
      <c r="Q265" s="48"/>
      <c r="R265" s="48"/>
      <c r="U265" s="2"/>
      <c r="V265"/>
      <c r="X265" s="48"/>
      <c r="Z265"/>
      <c r="AB265" s="48"/>
      <c r="AC265" s="2"/>
    </row>
    <row r="266" spans="1:29" s="1" customFormat="1" x14ac:dyDescent="0.25">
      <c r="L266" s="2"/>
      <c r="M266" s="48"/>
      <c r="P266"/>
      <c r="Q266" s="48"/>
      <c r="R266" s="48"/>
      <c r="U266" s="2"/>
      <c r="V266"/>
      <c r="X266" s="48"/>
      <c r="Z266"/>
      <c r="AB266" s="48"/>
      <c r="AC266" s="2"/>
    </row>
    <row r="267" spans="1:29" s="1" customFormat="1" x14ac:dyDescent="0.25">
      <c r="L267" s="2"/>
      <c r="M267" s="48"/>
      <c r="P267"/>
      <c r="Q267" s="48"/>
      <c r="R267" s="48"/>
      <c r="U267" s="2"/>
      <c r="V267"/>
      <c r="X267" s="48"/>
      <c r="Z267"/>
      <c r="AB267" s="48"/>
      <c r="AC267" s="2"/>
    </row>
    <row r="268" spans="1:29" s="1" customFormat="1" x14ac:dyDescent="0.25">
      <c r="L268" s="2"/>
      <c r="M268" s="48"/>
      <c r="P268"/>
      <c r="Q268" s="48"/>
      <c r="R268" s="48"/>
      <c r="U268" s="2"/>
      <c r="V268"/>
      <c r="X268" s="48"/>
      <c r="Z268"/>
      <c r="AB268" s="48"/>
      <c r="AC268" s="2"/>
    </row>
    <row r="269" spans="1:29" s="1" customFormat="1" x14ac:dyDescent="0.25">
      <c r="L269" s="2"/>
      <c r="M269" s="48"/>
      <c r="P269" s="48"/>
      <c r="Q269" s="48"/>
      <c r="R269" s="48"/>
      <c r="U269" s="2"/>
      <c r="V269"/>
      <c r="X269" s="48"/>
      <c r="Z269"/>
      <c r="AB269" s="48"/>
      <c r="AC269" s="2"/>
    </row>
    <row r="270" spans="1:29" s="1" customFormat="1" x14ac:dyDescent="0.25">
      <c r="L270" s="2"/>
      <c r="M270" s="48"/>
      <c r="P270"/>
      <c r="Q270" s="48"/>
      <c r="R270" s="48"/>
      <c r="U270" s="2"/>
      <c r="V270"/>
      <c r="X270" s="48"/>
      <c r="Z270"/>
      <c r="AB270" s="48"/>
      <c r="AC270" s="2"/>
    </row>
    <row r="271" spans="1:29" s="1" customFormat="1" x14ac:dyDescent="0.25">
      <c r="L271" s="2"/>
      <c r="M271" s="48"/>
      <c r="P271"/>
      <c r="Q271" s="48"/>
      <c r="R271" s="48"/>
      <c r="U271" s="2"/>
      <c r="V271"/>
      <c r="X271" s="48"/>
      <c r="Z271"/>
      <c r="AB271" s="48"/>
      <c r="AC271" s="2"/>
    </row>
    <row r="272" spans="1:29" s="1" customFormat="1" x14ac:dyDescent="0.25">
      <c r="L272" s="2"/>
      <c r="M272" s="48"/>
      <c r="P272"/>
      <c r="Q272" s="48"/>
      <c r="R272" s="48"/>
      <c r="U272" s="2"/>
      <c r="V272"/>
      <c r="X272" s="48"/>
      <c r="Z272"/>
      <c r="AB272" s="48"/>
      <c r="AC272" s="2"/>
    </row>
    <row r="273" spans="1:29" s="1" customFormat="1" x14ac:dyDescent="0.25">
      <c r="L273" s="2"/>
      <c r="M273" s="48"/>
      <c r="P273"/>
      <c r="Q273" s="48"/>
      <c r="R273" s="48"/>
      <c r="U273" s="2"/>
      <c r="V273"/>
      <c r="X273" s="48"/>
      <c r="Z273"/>
      <c r="AB273" s="48"/>
      <c r="AC273" s="2"/>
    </row>
    <row r="274" spans="1:29" s="1" customFormat="1" x14ac:dyDescent="0.25">
      <c r="L274" s="2"/>
      <c r="M274" s="48"/>
      <c r="P274"/>
      <c r="Q274" s="48"/>
      <c r="R274" s="48"/>
      <c r="U274" s="2"/>
      <c r="V274"/>
      <c r="X274" s="48"/>
      <c r="Z274"/>
      <c r="AB274" s="48"/>
      <c r="AC274" s="2"/>
    </row>
    <row r="275" spans="1:29" s="48" customForma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N275" s="1"/>
      <c r="O275" s="1"/>
      <c r="P275"/>
      <c r="S275" s="1"/>
      <c r="T275" s="1"/>
      <c r="U275" s="2"/>
      <c r="V275"/>
      <c r="W275" s="1"/>
      <c r="Y275" s="1"/>
      <c r="Z275"/>
      <c r="AA275" s="1"/>
      <c r="AC275" s="2"/>
    </row>
    <row r="276" spans="1:29" s="48" customForma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N276" s="1"/>
      <c r="O276" s="1"/>
      <c r="S276" s="1"/>
      <c r="T276" s="1"/>
      <c r="U276" s="2"/>
      <c r="V276"/>
      <c r="W276" s="1"/>
      <c r="Y276" s="1"/>
      <c r="Z276"/>
      <c r="AA276" s="1"/>
      <c r="AC276" s="2"/>
    </row>
    <row r="277" spans="1:29" s="48" customForma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N277" s="1"/>
      <c r="O277" s="1"/>
      <c r="P277"/>
      <c r="S277" s="1"/>
      <c r="T277" s="1"/>
      <c r="U277" s="2"/>
      <c r="V277"/>
      <c r="W277" s="1"/>
      <c r="Y277" s="1"/>
      <c r="Z277"/>
      <c r="AA277" s="1"/>
      <c r="AC277" s="2"/>
    </row>
    <row r="278" spans="1:29" s="48" customForma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N278" s="1"/>
      <c r="O278" s="1"/>
      <c r="P278"/>
      <c r="S278" s="1"/>
      <c r="T278" s="1"/>
      <c r="U278" s="2"/>
      <c r="V278"/>
      <c r="W278" s="1"/>
      <c r="Y278" s="1"/>
      <c r="Z278"/>
      <c r="AA278" s="1"/>
      <c r="AC278" s="2"/>
    </row>
    <row r="279" spans="1:29" s="48" customForma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N279" s="1"/>
      <c r="O279" s="1"/>
      <c r="P279"/>
      <c r="S279" s="1"/>
      <c r="T279" s="1"/>
      <c r="U279" s="2"/>
      <c r="V279"/>
      <c r="W279" s="1"/>
      <c r="Y279" s="1"/>
      <c r="Z279"/>
      <c r="AA279" s="1"/>
      <c r="AC279" s="2"/>
    </row>
    <row r="280" spans="1:29" s="48" customForma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N280" s="1"/>
      <c r="O280" s="1"/>
      <c r="P280"/>
      <c r="S280" s="1"/>
      <c r="T280" s="1"/>
      <c r="U280" s="2"/>
      <c r="V280"/>
      <c r="W280" s="1"/>
      <c r="Y280" s="1"/>
      <c r="Z280"/>
      <c r="AA280" s="1"/>
      <c r="AC280" s="2"/>
    </row>
    <row r="281" spans="1:29" s="48" customForma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N281" s="1"/>
      <c r="O281" s="1"/>
      <c r="P281"/>
      <c r="S281" s="1"/>
      <c r="T281" s="1"/>
      <c r="U281" s="2"/>
      <c r="V281"/>
      <c r="W281" s="1"/>
      <c r="Y281" s="1"/>
      <c r="Z281"/>
      <c r="AA281" s="1"/>
      <c r="AC281" s="2"/>
    </row>
    <row r="282" spans="1:29" s="48" customForma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N282" s="1"/>
      <c r="O282" s="1"/>
      <c r="P282"/>
      <c r="S282" s="1"/>
      <c r="T282" s="1"/>
      <c r="U282" s="2"/>
      <c r="V282"/>
      <c r="W282" s="1"/>
      <c r="Y282" s="1"/>
      <c r="Z282"/>
      <c r="AA282" s="1"/>
      <c r="AC282" s="2"/>
    </row>
    <row r="283" spans="1:29" s="48" customForma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N283" s="1"/>
      <c r="O283" s="1"/>
      <c r="P283"/>
      <c r="S283" s="1"/>
      <c r="T283" s="1"/>
      <c r="U283" s="2"/>
      <c r="V283"/>
      <c r="W283" s="1"/>
      <c r="Y283" s="1"/>
      <c r="Z283"/>
      <c r="AA283" s="1"/>
      <c r="AC283" s="2"/>
    </row>
    <row r="284" spans="1:29" s="48" customForma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N284" s="1"/>
      <c r="O284" s="1"/>
      <c r="P284"/>
      <c r="S284" s="1"/>
      <c r="T284" s="1"/>
      <c r="U284" s="2"/>
      <c r="V284"/>
      <c r="W284" s="1"/>
      <c r="Y284" s="1"/>
      <c r="Z284"/>
      <c r="AA284" s="1"/>
      <c r="AC284" s="2"/>
    </row>
    <row r="285" spans="1:29" s="48" customForma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N285" s="1"/>
      <c r="O285" s="1"/>
      <c r="P285"/>
      <c r="S285" s="1"/>
      <c r="T285" s="1"/>
      <c r="U285" s="2"/>
      <c r="V285"/>
      <c r="W285" s="1"/>
      <c r="Y285" s="1"/>
      <c r="Z285"/>
      <c r="AA285" s="1"/>
      <c r="AC285" s="2"/>
    </row>
    <row r="286" spans="1:29" s="48" customForma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N286" s="1"/>
      <c r="O286" s="1"/>
      <c r="P286"/>
      <c r="S286" s="1"/>
      <c r="T286" s="1"/>
      <c r="U286" s="2"/>
      <c r="V286"/>
      <c r="W286" s="1"/>
      <c r="Y286" s="1"/>
      <c r="Z286"/>
      <c r="AA286" s="1"/>
      <c r="AC286" s="2"/>
    </row>
    <row r="287" spans="1:29" s="48" customForma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N287" s="1"/>
      <c r="O287" s="1"/>
      <c r="P287"/>
      <c r="S287" s="1"/>
      <c r="T287" s="1"/>
      <c r="U287" s="2"/>
      <c r="V287"/>
      <c r="W287" s="1"/>
      <c r="Y287" s="1"/>
      <c r="Z287"/>
      <c r="AA287" s="1"/>
      <c r="AC287" s="2"/>
    </row>
    <row r="288" spans="1:29" s="48" customForma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N288" s="1"/>
      <c r="O288" s="1"/>
      <c r="P288"/>
      <c r="S288" s="1"/>
      <c r="T288" s="1"/>
      <c r="U288" s="2"/>
      <c r="V288"/>
      <c r="W288" s="1"/>
      <c r="Y288" s="1"/>
      <c r="Z288"/>
      <c r="AA288" s="1"/>
      <c r="AC288" s="2"/>
    </row>
    <row r="289" spans="1:29" s="48" customForma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N289" s="1"/>
      <c r="O289" s="1"/>
      <c r="P289"/>
      <c r="S289" s="1"/>
      <c r="T289" s="1"/>
      <c r="U289" s="2"/>
      <c r="V289"/>
      <c r="W289" s="1"/>
      <c r="Y289" s="1"/>
      <c r="Z289"/>
      <c r="AA289" s="1"/>
      <c r="AC289" s="2"/>
    </row>
    <row r="290" spans="1:29" s="48" customForma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N290" s="1"/>
      <c r="O290" s="1"/>
      <c r="P290"/>
      <c r="S290" s="1"/>
      <c r="T290" s="1"/>
      <c r="U290" s="2"/>
      <c r="V290"/>
      <c r="W290" s="1"/>
      <c r="Y290" s="1"/>
      <c r="Z290"/>
      <c r="AA290" s="1"/>
      <c r="AC290" s="2"/>
    </row>
    <row r="291" spans="1:29" s="1" customFormat="1" x14ac:dyDescent="0.25">
      <c r="L291" s="2"/>
      <c r="M291" s="48"/>
      <c r="P291"/>
      <c r="Q291" s="48"/>
      <c r="R291" s="48"/>
      <c r="U291" s="2"/>
      <c r="V291"/>
      <c r="X291" s="48"/>
      <c r="Z291"/>
      <c r="AB291" s="48"/>
      <c r="AC291" s="2"/>
    </row>
    <row r="292" spans="1:29" s="1" customFormat="1" x14ac:dyDescent="0.25">
      <c r="L292" s="2"/>
      <c r="M292" s="48"/>
      <c r="P292"/>
      <c r="Q292" s="48"/>
      <c r="R292" s="48"/>
      <c r="U292" s="2"/>
      <c r="V292"/>
      <c r="X292"/>
      <c r="Z292"/>
      <c r="AB292" s="48"/>
      <c r="AC292" s="2"/>
    </row>
    <row r="293" spans="1:29" s="1" customFormat="1" x14ac:dyDescent="0.25">
      <c r="L293" s="2"/>
      <c r="M293" s="48"/>
      <c r="P293"/>
      <c r="Q293" s="48"/>
      <c r="R293" s="48"/>
      <c r="U293" s="2"/>
      <c r="V293"/>
      <c r="X293" s="48"/>
      <c r="Z293"/>
      <c r="AB293" s="48"/>
      <c r="AC293" s="2"/>
    </row>
    <row r="294" spans="1:29" s="1" customFormat="1" x14ac:dyDescent="0.25">
      <c r="L294" s="2"/>
      <c r="M294" s="48"/>
      <c r="P294"/>
      <c r="Q294" s="48"/>
      <c r="R294" s="48"/>
      <c r="U294" s="2"/>
      <c r="V294"/>
      <c r="X294" s="48"/>
      <c r="Z294"/>
      <c r="AB294" s="48"/>
      <c r="AC294" s="2"/>
    </row>
    <row r="295" spans="1:29" s="1" customFormat="1" x14ac:dyDescent="0.25">
      <c r="L295" s="2"/>
      <c r="M295" s="48"/>
      <c r="P295"/>
      <c r="Q295" s="48"/>
      <c r="R295" s="48"/>
      <c r="U295" s="2"/>
      <c r="V295"/>
      <c r="X295" s="48"/>
      <c r="Z295"/>
      <c r="AB295" s="48"/>
      <c r="AC295" s="2"/>
    </row>
    <row r="296" spans="1:29" s="1" customFormat="1" x14ac:dyDescent="0.25">
      <c r="L296" s="2"/>
      <c r="M296" s="48"/>
      <c r="P296"/>
      <c r="Q296" s="48"/>
      <c r="R296" s="48"/>
      <c r="U296" s="2"/>
      <c r="V296"/>
      <c r="X296" s="48"/>
      <c r="Z296"/>
      <c r="AB296" s="48"/>
      <c r="AC296" s="2"/>
    </row>
    <row r="297" spans="1:29" s="1" customFormat="1" x14ac:dyDescent="0.25">
      <c r="L297" s="2"/>
      <c r="M297" s="48"/>
      <c r="P297" s="48"/>
      <c r="Q297" s="48"/>
      <c r="R297" s="48"/>
      <c r="U297" s="2"/>
      <c r="V297"/>
      <c r="X297"/>
      <c r="Z297"/>
      <c r="AB297" s="48"/>
      <c r="AC297" s="2"/>
    </row>
    <row r="298" spans="1:29" s="1" customFormat="1" x14ac:dyDescent="0.25">
      <c r="L298" s="2"/>
      <c r="M298" s="48"/>
      <c r="P298" s="48"/>
      <c r="Q298" s="48"/>
      <c r="R298" s="48"/>
      <c r="U298" s="2"/>
      <c r="V298"/>
      <c r="X298" s="48"/>
      <c r="Z298"/>
      <c r="AB298" s="48"/>
      <c r="AC298" s="2"/>
    </row>
    <row r="299" spans="1:29" s="1" customFormat="1" x14ac:dyDescent="0.25">
      <c r="L299" s="2"/>
      <c r="M299" s="48"/>
      <c r="P299" s="48"/>
      <c r="Q299" s="48"/>
      <c r="R299" s="48"/>
      <c r="U299" s="2"/>
      <c r="V299"/>
      <c r="X299" s="48"/>
      <c r="Z299"/>
      <c r="AB299" s="48"/>
      <c r="AC299" s="2"/>
    </row>
    <row r="300" spans="1:29" s="1" customFormat="1" x14ac:dyDescent="0.25">
      <c r="L300" s="2"/>
      <c r="M300" s="48"/>
      <c r="P300" s="48"/>
      <c r="Q300" s="48"/>
      <c r="R300" s="48"/>
      <c r="U300" s="2"/>
      <c r="V300"/>
      <c r="X300" s="48"/>
      <c r="Z300"/>
      <c r="AB300" s="48"/>
      <c r="AC300" s="2"/>
    </row>
    <row r="301" spans="1:29" s="1" customFormat="1" x14ac:dyDescent="0.25">
      <c r="L301" s="2"/>
      <c r="M301" s="48"/>
      <c r="P301" s="48"/>
      <c r="Q301" s="48"/>
      <c r="R301" s="48"/>
      <c r="U301" s="2"/>
      <c r="V301"/>
      <c r="X301" s="48"/>
      <c r="Z301"/>
      <c r="AB301" s="48"/>
      <c r="AC301" s="2"/>
    </row>
    <row r="302" spans="1:29" s="1" customFormat="1" x14ac:dyDescent="0.25">
      <c r="L302" s="2"/>
      <c r="M302" s="48"/>
      <c r="P302"/>
      <c r="Q302" s="48"/>
      <c r="R302" s="48"/>
      <c r="U302" s="2"/>
      <c r="V302"/>
      <c r="X302" s="48"/>
      <c r="Z302"/>
      <c r="AB302" s="48"/>
      <c r="AC302" s="2"/>
    </row>
    <row r="303" spans="1:29" s="1" customFormat="1" x14ac:dyDescent="0.25">
      <c r="L303" s="2"/>
      <c r="M303" s="48"/>
      <c r="P303"/>
      <c r="Q303" s="48"/>
      <c r="R303" s="48"/>
      <c r="U303" s="2"/>
      <c r="V303"/>
      <c r="X303"/>
      <c r="Z303"/>
      <c r="AB303" s="48"/>
      <c r="AC303" s="2"/>
    </row>
    <row r="304" spans="1:29" s="1" customFormat="1" x14ac:dyDescent="0.25">
      <c r="L304" s="2"/>
      <c r="M304" s="48"/>
      <c r="P304"/>
      <c r="Q304" s="48"/>
      <c r="R304" s="48"/>
      <c r="U304" s="2"/>
      <c r="V304"/>
      <c r="X304" s="48"/>
      <c r="Z304"/>
      <c r="AB304" s="48"/>
      <c r="AC304" s="2"/>
    </row>
    <row r="305" spans="12:29" s="1" customFormat="1" x14ac:dyDescent="0.25">
      <c r="L305" s="2"/>
      <c r="M305" s="48"/>
      <c r="P305"/>
      <c r="Q305" s="48"/>
      <c r="R305" s="48"/>
      <c r="U305" s="2"/>
      <c r="V305"/>
      <c r="X305"/>
      <c r="Z305"/>
      <c r="AB305" s="48"/>
      <c r="AC305" s="2"/>
    </row>
    <row r="306" spans="12:29" s="1" customFormat="1" x14ac:dyDescent="0.25">
      <c r="L306" s="2"/>
      <c r="M306" s="48"/>
      <c r="P306"/>
      <c r="Q306" s="48"/>
      <c r="R306" s="48"/>
      <c r="U306" s="2"/>
      <c r="V306"/>
      <c r="X306"/>
      <c r="Z306"/>
      <c r="AB306" s="48"/>
      <c r="AC306" s="2"/>
    </row>
    <row r="307" spans="12:29" s="1" customFormat="1" x14ac:dyDescent="0.25">
      <c r="L307" s="2"/>
      <c r="M307" s="48"/>
      <c r="P307"/>
      <c r="Q307" s="48"/>
      <c r="R307" s="48"/>
      <c r="U307" s="2"/>
      <c r="V307"/>
      <c r="X307"/>
      <c r="Z307"/>
      <c r="AB307" s="48"/>
      <c r="AC307" s="2"/>
    </row>
    <row r="308" spans="12:29" s="1" customFormat="1" x14ac:dyDescent="0.25">
      <c r="L308" s="2"/>
      <c r="M308" s="48"/>
      <c r="P308"/>
      <c r="Q308" s="48"/>
      <c r="R308" s="48"/>
      <c r="U308" s="2"/>
      <c r="V308"/>
      <c r="X308"/>
      <c r="Z308"/>
      <c r="AB308" s="48"/>
      <c r="AC308" s="2"/>
    </row>
    <row r="309" spans="12:29" s="1" customFormat="1" x14ac:dyDescent="0.25">
      <c r="L309" s="2"/>
      <c r="M309" s="48"/>
      <c r="P309"/>
      <c r="Q309" s="48"/>
      <c r="R309" s="48"/>
      <c r="U309" s="2"/>
      <c r="V309"/>
      <c r="X309"/>
      <c r="Z309"/>
      <c r="AB309" s="48"/>
      <c r="AC309" s="2"/>
    </row>
    <row r="310" spans="12:29" s="1" customFormat="1" x14ac:dyDescent="0.25">
      <c r="L310" s="2"/>
      <c r="M310" s="48"/>
      <c r="P310"/>
      <c r="Q310" s="48"/>
      <c r="R310" s="48"/>
      <c r="U310" s="2"/>
      <c r="V310"/>
      <c r="X310"/>
      <c r="Z310"/>
      <c r="AB310" s="48"/>
      <c r="AC310" s="2"/>
    </row>
    <row r="311" spans="12:29" s="1" customFormat="1" x14ac:dyDescent="0.25">
      <c r="L311" s="2"/>
      <c r="M311" s="48"/>
      <c r="P311"/>
      <c r="Q311" s="48"/>
      <c r="R311" s="48"/>
      <c r="U311" s="2"/>
      <c r="V311"/>
      <c r="X311"/>
      <c r="Z311"/>
      <c r="AB311" s="48"/>
      <c r="AC311" s="2"/>
    </row>
    <row r="312" spans="12:29" s="1" customFormat="1" x14ac:dyDescent="0.25">
      <c r="L312" s="2"/>
      <c r="M312" s="48"/>
      <c r="P312"/>
      <c r="Q312" s="48"/>
      <c r="R312" s="48"/>
      <c r="U312" s="2"/>
      <c r="V312"/>
      <c r="X312"/>
      <c r="Z312"/>
      <c r="AB312" s="48"/>
      <c r="AC312" s="2"/>
    </row>
    <row r="313" spans="12:29" s="1" customFormat="1" x14ac:dyDescent="0.25">
      <c r="L313" s="2"/>
      <c r="M313" s="48"/>
      <c r="P313"/>
      <c r="Q313" s="48"/>
      <c r="R313" s="48"/>
      <c r="U313" s="2"/>
      <c r="V313"/>
      <c r="X313"/>
      <c r="Z313"/>
      <c r="AB313" s="48"/>
      <c r="AC313" s="2"/>
    </row>
    <row r="314" spans="12:29" s="1" customFormat="1" x14ac:dyDescent="0.25">
      <c r="L314" s="2"/>
      <c r="M314" s="48"/>
      <c r="P314"/>
      <c r="Q314" s="48"/>
      <c r="R314" s="48"/>
      <c r="U314" s="2"/>
      <c r="V314"/>
      <c r="X314"/>
      <c r="Z314"/>
      <c r="AB314" s="48"/>
      <c r="AC314" s="2"/>
    </row>
    <row r="315" spans="12:29" s="1" customFormat="1" x14ac:dyDescent="0.25">
      <c r="L315" s="2"/>
      <c r="M315" s="48"/>
      <c r="P315"/>
      <c r="Q315" s="48"/>
      <c r="R315" s="48"/>
      <c r="U315" s="2"/>
      <c r="V315"/>
      <c r="X315"/>
      <c r="Z315"/>
      <c r="AB315" s="48"/>
      <c r="AC315" s="2"/>
    </row>
    <row r="316" spans="12:29" s="1" customFormat="1" x14ac:dyDescent="0.25">
      <c r="L316" s="2"/>
      <c r="M316" s="48"/>
      <c r="P316"/>
      <c r="Q316" s="48"/>
      <c r="R316" s="48"/>
      <c r="U316" s="2"/>
      <c r="V316"/>
      <c r="X316"/>
      <c r="Z316"/>
      <c r="AB316" s="48"/>
      <c r="AC316" s="2"/>
    </row>
    <row r="317" spans="12:29" s="1" customFormat="1" x14ac:dyDescent="0.25">
      <c r="L317" s="2"/>
      <c r="M317" s="48"/>
      <c r="P317"/>
      <c r="Q317" s="48"/>
      <c r="R317" s="48"/>
      <c r="U317" s="2"/>
      <c r="V317"/>
      <c r="X317"/>
      <c r="Z317"/>
      <c r="AB317" s="48"/>
      <c r="AC317" s="2"/>
    </row>
    <row r="318" spans="12:29" s="1" customFormat="1" x14ac:dyDescent="0.25">
      <c r="L318" s="2"/>
      <c r="M318" s="48"/>
      <c r="P318"/>
      <c r="Q318" s="48"/>
      <c r="R318" s="48"/>
      <c r="U318" s="2"/>
      <c r="V318"/>
      <c r="X318"/>
      <c r="Z318"/>
      <c r="AB318" s="48"/>
      <c r="AC318" s="2"/>
    </row>
    <row r="319" spans="12:29" s="1" customFormat="1" x14ac:dyDescent="0.25">
      <c r="L319" s="2"/>
      <c r="M319" s="48"/>
      <c r="P319"/>
      <c r="Q319" s="48"/>
      <c r="R319" s="48"/>
      <c r="U319" s="2"/>
      <c r="V319"/>
      <c r="X319"/>
      <c r="Z319"/>
      <c r="AB319" s="48"/>
      <c r="AC319" s="2"/>
    </row>
    <row r="320" spans="12:29" s="1" customFormat="1" x14ac:dyDescent="0.25">
      <c r="L320" s="2"/>
      <c r="M320" s="48"/>
      <c r="P320"/>
      <c r="Q320" s="48"/>
      <c r="R320" s="48"/>
      <c r="U320" s="2"/>
      <c r="V320"/>
      <c r="X320"/>
      <c r="Z320"/>
      <c r="AB320" s="48"/>
      <c r="AC320" s="2"/>
    </row>
    <row r="321" spans="12:29" s="1" customFormat="1" x14ac:dyDescent="0.25">
      <c r="L321" s="2"/>
      <c r="M321" s="48"/>
      <c r="P321"/>
      <c r="Q321" s="48"/>
      <c r="R321" s="48"/>
      <c r="U321" s="2"/>
      <c r="V321"/>
      <c r="X321"/>
      <c r="Z321"/>
      <c r="AB321" s="48"/>
      <c r="AC321" s="2"/>
    </row>
    <row r="322" spans="12:29" s="1" customFormat="1" x14ac:dyDescent="0.25">
      <c r="L322" s="2"/>
      <c r="M322" s="48"/>
      <c r="P322"/>
      <c r="Q322" s="48"/>
      <c r="R322" s="48"/>
      <c r="U322" s="2"/>
      <c r="V322"/>
      <c r="X322"/>
      <c r="Z322"/>
      <c r="AB322" s="48"/>
      <c r="AC322" s="2"/>
    </row>
    <row r="323" spans="12:29" s="1" customFormat="1" x14ac:dyDescent="0.25">
      <c r="L323" s="2"/>
      <c r="M323" s="48"/>
      <c r="P323"/>
      <c r="Q323" s="48"/>
      <c r="R323" s="48"/>
      <c r="U323" s="2"/>
      <c r="V323"/>
      <c r="X323"/>
      <c r="Z323"/>
      <c r="AB323" s="48"/>
      <c r="AC323" s="2"/>
    </row>
    <row r="324" spans="12:29" s="1" customFormat="1" x14ac:dyDescent="0.25">
      <c r="L324" s="2"/>
      <c r="M324" s="48"/>
      <c r="P324"/>
      <c r="Q324" s="48"/>
      <c r="R324" s="48"/>
      <c r="U324" s="2"/>
      <c r="V324"/>
      <c r="X324"/>
      <c r="Z324"/>
      <c r="AB324" s="48"/>
      <c r="AC324" s="2"/>
    </row>
    <row r="325" spans="12:29" s="1" customFormat="1" x14ac:dyDescent="0.25">
      <c r="L325" s="2"/>
      <c r="M325" s="48"/>
      <c r="P325"/>
      <c r="Q325" s="48"/>
      <c r="R325" s="48"/>
      <c r="U325" s="2"/>
      <c r="V325"/>
      <c r="X325"/>
      <c r="Z325"/>
      <c r="AB325" s="48"/>
      <c r="AC325" s="2"/>
    </row>
    <row r="326" spans="12:29" s="1" customFormat="1" x14ac:dyDescent="0.25">
      <c r="L326" s="2"/>
      <c r="M326" s="48"/>
      <c r="P326"/>
      <c r="Q326" s="48"/>
      <c r="R326" s="48"/>
      <c r="U326" s="2"/>
      <c r="V326"/>
      <c r="X326"/>
      <c r="Z326"/>
      <c r="AB326" s="48"/>
      <c r="AC326" s="2"/>
    </row>
    <row r="327" spans="12:29" s="1" customFormat="1" x14ac:dyDescent="0.25">
      <c r="L327" s="2"/>
      <c r="M327" s="48"/>
      <c r="P327"/>
      <c r="Q327" s="48"/>
      <c r="R327" s="48"/>
      <c r="U327" s="2"/>
      <c r="V327"/>
      <c r="X327"/>
      <c r="Z327"/>
      <c r="AB327" s="48"/>
      <c r="AC327" s="2"/>
    </row>
    <row r="328" spans="12:29" s="1" customFormat="1" x14ac:dyDescent="0.25">
      <c r="L328" s="2"/>
      <c r="M328" s="48"/>
      <c r="P328"/>
      <c r="Q328" s="48"/>
      <c r="R328" s="48"/>
      <c r="U328" s="2"/>
      <c r="V328"/>
      <c r="X328"/>
      <c r="Z328"/>
      <c r="AB328" s="48"/>
      <c r="AC328" s="2"/>
    </row>
    <row r="329" spans="12:29" s="1" customFormat="1" x14ac:dyDescent="0.25">
      <c r="L329" s="2"/>
      <c r="M329" s="48"/>
      <c r="P329"/>
      <c r="Q329" s="48"/>
      <c r="R329" s="48"/>
      <c r="U329" s="2"/>
      <c r="V329"/>
      <c r="X329"/>
      <c r="Z329"/>
      <c r="AB329" s="48"/>
      <c r="AC329" s="2"/>
    </row>
    <row r="330" spans="12:29" s="1" customFormat="1" x14ac:dyDescent="0.25">
      <c r="L330" s="2"/>
      <c r="M330" s="48"/>
      <c r="P330"/>
      <c r="Q330" s="48"/>
      <c r="R330" s="48"/>
      <c r="U330" s="2"/>
      <c r="V330"/>
      <c r="X330"/>
      <c r="Z330"/>
      <c r="AB330" s="48"/>
      <c r="AC330" s="2"/>
    </row>
    <row r="331" spans="12:29" s="1" customFormat="1" x14ac:dyDescent="0.25">
      <c r="L331" s="2"/>
      <c r="M331" s="48"/>
      <c r="P331"/>
      <c r="Q331" s="48"/>
      <c r="R331" s="48"/>
      <c r="U331" s="2"/>
      <c r="V331"/>
      <c r="X331"/>
      <c r="Z331"/>
      <c r="AB331" s="48"/>
      <c r="AC331" s="2"/>
    </row>
    <row r="332" spans="12:29" s="1" customFormat="1" x14ac:dyDescent="0.25">
      <c r="L332" s="2"/>
      <c r="M332" s="48"/>
      <c r="P332"/>
      <c r="Q332" s="48"/>
      <c r="R332" s="48"/>
      <c r="U332" s="2"/>
      <c r="V332"/>
      <c r="X332"/>
      <c r="Z332"/>
      <c r="AB332" s="48"/>
      <c r="AC332" s="2"/>
    </row>
    <row r="333" spans="12:29" s="1" customFormat="1" x14ac:dyDescent="0.25">
      <c r="L333" s="2"/>
      <c r="M333" s="48"/>
      <c r="P333"/>
      <c r="Q333" s="48"/>
      <c r="R333" s="48"/>
      <c r="U333" s="2"/>
      <c r="V333"/>
      <c r="X333"/>
      <c r="Z333"/>
      <c r="AB333" s="48"/>
      <c r="AC333" s="2"/>
    </row>
    <row r="334" spans="12:29" s="1" customFormat="1" x14ac:dyDescent="0.25">
      <c r="L334" s="2"/>
      <c r="M334" s="48"/>
      <c r="P334"/>
      <c r="Q334" s="48"/>
      <c r="R334" s="48"/>
      <c r="U334" s="2"/>
      <c r="V334"/>
      <c r="X334"/>
      <c r="Z334"/>
      <c r="AB334" s="48"/>
      <c r="AC334" s="2"/>
    </row>
    <row r="335" spans="12:29" s="1" customFormat="1" x14ac:dyDescent="0.25">
      <c r="L335" s="2"/>
      <c r="M335" s="48"/>
      <c r="P335"/>
      <c r="Q335" s="48"/>
      <c r="R335" s="48"/>
      <c r="U335" s="2"/>
      <c r="V335"/>
      <c r="X335"/>
      <c r="Z335"/>
      <c r="AB335" s="48"/>
      <c r="AC335" s="2"/>
    </row>
    <row r="336" spans="12:29" s="1" customFormat="1" x14ac:dyDescent="0.25">
      <c r="L336" s="2"/>
      <c r="M336" s="48"/>
      <c r="P336"/>
      <c r="Q336" s="48"/>
      <c r="R336" s="48"/>
      <c r="U336" s="2"/>
      <c r="V336"/>
      <c r="X336"/>
      <c r="Z336"/>
      <c r="AB336" s="48"/>
      <c r="AC336" s="2"/>
    </row>
    <row r="337" spans="1:29" s="1" customFormat="1" x14ac:dyDescent="0.25">
      <c r="L337" s="2"/>
      <c r="M337" s="48"/>
      <c r="P337" s="48"/>
      <c r="Q337" s="48"/>
      <c r="R337" s="48"/>
      <c r="U337" s="2"/>
      <c r="V337"/>
      <c r="X337" s="48"/>
      <c r="Z337"/>
      <c r="AB337" s="48"/>
      <c r="AC337" s="2"/>
    </row>
    <row r="338" spans="1:29" s="1" customFormat="1" x14ac:dyDescent="0.25">
      <c r="L338" s="2"/>
      <c r="M338" s="48"/>
      <c r="P338" s="48"/>
      <c r="Q338" s="48"/>
      <c r="R338" s="48"/>
      <c r="U338" s="2"/>
      <c r="V338"/>
      <c r="X338" s="48"/>
      <c r="Z338"/>
      <c r="AB338" s="48"/>
      <c r="AC338" s="2"/>
    </row>
    <row r="339" spans="1:29" s="48" customForma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N339" s="1"/>
      <c r="O339" s="1"/>
      <c r="S339" s="1"/>
      <c r="T339" s="1"/>
      <c r="U339" s="2"/>
      <c r="V339"/>
      <c r="W339" s="1"/>
      <c r="Y339" s="1"/>
      <c r="Z339"/>
      <c r="AA339" s="1"/>
      <c r="AC339" s="2"/>
    </row>
    <row r="340" spans="1:29" s="48" customForma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N340" s="1"/>
      <c r="O340" s="1"/>
      <c r="S340" s="1"/>
      <c r="T340" s="1"/>
      <c r="U340" s="2"/>
      <c r="V340"/>
      <c r="W340" s="1"/>
      <c r="Y340" s="1"/>
      <c r="Z340"/>
      <c r="AA340" s="1"/>
      <c r="AC340" s="2"/>
    </row>
    <row r="341" spans="1:29" s="48" customForma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N341" s="1"/>
      <c r="O341" s="1"/>
      <c r="S341" s="1"/>
      <c r="T341" s="1"/>
      <c r="U341" s="2"/>
      <c r="V341"/>
      <c r="W341" s="1"/>
      <c r="Y341" s="1"/>
      <c r="Z341"/>
      <c r="AA341" s="1"/>
      <c r="AC341" s="2"/>
    </row>
    <row r="342" spans="1:29" s="48" customForma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N342" s="1"/>
      <c r="O342" s="1"/>
      <c r="S342" s="1"/>
      <c r="T342" s="1"/>
      <c r="U342" s="2"/>
      <c r="V342"/>
      <c r="W342" s="1"/>
      <c r="Y342" s="1"/>
      <c r="Z342"/>
      <c r="AA342" s="1"/>
      <c r="AC342" s="2"/>
    </row>
    <row r="343" spans="1:29" s="48" customForma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N343" s="1"/>
      <c r="O343" s="1"/>
      <c r="S343" s="1"/>
      <c r="T343" s="1"/>
      <c r="U343" s="2"/>
      <c r="V343"/>
      <c r="W343" s="1"/>
      <c r="Y343" s="1"/>
      <c r="Z343"/>
      <c r="AA343" s="1"/>
      <c r="AC343" s="2"/>
    </row>
    <row r="344" spans="1:29" s="48" customForma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N344" s="1"/>
      <c r="O344" s="1"/>
      <c r="S344" s="1"/>
      <c r="T344" s="1"/>
      <c r="U344" s="2"/>
      <c r="V344"/>
      <c r="W344" s="1"/>
      <c r="Y344" s="1"/>
      <c r="Z344"/>
      <c r="AA344" s="1"/>
      <c r="AC344" s="2"/>
    </row>
    <row r="345" spans="1:29" s="48" customForma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N345" s="1"/>
      <c r="O345" s="1"/>
      <c r="S345" s="1"/>
      <c r="T345" s="1"/>
      <c r="U345" s="2"/>
      <c r="V345"/>
      <c r="W345" s="1"/>
      <c r="Y345" s="1"/>
      <c r="Z345"/>
      <c r="AA345" s="1"/>
      <c r="AC345" s="2"/>
    </row>
    <row r="346" spans="1:29" s="48" customForma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N346" s="1"/>
      <c r="O346" s="1"/>
      <c r="S346" s="1"/>
      <c r="T346" s="1"/>
      <c r="U346" s="2"/>
      <c r="V346"/>
      <c r="W346" s="1"/>
      <c r="Y346" s="1"/>
      <c r="Z346"/>
      <c r="AA346" s="1"/>
      <c r="AC346" s="2"/>
    </row>
    <row r="347" spans="1:29" s="48" customForma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N347" s="1"/>
      <c r="O347" s="1"/>
      <c r="S347" s="1"/>
      <c r="T347" s="1"/>
      <c r="U347" s="2"/>
      <c r="V347"/>
      <c r="W347" s="1"/>
      <c r="Y347" s="1"/>
      <c r="Z347"/>
      <c r="AA347" s="1"/>
      <c r="AC347" s="2"/>
    </row>
    <row r="348" spans="1:29" s="48" customForma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N348" s="1"/>
      <c r="O348" s="1"/>
      <c r="S348" s="1"/>
      <c r="T348" s="1"/>
      <c r="U348" s="2"/>
      <c r="V348"/>
      <c r="W348" s="1"/>
      <c r="Y348" s="1"/>
      <c r="Z348"/>
      <c r="AA348" s="1"/>
      <c r="AC348" s="2"/>
    </row>
    <row r="349" spans="1:29" s="48" customForma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N349" s="1"/>
      <c r="O349" s="1"/>
      <c r="S349" s="1"/>
      <c r="T349" s="1"/>
      <c r="U349" s="2"/>
      <c r="V349"/>
      <c r="W349" s="1"/>
      <c r="Y349" s="1"/>
      <c r="Z349"/>
      <c r="AA349" s="1"/>
      <c r="AC349" s="2"/>
    </row>
    <row r="350" spans="1:29" s="48" customForma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N350" s="1"/>
      <c r="O350" s="1"/>
      <c r="S350" s="1"/>
      <c r="T350" s="1"/>
      <c r="U350" s="2"/>
      <c r="V350"/>
      <c r="W350" s="1"/>
      <c r="Y350" s="1"/>
      <c r="Z350"/>
      <c r="AA350" s="1"/>
      <c r="AC350" s="2"/>
    </row>
    <row r="351" spans="1:29" s="48" customForma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N351" s="1"/>
      <c r="O351" s="1"/>
      <c r="S351" s="1"/>
      <c r="T351" s="1"/>
      <c r="U351" s="2"/>
      <c r="V351"/>
      <c r="W351" s="1"/>
      <c r="Y351" s="1"/>
      <c r="Z351"/>
      <c r="AA351" s="1"/>
      <c r="AC351" s="2"/>
    </row>
    <row r="352" spans="1:29" s="48" customForma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N352" s="1"/>
      <c r="O352" s="1"/>
      <c r="S352" s="1"/>
      <c r="T352" s="1"/>
      <c r="U352" s="2"/>
      <c r="V352"/>
      <c r="W352" s="1"/>
      <c r="Y352" s="1"/>
      <c r="Z352"/>
      <c r="AA352" s="1"/>
      <c r="AC352" s="2"/>
    </row>
    <row r="353" spans="1:29" s="48" customForma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N353" s="1"/>
      <c r="O353" s="1"/>
      <c r="S353" s="1"/>
      <c r="T353" s="1"/>
      <c r="U353" s="2"/>
      <c r="V353"/>
      <c r="W353" s="1"/>
      <c r="Y353" s="1"/>
      <c r="Z353"/>
      <c r="AA353" s="1"/>
      <c r="AC353" s="2"/>
    </row>
    <row r="354" spans="1:29" s="48" customForma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N354" s="1"/>
      <c r="O354" s="1"/>
      <c r="S354" s="1"/>
      <c r="T354" s="1"/>
      <c r="U354" s="2"/>
      <c r="V354"/>
      <c r="W354" s="1"/>
      <c r="Y354" s="1"/>
      <c r="Z354"/>
      <c r="AA354" s="1"/>
      <c r="AC354" s="2"/>
    </row>
    <row r="355" spans="1:29" s="1" customFormat="1" x14ac:dyDescent="0.25">
      <c r="L355" s="2"/>
      <c r="M355" s="48"/>
      <c r="P355" s="48"/>
      <c r="Q355" s="48"/>
      <c r="R355" s="48"/>
      <c r="U355" s="2"/>
      <c r="V355"/>
      <c r="X355" s="48"/>
      <c r="Z355"/>
      <c r="AB355" s="48"/>
      <c r="AC355" s="2"/>
    </row>
    <row r="356" spans="1:29" s="1" customFormat="1" x14ac:dyDescent="0.25">
      <c r="L356" s="2"/>
      <c r="M356" s="48"/>
      <c r="P356" s="48"/>
      <c r="Q356" s="48"/>
      <c r="R356" s="48"/>
      <c r="U356" s="2"/>
      <c r="V356"/>
      <c r="X356" s="48"/>
      <c r="Z356"/>
      <c r="AB356" s="48"/>
      <c r="AC356" s="2"/>
    </row>
    <row r="357" spans="1:29" s="1" customFormat="1" x14ac:dyDescent="0.25">
      <c r="L357" s="2"/>
      <c r="M357" s="48"/>
      <c r="P357" s="48"/>
      <c r="Q357" s="48"/>
      <c r="R357" s="48"/>
      <c r="U357" s="2"/>
      <c r="V357"/>
      <c r="X357" s="48"/>
      <c r="Z357"/>
      <c r="AB357" s="48"/>
      <c r="AC357" s="2"/>
    </row>
    <row r="358" spans="1:29" s="1" customFormat="1" x14ac:dyDescent="0.25">
      <c r="L358" s="2"/>
      <c r="M358" s="48"/>
      <c r="P358" s="48"/>
      <c r="Q358" s="48"/>
      <c r="R358" s="48"/>
      <c r="U358" s="2"/>
      <c r="V358"/>
      <c r="X358" s="48"/>
      <c r="Z358"/>
      <c r="AB358" s="48"/>
      <c r="AC358" s="2"/>
    </row>
    <row r="359" spans="1:29" s="1" customFormat="1" x14ac:dyDescent="0.25">
      <c r="L359" s="2"/>
      <c r="M359" s="48"/>
      <c r="P359" s="48"/>
      <c r="Q359" s="48"/>
      <c r="R359" s="48"/>
      <c r="U359" s="2"/>
      <c r="V359"/>
      <c r="X359" s="48"/>
      <c r="Z359"/>
      <c r="AB359" s="48"/>
      <c r="AC359" s="2"/>
    </row>
    <row r="360" spans="1:29" s="1" customFormat="1" x14ac:dyDescent="0.25">
      <c r="L360" s="2"/>
      <c r="M360" s="48"/>
      <c r="P360" s="48"/>
      <c r="Q360" s="48"/>
      <c r="R360" s="48"/>
      <c r="U360" s="2"/>
      <c r="V360"/>
      <c r="X360" s="48"/>
      <c r="Z360"/>
      <c r="AB360" s="48"/>
      <c r="AC360" s="2"/>
    </row>
    <row r="361" spans="1:29" s="1" customFormat="1" x14ac:dyDescent="0.25">
      <c r="L361" s="2"/>
      <c r="M361" s="48"/>
      <c r="P361" s="48"/>
      <c r="Q361" s="48"/>
      <c r="R361" s="48"/>
      <c r="U361" s="2"/>
      <c r="V361"/>
      <c r="X361" s="48"/>
      <c r="Z361"/>
      <c r="AB361" s="48"/>
      <c r="AC361" s="2"/>
    </row>
    <row r="362" spans="1:29" s="1" customFormat="1" x14ac:dyDescent="0.25">
      <c r="L362" s="2"/>
      <c r="M362" s="48"/>
      <c r="P362" s="48"/>
      <c r="Q362" s="48"/>
      <c r="R362" s="48"/>
      <c r="U362" s="2"/>
      <c r="V362"/>
      <c r="X362" s="48"/>
      <c r="Z362"/>
      <c r="AB362" s="48"/>
      <c r="AC362" s="2"/>
    </row>
    <row r="363" spans="1:29" s="1" customFormat="1" x14ac:dyDescent="0.25">
      <c r="L363" s="2"/>
      <c r="M363" s="48"/>
      <c r="P363" s="48"/>
      <c r="Q363" s="48"/>
      <c r="R363" s="48"/>
      <c r="U363" s="2"/>
      <c r="V363"/>
      <c r="X363" s="48"/>
      <c r="Z363"/>
      <c r="AB363" s="48"/>
      <c r="AC363" s="2"/>
    </row>
    <row r="364" spans="1:29" s="1" customFormat="1" x14ac:dyDescent="0.25">
      <c r="L364" s="2"/>
      <c r="M364" s="48"/>
      <c r="P364" s="48"/>
      <c r="Q364" s="48"/>
      <c r="R364" s="48"/>
      <c r="U364" s="2"/>
      <c r="V364"/>
      <c r="X364" s="48"/>
      <c r="Z364"/>
      <c r="AB364" s="48"/>
      <c r="AC364" s="2"/>
    </row>
    <row r="365" spans="1:29" s="1" customFormat="1" x14ac:dyDescent="0.25">
      <c r="L365" s="2"/>
      <c r="M365" s="48"/>
      <c r="P365" s="48"/>
      <c r="Q365" s="48"/>
      <c r="R365" s="48"/>
      <c r="U365" s="2"/>
      <c r="V365"/>
      <c r="X365" s="48"/>
      <c r="Z365"/>
      <c r="AB365" s="48"/>
      <c r="AC365" s="2"/>
    </row>
    <row r="366" spans="1:29" s="1" customFormat="1" x14ac:dyDescent="0.25">
      <c r="L366" s="2"/>
      <c r="M366" s="48"/>
      <c r="P366"/>
      <c r="Q366" s="48"/>
      <c r="R366" s="48"/>
      <c r="U366" s="2"/>
      <c r="V366"/>
      <c r="X366"/>
      <c r="Z366"/>
      <c r="AB366" s="48"/>
      <c r="AC366" s="2"/>
    </row>
    <row r="367" spans="1:29" s="1" customFormat="1" x14ac:dyDescent="0.25">
      <c r="L367" s="2"/>
      <c r="M367" s="48"/>
      <c r="P367" s="48"/>
      <c r="Q367" s="48"/>
      <c r="R367" s="48"/>
      <c r="U367" s="2"/>
      <c r="V367"/>
      <c r="X367" s="48"/>
      <c r="Z367"/>
      <c r="AB367" s="48"/>
      <c r="AC367" s="2"/>
    </row>
    <row r="368" spans="1:29" s="1" customFormat="1" x14ac:dyDescent="0.25">
      <c r="L368" s="2"/>
      <c r="M368" s="48"/>
      <c r="P368" s="48"/>
      <c r="Q368" s="48"/>
      <c r="R368" s="48"/>
      <c r="U368" s="2"/>
      <c r="V368"/>
      <c r="X368" s="48"/>
      <c r="Z368"/>
      <c r="AB368" s="48"/>
      <c r="AC368" s="2"/>
    </row>
    <row r="369" spans="1:29" s="1" customFormat="1" x14ac:dyDescent="0.25">
      <c r="L369" s="2"/>
      <c r="M369" s="48"/>
      <c r="P369" s="48"/>
      <c r="Q369" s="48"/>
      <c r="R369" s="48"/>
      <c r="U369" s="2"/>
      <c r="V369"/>
      <c r="X369" s="48"/>
      <c r="Z369"/>
      <c r="AB369" s="48"/>
      <c r="AC369" s="2"/>
    </row>
    <row r="370" spans="1:29" s="1" customFormat="1" x14ac:dyDescent="0.25">
      <c r="L370" s="2"/>
      <c r="M370" s="48"/>
      <c r="P370" s="48"/>
      <c r="Q370" s="48"/>
      <c r="R370" s="48"/>
      <c r="U370" s="2"/>
      <c r="V370"/>
      <c r="X370" s="48"/>
      <c r="Z370"/>
      <c r="AB370" s="48"/>
      <c r="AC370" s="2"/>
    </row>
    <row r="371" spans="1:29" s="48" customForma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N371" s="1"/>
      <c r="O371" s="1"/>
      <c r="S371" s="1"/>
      <c r="T371" s="1"/>
      <c r="U371" s="2"/>
      <c r="V371"/>
      <c r="W371" s="1"/>
      <c r="Y371" s="1"/>
      <c r="Z371"/>
      <c r="AA371" s="1"/>
      <c r="AC371" s="2"/>
    </row>
    <row r="372" spans="1:29" s="48" customForma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N372" s="1"/>
      <c r="O372" s="1"/>
      <c r="S372" s="1"/>
      <c r="T372" s="1"/>
      <c r="U372" s="2"/>
      <c r="V372"/>
      <c r="W372" s="1"/>
      <c r="Y372" s="1"/>
      <c r="Z372"/>
      <c r="AA372" s="1"/>
      <c r="AC372" s="2"/>
    </row>
    <row r="373" spans="1:29" s="48" customForma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N373" s="1"/>
      <c r="O373" s="1"/>
      <c r="S373" s="1"/>
      <c r="T373" s="1"/>
      <c r="U373" s="2"/>
      <c r="V373"/>
      <c r="W373" s="1"/>
      <c r="Y373" s="1"/>
      <c r="Z373"/>
      <c r="AA373" s="1"/>
      <c r="AC373" s="2"/>
    </row>
    <row r="374" spans="1:29" s="48" customForma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N374" s="1"/>
      <c r="O374" s="1"/>
      <c r="S374" s="1"/>
      <c r="T374" s="1"/>
      <c r="U374" s="2"/>
      <c r="V374"/>
      <c r="W374" s="1"/>
      <c r="Y374" s="1"/>
      <c r="Z374"/>
      <c r="AA374" s="1"/>
      <c r="AC374" s="2"/>
    </row>
    <row r="375" spans="1:29" s="48" customForma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N375" s="1"/>
      <c r="O375" s="1"/>
      <c r="S375" s="1"/>
      <c r="T375" s="1"/>
      <c r="U375" s="2"/>
      <c r="V375"/>
      <c r="W375" s="1"/>
      <c r="Y375" s="1"/>
      <c r="Z375"/>
      <c r="AA375" s="1"/>
      <c r="AC375" s="2"/>
    </row>
    <row r="376" spans="1:29" s="48" customForma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N376" s="1"/>
      <c r="O376" s="1"/>
      <c r="S376" s="1"/>
      <c r="T376" s="1"/>
      <c r="U376" s="2"/>
      <c r="V376"/>
      <c r="W376" s="1"/>
      <c r="Y376" s="1"/>
      <c r="Z376"/>
      <c r="AA376" s="1"/>
      <c r="AC376" s="2"/>
    </row>
    <row r="377" spans="1:29" s="48" customForma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N377" s="1"/>
      <c r="O377" s="1"/>
      <c r="S377" s="1"/>
      <c r="T377" s="1"/>
      <c r="U377" s="2"/>
      <c r="V377"/>
      <c r="W377" s="1"/>
      <c r="Y377" s="1"/>
      <c r="Z377"/>
      <c r="AA377" s="1"/>
      <c r="AC377" s="2"/>
    </row>
    <row r="378" spans="1:29" s="48" customForma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N378" s="1"/>
      <c r="O378" s="1"/>
      <c r="S378" s="1"/>
      <c r="T378" s="1"/>
      <c r="U378" s="2"/>
      <c r="V378"/>
      <c r="W378" s="1"/>
      <c r="Y378" s="1"/>
      <c r="Z378"/>
      <c r="AA378" s="1"/>
      <c r="AC378" s="2"/>
    </row>
    <row r="379" spans="1:29" s="48" customForma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N379" s="1"/>
      <c r="O379" s="1"/>
      <c r="S379" s="1"/>
      <c r="T379" s="1"/>
      <c r="U379" s="2"/>
      <c r="V379"/>
      <c r="W379" s="1"/>
      <c r="Y379" s="1"/>
      <c r="Z379"/>
      <c r="AA379" s="1"/>
      <c r="AC379" s="2"/>
    </row>
    <row r="380" spans="1:29" s="48" customForma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N380" s="1"/>
      <c r="O380" s="1"/>
      <c r="S380" s="1"/>
      <c r="T380" s="1"/>
      <c r="U380" s="2"/>
      <c r="V380"/>
      <c r="W380" s="1"/>
      <c r="Y380" s="1"/>
      <c r="Z380"/>
      <c r="AA380" s="1"/>
      <c r="AC380" s="2"/>
    </row>
    <row r="381" spans="1:29" s="48" customForma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N381" s="1"/>
      <c r="O381" s="1"/>
      <c r="S381" s="1"/>
      <c r="T381" s="1"/>
      <c r="U381" s="2"/>
      <c r="V381"/>
      <c r="W381" s="1"/>
      <c r="Y381" s="1"/>
      <c r="Z381"/>
      <c r="AA381" s="1"/>
      <c r="AC381" s="2"/>
    </row>
    <row r="382" spans="1:29" s="48" customForma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N382" s="1"/>
      <c r="O382" s="1"/>
      <c r="S382" s="1"/>
      <c r="T382" s="1"/>
      <c r="U382" s="2"/>
      <c r="V382"/>
      <c r="W382" s="1"/>
      <c r="Y382" s="1"/>
      <c r="Z382"/>
      <c r="AA382" s="1"/>
      <c r="AC382" s="2"/>
    </row>
    <row r="383" spans="1:29" s="48" customForma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N383" s="1"/>
      <c r="O383" s="1"/>
      <c r="S383" s="1"/>
      <c r="T383" s="1"/>
      <c r="U383" s="2"/>
      <c r="V383"/>
      <c r="W383" s="1"/>
      <c r="Y383" s="1"/>
      <c r="Z383"/>
      <c r="AA383" s="1"/>
      <c r="AC383" s="2"/>
    </row>
    <row r="384" spans="1:29" s="48" customForma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N384" s="1"/>
      <c r="O384" s="1"/>
      <c r="S384" s="1"/>
      <c r="T384" s="1"/>
      <c r="U384" s="2"/>
      <c r="V384"/>
      <c r="W384" s="1"/>
      <c r="Y384" s="1"/>
      <c r="Z384"/>
      <c r="AA384" s="1"/>
      <c r="AC384" s="2"/>
    </row>
    <row r="385" spans="1:29" s="48" customForma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N385" s="1"/>
      <c r="O385" s="1"/>
      <c r="S385" s="1"/>
      <c r="T385" s="1"/>
      <c r="U385" s="2"/>
      <c r="V385"/>
      <c r="W385" s="1"/>
      <c r="Y385" s="1"/>
      <c r="Z385"/>
      <c r="AA385" s="1"/>
      <c r="AC385" s="2"/>
    </row>
    <row r="386" spans="1:29" s="48" customForma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N386" s="1"/>
      <c r="O386" s="1"/>
      <c r="S386" s="1"/>
      <c r="T386" s="1"/>
      <c r="U386" s="2"/>
      <c r="V386"/>
      <c r="W386" s="1"/>
      <c r="Y386" s="1"/>
      <c r="Z386"/>
      <c r="AA386" s="1"/>
      <c r="AC386" s="2"/>
    </row>
    <row r="387" spans="1:29" s="48" customForma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N387" s="1"/>
      <c r="O387" s="1"/>
      <c r="S387" s="1"/>
      <c r="T387" s="1"/>
      <c r="U387" s="2"/>
      <c r="V387"/>
      <c r="W387" s="1"/>
      <c r="Y387" s="1"/>
      <c r="Z387"/>
      <c r="AA387" s="1"/>
      <c r="AC387" s="2"/>
    </row>
    <row r="388" spans="1:29" s="48" customForma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N388" s="1"/>
      <c r="O388" s="1"/>
      <c r="S388" s="1"/>
      <c r="T388" s="1"/>
      <c r="U388" s="2"/>
      <c r="V388"/>
      <c r="W388" s="1"/>
      <c r="Y388" s="1"/>
      <c r="Z388"/>
      <c r="AA388" s="1"/>
      <c r="AC388" s="2"/>
    </row>
    <row r="389" spans="1:29" s="48" customForma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N389" s="1"/>
      <c r="O389" s="1"/>
      <c r="S389" s="1"/>
      <c r="T389" s="1"/>
      <c r="U389" s="2"/>
      <c r="V389"/>
      <c r="W389" s="1"/>
      <c r="Y389" s="1"/>
      <c r="Z389"/>
      <c r="AA389" s="1"/>
      <c r="AC389" s="2"/>
    </row>
    <row r="390" spans="1:29" s="48" customForma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N390" s="1"/>
      <c r="O390" s="1"/>
      <c r="S390" s="1"/>
      <c r="T390" s="1"/>
      <c r="U390" s="2"/>
      <c r="V390"/>
      <c r="W390" s="1"/>
      <c r="Y390" s="1"/>
      <c r="Z390"/>
      <c r="AA390" s="1"/>
      <c r="AC390" s="2"/>
    </row>
    <row r="391" spans="1:29" s="48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N391" s="1"/>
      <c r="O391" s="1"/>
      <c r="S391" s="1"/>
      <c r="T391" s="1"/>
      <c r="U391" s="2"/>
      <c r="V391"/>
      <c r="W391" s="1"/>
      <c r="Y391" s="1"/>
      <c r="Z391"/>
      <c r="AA391" s="1"/>
      <c r="AC391" s="2"/>
    </row>
    <row r="392" spans="1:29" s="48" customForma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N392" s="1"/>
      <c r="O392" s="1"/>
      <c r="S392" s="1"/>
      <c r="T392" s="1"/>
      <c r="U392" s="2"/>
      <c r="V392"/>
      <c r="W392" s="1"/>
      <c r="Y392" s="1"/>
      <c r="Z392"/>
      <c r="AA392" s="1"/>
      <c r="AC392" s="2"/>
    </row>
    <row r="393" spans="1:29" s="48" customForma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N393" s="1"/>
      <c r="O393" s="1"/>
      <c r="S393" s="1"/>
      <c r="T393" s="1"/>
      <c r="U393" s="2"/>
      <c r="V393"/>
      <c r="W393" s="1"/>
      <c r="Y393" s="1"/>
      <c r="Z393"/>
      <c r="AA393" s="1"/>
      <c r="AC393" s="2"/>
    </row>
    <row r="394" spans="1:29" s="48" customForma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N394" s="1"/>
      <c r="O394" s="1"/>
      <c r="S394" s="1"/>
      <c r="T394" s="1"/>
      <c r="U394" s="2"/>
      <c r="V394"/>
      <c r="W394" s="1"/>
      <c r="Y394" s="1"/>
      <c r="Z394"/>
      <c r="AA394" s="1"/>
      <c r="AC394" s="2"/>
    </row>
    <row r="395" spans="1:29" s="48" customForma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N395" s="1"/>
      <c r="O395" s="1"/>
      <c r="S395" s="1"/>
      <c r="T395" s="1"/>
      <c r="U395" s="2"/>
      <c r="V395"/>
      <c r="W395" s="1"/>
      <c r="Y395" s="1"/>
      <c r="Z395"/>
      <c r="AA395" s="1"/>
      <c r="AC395" s="2"/>
    </row>
    <row r="396" spans="1:29" s="48" customForma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N396" s="1"/>
      <c r="O396" s="1"/>
      <c r="S396" s="1"/>
      <c r="T396" s="1"/>
      <c r="U396" s="2"/>
      <c r="V396"/>
      <c r="W396" s="1"/>
      <c r="Y396" s="1"/>
      <c r="Z396"/>
      <c r="AA396" s="1"/>
      <c r="AC396" s="2"/>
    </row>
    <row r="397" spans="1:29" s="48" customForma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N397" s="1"/>
      <c r="O397" s="1"/>
      <c r="S397" s="1"/>
      <c r="T397" s="1"/>
      <c r="U397" s="2"/>
      <c r="V397"/>
      <c r="W397" s="1"/>
      <c r="Y397" s="1"/>
      <c r="Z397"/>
      <c r="AA397" s="1"/>
      <c r="AC397" s="2"/>
    </row>
    <row r="398" spans="1:29" s="48" customForma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N398" s="1"/>
      <c r="O398" s="1"/>
      <c r="S398" s="1"/>
      <c r="T398" s="1"/>
      <c r="U398" s="2"/>
      <c r="V398"/>
      <c r="W398" s="1"/>
      <c r="Y398" s="1"/>
      <c r="Z398"/>
      <c r="AA398" s="1"/>
      <c r="AC398" s="2"/>
    </row>
    <row r="399" spans="1:29" s="48" customForma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N399" s="1"/>
      <c r="O399" s="1"/>
      <c r="S399" s="1"/>
      <c r="T399" s="1"/>
      <c r="U399" s="2"/>
      <c r="V399"/>
      <c r="W399" s="1"/>
      <c r="Y399" s="1"/>
      <c r="Z399"/>
      <c r="AA399" s="1"/>
      <c r="AC399" s="2"/>
    </row>
    <row r="400" spans="1:29" s="48" customForma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N400" s="1"/>
      <c r="O400" s="1"/>
      <c r="S400" s="1"/>
      <c r="T400" s="1"/>
      <c r="U400" s="2"/>
      <c r="V400"/>
      <c r="W400" s="1"/>
      <c r="Y400" s="1"/>
      <c r="Z400"/>
      <c r="AA400" s="1"/>
      <c r="AC400" s="2"/>
    </row>
    <row r="401" spans="1:29" s="48" customForma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N401" s="1"/>
      <c r="O401" s="1"/>
      <c r="S401" s="1"/>
      <c r="T401" s="1"/>
      <c r="U401" s="2"/>
      <c r="V401"/>
      <c r="W401" s="1"/>
      <c r="Y401" s="1"/>
      <c r="Z401"/>
      <c r="AA401" s="1"/>
      <c r="AC401" s="2"/>
    </row>
    <row r="402" spans="1:29" s="48" customForma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N402" s="1"/>
      <c r="O402" s="1"/>
      <c r="S402" s="1"/>
      <c r="T402" s="1"/>
      <c r="U402" s="2"/>
      <c r="V402"/>
      <c r="W402" s="1"/>
      <c r="Y402" s="1"/>
      <c r="Z402"/>
      <c r="AA402" s="1"/>
      <c r="AC402" s="2"/>
    </row>
    <row r="403" spans="1:29" s="48" customForma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N403" s="1"/>
      <c r="O403" s="1"/>
      <c r="S403" s="1"/>
      <c r="T403" s="1"/>
      <c r="U403" s="2"/>
      <c r="V403"/>
      <c r="W403" s="1"/>
      <c r="Y403" s="1"/>
      <c r="Z403"/>
      <c r="AA403" s="1"/>
      <c r="AC403" s="2"/>
    </row>
    <row r="404" spans="1:29" s="48" customForma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N404" s="1"/>
      <c r="O404" s="1"/>
      <c r="S404" s="1"/>
      <c r="T404" s="1"/>
      <c r="U404" s="2"/>
      <c r="V404"/>
      <c r="W404" s="1"/>
      <c r="Y404" s="1"/>
      <c r="Z404"/>
      <c r="AA404" s="1"/>
      <c r="AC404" s="2"/>
    </row>
    <row r="405" spans="1:29" s="48" customForma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N405" s="1"/>
      <c r="O405" s="1"/>
      <c r="S405" s="1"/>
      <c r="T405" s="1"/>
      <c r="U405" s="2"/>
      <c r="V405"/>
      <c r="W405" s="1"/>
      <c r="Y405" s="1"/>
      <c r="Z405"/>
      <c r="AA405" s="1"/>
      <c r="AC405" s="2"/>
    </row>
    <row r="406" spans="1:29" s="48" customForma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N406" s="1"/>
      <c r="O406" s="1"/>
      <c r="S406" s="1"/>
      <c r="T406" s="1"/>
      <c r="U406" s="2"/>
      <c r="V406"/>
      <c r="W406" s="1"/>
      <c r="Y406" s="1"/>
      <c r="Z406"/>
      <c r="AA406" s="1"/>
      <c r="AC406" s="2"/>
    </row>
    <row r="407" spans="1:29" s="48" customForma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N407" s="1"/>
      <c r="O407" s="1"/>
      <c r="S407" s="1"/>
      <c r="T407" s="1"/>
      <c r="U407" s="2"/>
      <c r="V407"/>
      <c r="W407" s="1"/>
      <c r="Y407" s="1"/>
      <c r="Z407"/>
      <c r="AA407" s="1"/>
      <c r="AC407" s="2"/>
    </row>
    <row r="408" spans="1:29" s="48" customForma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N408" s="1"/>
      <c r="O408" s="1"/>
      <c r="S408" s="1"/>
      <c r="T408" s="1"/>
      <c r="U408" s="2"/>
      <c r="V408"/>
      <c r="W408" s="1"/>
      <c r="Y408" s="1"/>
      <c r="Z408"/>
      <c r="AA408" s="1"/>
      <c r="AC408" s="2"/>
    </row>
    <row r="409" spans="1:29" s="48" customForma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N409" s="1"/>
      <c r="O409" s="1"/>
      <c r="S409" s="1"/>
      <c r="T409" s="1"/>
      <c r="U409" s="2"/>
      <c r="V409"/>
      <c r="W409" s="1"/>
      <c r="Y409" s="1"/>
      <c r="Z409"/>
      <c r="AA409" s="1"/>
      <c r="AC409" s="2"/>
    </row>
    <row r="410" spans="1:29" s="48" customForma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N410" s="1"/>
      <c r="O410" s="1"/>
      <c r="S410" s="1"/>
      <c r="T410" s="1"/>
      <c r="U410" s="2"/>
      <c r="V410"/>
      <c r="W410" s="1"/>
      <c r="Y410" s="1"/>
      <c r="Z410"/>
      <c r="AA410" s="1"/>
      <c r="AC410" s="2"/>
    </row>
    <row r="411" spans="1:29" s="48" customForma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N411" s="1"/>
      <c r="O411" s="1"/>
      <c r="S411" s="1"/>
      <c r="T411" s="1"/>
      <c r="U411" s="2"/>
      <c r="V411"/>
      <c r="W411" s="1"/>
      <c r="Y411" s="1"/>
      <c r="Z411"/>
      <c r="AA411" s="1"/>
      <c r="AC411" s="2"/>
    </row>
    <row r="412" spans="1:29" s="48" customForma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N412" s="1"/>
      <c r="O412" s="1"/>
      <c r="S412" s="1"/>
      <c r="T412" s="1"/>
      <c r="U412" s="2"/>
      <c r="V412"/>
      <c r="W412" s="1"/>
      <c r="Y412" s="1"/>
      <c r="Z412"/>
      <c r="AA412" s="1"/>
      <c r="AC412" s="2"/>
    </row>
    <row r="413" spans="1:29" s="48" customForma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N413" s="1"/>
      <c r="O413" s="1"/>
      <c r="S413" s="1"/>
      <c r="T413" s="1"/>
      <c r="U413" s="2"/>
      <c r="V413"/>
      <c r="W413" s="1"/>
      <c r="Y413" s="1"/>
      <c r="Z413"/>
      <c r="AA413" s="1"/>
      <c r="AC413" s="2"/>
    </row>
    <row r="414" spans="1:29" s="48" customForma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N414" s="1"/>
      <c r="O414" s="1"/>
      <c r="S414" s="1"/>
      <c r="T414" s="1"/>
      <c r="U414" s="2"/>
      <c r="V414"/>
      <c r="W414" s="1"/>
      <c r="Y414" s="1"/>
      <c r="Z414"/>
      <c r="AA414" s="1"/>
      <c r="AC414" s="2"/>
    </row>
    <row r="415" spans="1:29" s="48" customForma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N415" s="1"/>
      <c r="O415" s="1"/>
      <c r="S415" s="1"/>
      <c r="T415" s="1"/>
      <c r="U415" s="2"/>
      <c r="V415"/>
      <c r="W415" s="1"/>
      <c r="Y415" s="1"/>
      <c r="Z415"/>
      <c r="AA415" s="1"/>
      <c r="AC415" s="2"/>
    </row>
    <row r="416" spans="1:29" s="48" customForma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N416" s="1"/>
      <c r="O416" s="1"/>
      <c r="S416" s="1"/>
      <c r="T416" s="1"/>
      <c r="U416" s="2"/>
      <c r="V416"/>
      <c r="W416" s="1"/>
      <c r="Y416" s="1"/>
      <c r="Z416"/>
      <c r="AA416" s="1"/>
      <c r="AC416" s="2"/>
    </row>
    <row r="417" spans="1:29" s="48" customForma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N417" s="1"/>
      <c r="O417" s="1"/>
      <c r="S417" s="1"/>
      <c r="T417" s="1"/>
      <c r="U417" s="2"/>
      <c r="V417"/>
      <c r="W417" s="1"/>
      <c r="Y417" s="1"/>
      <c r="Z417"/>
      <c r="AA417" s="1"/>
      <c r="AC417" s="2"/>
    </row>
    <row r="418" spans="1:29" s="48" customForma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N418" s="1"/>
      <c r="O418" s="1"/>
      <c r="S418" s="1"/>
      <c r="T418" s="1"/>
      <c r="U418" s="2"/>
      <c r="V418"/>
      <c r="W418" s="1"/>
      <c r="Y418" s="1"/>
      <c r="Z418"/>
      <c r="AA418" s="1"/>
      <c r="AC418" s="2"/>
    </row>
    <row r="419" spans="1:29" s="1" customFormat="1" x14ac:dyDescent="0.25">
      <c r="L419" s="2"/>
      <c r="M419" s="48"/>
      <c r="P419" s="48"/>
      <c r="Q419" s="48"/>
      <c r="R419" s="48"/>
      <c r="U419" s="2"/>
      <c r="V419"/>
      <c r="X419" s="48"/>
      <c r="Z419"/>
      <c r="AB419" s="48"/>
      <c r="AC419" s="2"/>
    </row>
    <row r="420" spans="1:29" s="1" customFormat="1" x14ac:dyDescent="0.25">
      <c r="L420" s="2"/>
      <c r="M420" s="48"/>
      <c r="P420" s="48"/>
      <c r="Q420" s="48"/>
      <c r="R420" s="48"/>
      <c r="U420" s="2"/>
      <c r="V420"/>
      <c r="X420" s="48"/>
      <c r="Z420"/>
      <c r="AB420" s="48"/>
      <c r="AC420" s="2"/>
    </row>
    <row r="421" spans="1:29" s="1" customFormat="1" x14ac:dyDescent="0.25">
      <c r="L421" s="2"/>
      <c r="M421" s="48"/>
      <c r="P421" s="48"/>
      <c r="Q421" s="48"/>
      <c r="R421" s="48"/>
      <c r="U421" s="2"/>
      <c r="V421"/>
      <c r="X421" s="48"/>
      <c r="Z421"/>
      <c r="AB421" s="48"/>
      <c r="AC421" s="2"/>
    </row>
    <row r="422" spans="1:29" s="1" customFormat="1" x14ac:dyDescent="0.25">
      <c r="L422" s="2"/>
      <c r="M422" s="48"/>
      <c r="P422" s="48"/>
      <c r="Q422" s="48"/>
      <c r="R422" s="48"/>
      <c r="U422" s="2"/>
      <c r="V422"/>
      <c r="X422" s="48"/>
      <c r="Z422"/>
      <c r="AB422" s="48"/>
      <c r="AC422" s="2"/>
    </row>
    <row r="423" spans="1:29" s="1" customFormat="1" x14ac:dyDescent="0.25">
      <c r="L423" s="2"/>
      <c r="M423" s="48"/>
      <c r="P423" s="48"/>
      <c r="Q423" s="48"/>
      <c r="R423" s="48"/>
      <c r="U423" s="2"/>
      <c r="V423"/>
      <c r="X423" s="48"/>
      <c r="Z423"/>
      <c r="AB423" s="48"/>
      <c r="AC423" s="2"/>
    </row>
    <row r="424" spans="1:29" s="1" customFormat="1" x14ac:dyDescent="0.25">
      <c r="L424" s="2"/>
      <c r="M424" s="48"/>
      <c r="P424" s="48"/>
      <c r="Q424" s="48"/>
      <c r="R424" s="48"/>
      <c r="U424" s="2"/>
      <c r="V424"/>
      <c r="X424" s="48"/>
      <c r="Z424"/>
      <c r="AB424" s="48"/>
      <c r="AC424" s="2"/>
    </row>
    <row r="425" spans="1:29" s="1" customFormat="1" x14ac:dyDescent="0.25">
      <c r="L425" s="2"/>
      <c r="M425" s="48"/>
      <c r="P425" s="48"/>
      <c r="Q425" s="48"/>
      <c r="R425" s="48"/>
      <c r="U425" s="2"/>
      <c r="V425"/>
      <c r="X425" s="48"/>
      <c r="Z425"/>
      <c r="AB425" s="48"/>
      <c r="AC425" s="2"/>
    </row>
    <row r="426" spans="1:29" s="1" customFormat="1" x14ac:dyDescent="0.25">
      <c r="L426" s="2"/>
      <c r="M426" s="48"/>
      <c r="P426" s="48"/>
      <c r="Q426" s="48"/>
      <c r="R426" s="48"/>
      <c r="U426" s="2"/>
      <c r="V426"/>
      <c r="X426" s="48"/>
      <c r="Z426"/>
      <c r="AB426" s="48"/>
      <c r="AC426" s="2"/>
    </row>
    <row r="427" spans="1:29" s="1" customFormat="1" x14ac:dyDescent="0.25">
      <c r="L427" s="2"/>
      <c r="M427" s="48"/>
      <c r="P427" s="48"/>
      <c r="Q427" s="48"/>
      <c r="R427" s="48"/>
      <c r="U427" s="2"/>
      <c r="V427"/>
      <c r="X427"/>
      <c r="Z427"/>
      <c r="AB427" s="48"/>
      <c r="AC427" s="2"/>
    </row>
    <row r="428" spans="1:29" s="1" customFormat="1" x14ac:dyDescent="0.25">
      <c r="L428" s="2"/>
      <c r="M428" s="48"/>
      <c r="P428" s="48"/>
      <c r="Q428" s="48"/>
      <c r="R428" s="48"/>
      <c r="U428" s="2"/>
      <c r="V428"/>
      <c r="X428" s="48"/>
      <c r="Z428"/>
      <c r="AB428" s="48"/>
      <c r="AC428" s="2"/>
    </row>
    <row r="429" spans="1:29" s="1" customFormat="1" x14ac:dyDescent="0.25">
      <c r="L429" s="2"/>
      <c r="M429" s="48"/>
      <c r="P429" s="48"/>
      <c r="Q429" s="48"/>
      <c r="R429" s="48"/>
      <c r="U429" s="2"/>
      <c r="V429"/>
      <c r="X429" s="48"/>
      <c r="Z429"/>
      <c r="AB429" s="48"/>
      <c r="AC429" s="2"/>
    </row>
    <row r="430" spans="1:29" s="1" customFormat="1" x14ac:dyDescent="0.25">
      <c r="L430" s="2"/>
      <c r="M430" s="48"/>
      <c r="P430" s="48"/>
      <c r="Q430" s="48"/>
      <c r="R430" s="48"/>
      <c r="U430" s="2"/>
      <c r="V430"/>
      <c r="X430" s="48"/>
      <c r="Z430"/>
      <c r="AB430" s="48"/>
      <c r="AC430" s="2"/>
    </row>
    <row r="431" spans="1:29" s="1" customFormat="1" x14ac:dyDescent="0.25">
      <c r="L431" s="2"/>
      <c r="M431" s="48"/>
      <c r="P431" s="48"/>
      <c r="Q431" s="48"/>
      <c r="R431" s="48"/>
      <c r="U431" s="2"/>
      <c r="V431"/>
      <c r="X431" s="48"/>
      <c r="Z431"/>
      <c r="AB431" s="48"/>
      <c r="AC431" s="2"/>
    </row>
    <row r="432" spans="1:29" s="1" customFormat="1" x14ac:dyDescent="0.25">
      <c r="L432" s="2"/>
      <c r="M432" s="48"/>
      <c r="P432" s="48"/>
      <c r="Q432" s="48"/>
      <c r="R432" s="48"/>
      <c r="U432" s="2"/>
      <c r="V432"/>
      <c r="X432" s="48"/>
      <c r="Z432"/>
      <c r="AB432" s="48"/>
      <c r="AC432" s="2"/>
    </row>
    <row r="433" spans="1:29" s="1" customFormat="1" x14ac:dyDescent="0.25">
      <c r="L433" s="2"/>
      <c r="M433" s="48"/>
      <c r="P433" s="48"/>
      <c r="Q433" s="48"/>
      <c r="R433" s="48"/>
      <c r="U433" s="2"/>
      <c r="V433"/>
      <c r="X433" s="48"/>
      <c r="Z433"/>
      <c r="AB433" s="48"/>
      <c r="AC433" s="2"/>
    </row>
    <row r="434" spans="1:29" s="1" customFormat="1" x14ac:dyDescent="0.25">
      <c r="L434" s="2"/>
      <c r="M434" s="48"/>
      <c r="P434" s="48"/>
      <c r="Q434" s="48"/>
      <c r="R434" s="48"/>
      <c r="U434" s="2"/>
      <c r="V434"/>
      <c r="X434" s="48"/>
      <c r="Z434"/>
      <c r="AB434" s="48"/>
      <c r="AC434" s="2"/>
    </row>
    <row r="435" spans="1:29" s="48" customForma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N435" s="1"/>
      <c r="O435" s="1"/>
      <c r="S435" s="1"/>
      <c r="T435" s="1"/>
      <c r="U435" s="2"/>
      <c r="V435"/>
      <c r="W435" s="1"/>
      <c r="Y435" s="1"/>
      <c r="Z435"/>
      <c r="AA435" s="1"/>
      <c r="AC435" s="2"/>
    </row>
    <row r="436" spans="1:29" s="48" customForma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N436" s="1"/>
      <c r="O436" s="1"/>
      <c r="S436" s="1"/>
      <c r="T436" s="1"/>
      <c r="U436" s="2"/>
      <c r="V436"/>
      <c r="W436" s="1"/>
      <c r="Y436" s="1"/>
      <c r="Z436"/>
      <c r="AA436" s="1"/>
      <c r="AC436" s="2"/>
    </row>
    <row r="437" spans="1:29" s="48" customForma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N437" s="1"/>
      <c r="O437" s="1"/>
      <c r="S437" s="1"/>
      <c r="T437" s="1"/>
      <c r="U437" s="2"/>
      <c r="V437"/>
      <c r="W437" s="1"/>
      <c r="Y437" s="1"/>
      <c r="Z437"/>
      <c r="AA437" s="1"/>
      <c r="AC437" s="2"/>
    </row>
    <row r="438" spans="1:29" s="48" customForma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N438" s="1"/>
      <c r="O438" s="1"/>
      <c r="S438" s="1"/>
      <c r="T438" s="1"/>
      <c r="U438" s="2"/>
      <c r="V438"/>
      <c r="W438" s="1"/>
      <c r="Y438" s="1"/>
      <c r="Z438"/>
      <c r="AA438" s="1"/>
      <c r="AC438" s="2"/>
    </row>
    <row r="439" spans="1:29" s="48" customForma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N439" s="1"/>
      <c r="O439" s="1"/>
      <c r="S439" s="1"/>
      <c r="T439" s="1"/>
      <c r="U439" s="2"/>
      <c r="V439"/>
      <c r="W439" s="1"/>
      <c r="Y439" s="1"/>
      <c r="Z439"/>
      <c r="AA439" s="1"/>
      <c r="AC439" s="2"/>
    </row>
    <row r="440" spans="1:29" s="48" customForma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N440" s="1"/>
      <c r="O440" s="1"/>
      <c r="S440" s="1"/>
      <c r="T440" s="1"/>
      <c r="U440" s="2"/>
      <c r="V440"/>
      <c r="W440" s="1"/>
      <c r="Y440" s="1"/>
      <c r="Z440"/>
      <c r="AA440" s="1"/>
      <c r="AC440" s="2"/>
    </row>
    <row r="441" spans="1:29" s="48" customForma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N441" s="1"/>
      <c r="O441" s="1"/>
      <c r="S441" s="1"/>
      <c r="T441" s="1"/>
      <c r="U441" s="2"/>
      <c r="V441"/>
      <c r="W441" s="1"/>
      <c r="Y441" s="1"/>
      <c r="Z441"/>
      <c r="AA441" s="1"/>
      <c r="AC441" s="2"/>
    </row>
    <row r="442" spans="1:29" s="48" customForma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N442" s="1"/>
      <c r="O442" s="1"/>
      <c r="S442" s="1"/>
      <c r="T442" s="1"/>
      <c r="U442" s="2"/>
      <c r="V442"/>
      <c r="W442" s="1"/>
      <c r="Y442" s="1"/>
      <c r="Z442"/>
      <c r="AA442" s="1"/>
      <c r="AC442" s="2"/>
    </row>
    <row r="443" spans="1:29" s="48" customForma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N443" s="1"/>
      <c r="O443" s="1"/>
      <c r="S443" s="1"/>
      <c r="T443" s="1"/>
      <c r="U443" s="2"/>
      <c r="V443"/>
      <c r="W443" s="1"/>
      <c r="Y443" s="1"/>
      <c r="Z443"/>
      <c r="AA443" s="1"/>
      <c r="AC443" s="2"/>
    </row>
    <row r="444" spans="1:29" s="48" customForma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N444" s="1"/>
      <c r="O444" s="1"/>
      <c r="S444" s="1"/>
      <c r="T444" s="1"/>
      <c r="U444" s="2"/>
      <c r="V444"/>
      <c r="W444" s="1"/>
      <c r="Y444" s="1"/>
      <c r="Z444"/>
      <c r="AA444" s="1"/>
      <c r="AC444" s="2"/>
    </row>
    <row r="445" spans="1:29" s="48" customForma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N445" s="1"/>
      <c r="O445" s="1"/>
      <c r="S445" s="1"/>
      <c r="T445" s="1"/>
      <c r="U445" s="2"/>
      <c r="V445"/>
      <c r="W445" s="1"/>
      <c r="Y445" s="1"/>
      <c r="Z445"/>
      <c r="AA445" s="1"/>
      <c r="AC445" s="2"/>
    </row>
    <row r="446" spans="1:29" s="48" customForma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N446" s="1"/>
      <c r="O446" s="1"/>
      <c r="S446" s="1"/>
      <c r="T446" s="1"/>
      <c r="U446" s="2"/>
      <c r="V446"/>
      <c r="W446" s="1"/>
      <c r="Y446" s="1"/>
      <c r="Z446"/>
      <c r="AA446" s="1"/>
      <c r="AC446" s="2"/>
    </row>
    <row r="447" spans="1:29" s="48" customForma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N447" s="1"/>
      <c r="O447" s="1"/>
      <c r="S447" s="1"/>
      <c r="T447" s="1"/>
      <c r="U447" s="2"/>
      <c r="V447"/>
      <c r="W447" s="1"/>
      <c r="Y447" s="1"/>
      <c r="Z447"/>
      <c r="AA447" s="1"/>
      <c r="AC447" s="2"/>
    </row>
    <row r="448" spans="1:29" s="48" customForma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N448" s="1"/>
      <c r="O448" s="1"/>
      <c r="S448" s="1"/>
      <c r="T448" s="1"/>
      <c r="U448" s="2"/>
      <c r="V448"/>
      <c r="W448" s="1"/>
      <c r="Y448" s="1"/>
      <c r="Z448"/>
      <c r="AA448" s="1"/>
      <c r="AC448" s="2"/>
    </row>
    <row r="449" spans="1:29" s="48" customForma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N449" s="1"/>
      <c r="O449" s="1"/>
      <c r="S449" s="1"/>
      <c r="T449" s="1"/>
      <c r="U449" s="2"/>
      <c r="V449"/>
      <c r="W449" s="1"/>
      <c r="Y449" s="1"/>
      <c r="Z449"/>
      <c r="AA449" s="1"/>
      <c r="AC449" s="2"/>
    </row>
    <row r="450" spans="1:29" s="48" customForma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N450" s="1"/>
      <c r="O450" s="1"/>
      <c r="S450" s="1"/>
      <c r="T450" s="1"/>
      <c r="U450" s="2"/>
      <c r="V450"/>
      <c r="W450" s="1"/>
      <c r="Y450" s="1"/>
      <c r="Z450"/>
      <c r="AA450" s="1"/>
      <c r="AC450" s="2"/>
    </row>
    <row r="451" spans="1:29" s="48" customForma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N451" s="1"/>
      <c r="O451" s="1"/>
      <c r="S451" s="1"/>
      <c r="T451" s="1"/>
      <c r="U451" s="2"/>
      <c r="V451"/>
      <c r="W451" s="1"/>
      <c r="Y451" s="1"/>
      <c r="Z451"/>
      <c r="AA451" s="1"/>
      <c r="AC451" s="2"/>
    </row>
    <row r="452" spans="1:29" s="48" customForma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N452" s="1"/>
      <c r="O452" s="1"/>
      <c r="S452" s="1"/>
      <c r="T452" s="1"/>
      <c r="U452" s="2"/>
      <c r="V452"/>
      <c r="W452" s="1"/>
      <c r="Y452" s="1"/>
      <c r="Z452"/>
      <c r="AA452" s="1"/>
      <c r="AC452" s="2"/>
    </row>
    <row r="453" spans="1:29" s="48" customForma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N453" s="1"/>
      <c r="O453" s="1"/>
      <c r="S453" s="1"/>
      <c r="T453" s="1"/>
      <c r="U453" s="2"/>
      <c r="V453"/>
      <c r="W453" s="1"/>
      <c r="Y453" s="1"/>
      <c r="Z453"/>
      <c r="AA453" s="1"/>
      <c r="AC453" s="2"/>
    </row>
    <row r="454" spans="1:29" s="48" customForma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N454" s="1"/>
      <c r="O454" s="1"/>
      <c r="S454" s="1"/>
      <c r="T454" s="1"/>
      <c r="U454" s="2"/>
      <c r="V454"/>
      <c r="W454" s="1"/>
      <c r="Y454" s="1"/>
      <c r="Z454"/>
      <c r="AA454" s="1"/>
      <c r="AC454" s="2"/>
    </row>
    <row r="455" spans="1:29" s="48" customForma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N455" s="1"/>
      <c r="O455" s="1"/>
      <c r="S455" s="1"/>
      <c r="T455" s="1"/>
      <c r="U455" s="2"/>
      <c r="V455"/>
      <c r="W455" s="1"/>
      <c r="Y455" s="1"/>
      <c r="Z455"/>
      <c r="AA455" s="1"/>
      <c r="AC455" s="2"/>
    </row>
    <row r="456" spans="1:29" s="48" customForma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N456" s="1"/>
      <c r="O456" s="1"/>
      <c r="S456" s="1"/>
      <c r="T456" s="1"/>
      <c r="U456" s="2"/>
      <c r="V456"/>
      <c r="W456" s="1"/>
      <c r="Y456" s="1"/>
      <c r="Z456"/>
      <c r="AA456" s="1"/>
      <c r="AC456" s="2"/>
    </row>
    <row r="457" spans="1:29" s="48" customForma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N457" s="1"/>
      <c r="O457" s="1"/>
      <c r="S457" s="1"/>
      <c r="T457" s="1"/>
      <c r="U457" s="2"/>
      <c r="V457"/>
      <c r="W457" s="1"/>
      <c r="Y457" s="1"/>
      <c r="Z457"/>
      <c r="AA457" s="1"/>
      <c r="AC457" s="2"/>
    </row>
    <row r="458" spans="1:29" s="48" customForma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N458" s="1"/>
      <c r="O458" s="1"/>
      <c r="S458" s="1"/>
      <c r="T458" s="1"/>
      <c r="U458" s="2"/>
      <c r="V458"/>
      <c r="W458" s="1"/>
      <c r="Y458" s="1"/>
      <c r="Z458"/>
      <c r="AA458" s="1"/>
      <c r="AC458" s="2"/>
    </row>
    <row r="459" spans="1:29" s="48" customForma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N459" s="1"/>
      <c r="O459" s="1"/>
      <c r="S459" s="1"/>
      <c r="T459" s="1"/>
      <c r="U459" s="2"/>
      <c r="V459"/>
      <c r="W459" s="1"/>
      <c r="Y459" s="1"/>
      <c r="Z459"/>
      <c r="AA459" s="1"/>
      <c r="AC459" s="2"/>
    </row>
    <row r="460" spans="1:29" s="48" customForma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N460" s="1"/>
      <c r="O460" s="1"/>
      <c r="S460" s="1"/>
      <c r="T460" s="1"/>
      <c r="U460" s="2"/>
      <c r="V460"/>
      <c r="W460" s="1"/>
      <c r="Y460" s="1"/>
      <c r="Z460"/>
      <c r="AA460" s="1"/>
      <c r="AC460" s="2"/>
    </row>
    <row r="461" spans="1:29" s="48" customForma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N461" s="1"/>
      <c r="O461" s="1"/>
      <c r="S461" s="1"/>
      <c r="T461" s="1"/>
      <c r="U461" s="2"/>
      <c r="V461"/>
      <c r="W461" s="1"/>
      <c r="Y461" s="1"/>
      <c r="Z461"/>
      <c r="AA461" s="1"/>
      <c r="AC461" s="2"/>
    </row>
    <row r="462" spans="1:29" s="48" customForma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N462" s="1"/>
      <c r="O462" s="1"/>
      <c r="S462" s="1"/>
      <c r="T462" s="1"/>
      <c r="U462" s="2"/>
      <c r="V462"/>
      <c r="W462" s="1"/>
      <c r="Y462" s="1"/>
      <c r="Z462"/>
      <c r="AA462" s="1"/>
      <c r="AC462" s="2"/>
    </row>
    <row r="463" spans="1:29" s="48" customForma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N463" s="1"/>
      <c r="O463" s="1"/>
      <c r="S463" s="1"/>
      <c r="T463" s="1"/>
      <c r="U463" s="2"/>
      <c r="V463"/>
      <c r="W463" s="1"/>
      <c r="Y463" s="1"/>
      <c r="Z463"/>
      <c r="AA463" s="1"/>
      <c r="AC463" s="2"/>
    </row>
    <row r="464" spans="1:29" s="48" customForma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N464" s="1"/>
      <c r="O464" s="1"/>
      <c r="S464" s="1"/>
      <c r="T464" s="1"/>
      <c r="U464" s="2"/>
      <c r="V464"/>
      <c r="W464" s="1"/>
      <c r="Y464" s="1"/>
      <c r="Z464"/>
      <c r="AA464" s="1"/>
      <c r="AC464" s="2"/>
    </row>
    <row r="465" spans="1:29" s="48" customForma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N465" s="1"/>
      <c r="O465" s="1"/>
      <c r="S465" s="1"/>
      <c r="T465" s="1"/>
      <c r="U465" s="2"/>
      <c r="V465"/>
      <c r="W465" s="1"/>
      <c r="Y465" s="1"/>
      <c r="Z465"/>
      <c r="AA465" s="1"/>
      <c r="AC465" s="2"/>
    </row>
    <row r="466" spans="1:29" s="48" customForma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N466" s="1"/>
      <c r="O466" s="1"/>
      <c r="S466" s="1"/>
      <c r="T466" s="1"/>
      <c r="U466" s="2"/>
      <c r="V466"/>
      <c r="W466" s="1"/>
      <c r="Y466" s="1"/>
      <c r="Z466"/>
      <c r="AA466" s="1"/>
      <c r="AC466" s="2"/>
    </row>
    <row r="467" spans="1:29" s="1" customFormat="1" x14ac:dyDescent="0.25">
      <c r="L467" s="2"/>
      <c r="M467" s="48"/>
      <c r="P467" s="48"/>
      <c r="Q467" s="48"/>
      <c r="R467" s="48"/>
      <c r="U467" s="2"/>
      <c r="V467"/>
      <c r="X467"/>
      <c r="Z467"/>
      <c r="AB467" s="48"/>
      <c r="AC467" s="2"/>
    </row>
    <row r="468" spans="1:29" s="1" customFormat="1" x14ac:dyDescent="0.25">
      <c r="L468" s="2"/>
      <c r="M468" s="48"/>
      <c r="P468" s="48"/>
      <c r="Q468" s="48"/>
      <c r="R468" s="48"/>
      <c r="U468" s="2"/>
      <c r="V468"/>
      <c r="X468" s="48"/>
      <c r="Z468"/>
      <c r="AB468" s="48"/>
      <c r="AC468" s="2"/>
    </row>
    <row r="469" spans="1:29" s="1" customFormat="1" x14ac:dyDescent="0.25">
      <c r="L469" s="2"/>
      <c r="M469" s="48"/>
      <c r="P469" s="48"/>
      <c r="Q469" s="48"/>
      <c r="R469" s="48"/>
      <c r="U469" s="2"/>
      <c r="V469"/>
      <c r="X469" s="48"/>
      <c r="Z469"/>
      <c r="AB469" s="48"/>
      <c r="AC469" s="2"/>
    </row>
    <row r="470" spans="1:29" s="1" customFormat="1" x14ac:dyDescent="0.25">
      <c r="L470" s="2"/>
      <c r="M470" s="48"/>
      <c r="P470" s="48"/>
      <c r="Q470" s="48"/>
      <c r="R470" s="48"/>
      <c r="U470" s="2"/>
      <c r="V470"/>
      <c r="X470" s="48"/>
      <c r="Z470"/>
      <c r="AB470" s="48"/>
      <c r="AC470" s="2"/>
    </row>
    <row r="471" spans="1:29" s="1" customFormat="1" x14ac:dyDescent="0.25">
      <c r="L471" s="2"/>
      <c r="M471" s="48"/>
      <c r="P471" s="48"/>
      <c r="Q471" s="48"/>
      <c r="R471" s="48"/>
      <c r="U471" s="2"/>
      <c r="V471"/>
      <c r="X471" s="48"/>
      <c r="Z471"/>
      <c r="AB471" s="48"/>
      <c r="AC471" s="2"/>
    </row>
    <row r="472" spans="1:29" s="1" customFormat="1" x14ac:dyDescent="0.25">
      <c r="L472" s="2"/>
      <c r="M472" s="48"/>
      <c r="P472" s="48"/>
      <c r="Q472" s="48"/>
      <c r="R472" s="48"/>
      <c r="U472" s="2"/>
      <c r="V472"/>
      <c r="X472" s="48"/>
      <c r="Z472"/>
      <c r="AB472" s="48"/>
      <c r="AC472" s="2"/>
    </row>
    <row r="473" spans="1:29" s="1" customFormat="1" x14ac:dyDescent="0.25">
      <c r="L473" s="2"/>
      <c r="M473" s="48"/>
      <c r="P473" s="48"/>
      <c r="Q473" s="48"/>
      <c r="R473" s="48"/>
      <c r="U473" s="2"/>
      <c r="V473"/>
      <c r="X473" s="48"/>
      <c r="Z473"/>
      <c r="AB473" s="48"/>
      <c r="AC473" s="2"/>
    </row>
    <row r="474" spans="1:29" s="1" customFormat="1" x14ac:dyDescent="0.25">
      <c r="L474" s="2"/>
      <c r="M474" s="48"/>
      <c r="P474" s="48"/>
      <c r="Q474" s="48"/>
      <c r="R474" s="48"/>
      <c r="U474" s="2"/>
      <c r="V474"/>
      <c r="X474" s="48"/>
      <c r="Z474"/>
      <c r="AB474" s="48"/>
      <c r="AC474" s="2"/>
    </row>
    <row r="475" spans="1:29" s="1" customFormat="1" x14ac:dyDescent="0.25">
      <c r="L475" s="2"/>
      <c r="M475" s="48"/>
      <c r="P475" s="48"/>
      <c r="Q475" s="48"/>
      <c r="R475" s="48"/>
      <c r="U475" s="2"/>
      <c r="V475"/>
      <c r="X475" s="48"/>
      <c r="Z475"/>
      <c r="AB475" s="48"/>
      <c r="AC475" s="2"/>
    </row>
    <row r="476" spans="1:29" s="1" customFormat="1" x14ac:dyDescent="0.25">
      <c r="L476" s="2"/>
      <c r="M476" s="48"/>
      <c r="P476" s="48"/>
      <c r="Q476" s="48"/>
      <c r="R476" s="48"/>
      <c r="U476" s="2"/>
      <c r="V476"/>
      <c r="X476" s="48"/>
      <c r="Z476"/>
      <c r="AB476" s="48"/>
      <c r="AC476" s="2"/>
    </row>
    <row r="477" spans="1:29" s="1" customFormat="1" x14ac:dyDescent="0.25">
      <c r="L477" s="2"/>
      <c r="M477" s="48"/>
      <c r="P477" s="48"/>
      <c r="Q477" s="48"/>
      <c r="R477" s="48"/>
      <c r="U477" s="2"/>
      <c r="V477"/>
      <c r="X477" s="48"/>
      <c r="Z477"/>
      <c r="AB477" s="48"/>
      <c r="AC477" s="2"/>
    </row>
    <row r="478" spans="1:29" s="1" customFormat="1" x14ac:dyDescent="0.25">
      <c r="L478" s="2"/>
      <c r="M478" s="48"/>
      <c r="P478" s="48"/>
      <c r="Q478" s="48"/>
      <c r="R478" s="48"/>
      <c r="U478" s="2"/>
      <c r="V478"/>
      <c r="X478" s="48"/>
      <c r="Z478"/>
      <c r="AB478" s="48"/>
      <c r="AC478" s="2"/>
    </row>
    <row r="479" spans="1:29" s="1" customFormat="1" x14ac:dyDescent="0.25">
      <c r="L479" s="2"/>
      <c r="M479" s="48"/>
      <c r="P479" s="48"/>
      <c r="Q479" s="48"/>
      <c r="R479" s="48"/>
      <c r="U479" s="2"/>
      <c r="V479"/>
      <c r="X479" s="48"/>
      <c r="Z479"/>
      <c r="AB479" s="48"/>
      <c r="AC479" s="2"/>
    </row>
    <row r="480" spans="1:29" s="1" customFormat="1" x14ac:dyDescent="0.25">
      <c r="L480" s="2"/>
      <c r="M480" s="48"/>
      <c r="P480" s="48"/>
      <c r="Q480" s="48"/>
      <c r="R480" s="48"/>
      <c r="U480" s="2"/>
      <c r="V480"/>
      <c r="X480" s="48"/>
      <c r="Z480"/>
      <c r="AB480" s="48"/>
      <c r="AC480" s="2"/>
    </row>
    <row r="481" spans="1:29" s="1" customFormat="1" x14ac:dyDescent="0.25">
      <c r="L481" s="2"/>
      <c r="M481" s="48"/>
      <c r="P481" s="48"/>
      <c r="Q481" s="48"/>
      <c r="R481" s="48"/>
      <c r="U481" s="2"/>
      <c r="V481"/>
      <c r="X481" s="48"/>
      <c r="Z481"/>
      <c r="AB481" s="48"/>
      <c r="AC481" s="2"/>
    </row>
    <row r="482" spans="1:29" s="1" customFormat="1" x14ac:dyDescent="0.25">
      <c r="L482" s="2"/>
      <c r="M482" s="48"/>
      <c r="P482" s="48"/>
      <c r="Q482" s="48"/>
      <c r="R482" s="48"/>
      <c r="U482" s="2"/>
      <c r="V482"/>
      <c r="X482" s="48"/>
      <c r="Z482"/>
      <c r="AB482" s="48"/>
      <c r="AC482" s="2"/>
    </row>
    <row r="483" spans="1:29" s="48" customForma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N483" s="1"/>
      <c r="O483" s="1"/>
      <c r="S483" s="1"/>
      <c r="T483" s="1"/>
      <c r="U483" s="2"/>
      <c r="V483"/>
      <c r="W483" s="1"/>
      <c r="Y483" s="1"/>
      <c r="Z483"/>
      <c r="AA483" s="1"/>
      <c r="AC483" s="2"/>
    </row>
    <row r="484" spans="1:29" s="48" customForma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N484" s="1"/>
      <c r="O484" s="1"/>
      <c r="S484" s="1"/>
      <c r="T484" s="1"/>
      <c r="U484" s="2"/>
      <c r="V484"/>
      <c r="W484" s="1"/>
      <c r="Y484" s="1"/>
      <c r="Z484"/>
      <c r="AA484" s="1"/>
      <c r="AC484" s="2"/>
    </row>
    <row r="485" spans="1:29" s="48" customForma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N485" s="1"/>
      <c r="O485" s="1"/>
      <c r="S485" s="1"/>
      <c r="T485" s="1"/>
      <c r="U485" s="2"/>
      <c r="V485"/>
      <c r="W485" s="1"/>
      <c r="Y485" s="1"/>
      <c r="Z485"/>
      <c r="AA485" s="1"/>
      <c r="AC485" s="2"/>
    </row>
    <row r="486" spans="1:29" s="48" customForma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N486" s="1"/>
      <c r="O486" s="1"/>
      <c r="S486" s="1"/>
      <c r="T486" s="1"/>
      <c r="U486" s="2"/>
      <c r="V486"/>
      <c r="W486" s="1"/>
      <c r="Y486" s="1"/>
      <c r="Z486"/>
      <c r="AA486" s="1"/>
      <c r="AC486" s="2"/>
    </row>
    <row r="487" spans="1:29" s="48" customForma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N487" s="1"/>
      <c r="O487" s="1"/>
      <c r="S487" s="1"/>
      <c r="T487" s="1"/>
      <c r="U487" s="2"/>
      <c r="V487"/>
      <c r="W487" s="1"/>
      <c r="Y487" s="1"/>
      <c r="Z487"/>
      <c r="AA487" s="1"/>
      <c r="AC487" s="2"/>
    </row>
    <row r="488" spans="1:29" s="48" customForma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N488" s="1"/>
      <c r="O488" s="1"/>
      <c r="S488" s="1"/>
      <c r="T488" s="1"/>
      <c r="U488" s="2"/>
      <c r="V488"/>
      <c r="W488" s="1"/>
      <c r="Y488" s="1"/>
      <c r="Z488"/>
      <c r="AA488" s="1"/>
      <c r="AC488" s="2"/>
    </row>
    <row r="489" spans="1:29" s="48" customForma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N489" s="1"/>
      <c r="O489" s="1"/>
      <c r="S489" s="1"/>
      <c r="T489" s="1"/>
      <c r="U489" s="2"/>
      <c r="V489"/>
      <c r="W489" s="1"/>
      <c r="Y489" s="1"/>
      <c r="Z489"/>
      <c r="AA489" s="1"/>
      <c r="AC489" s="2"/>
    </row>
    <row r="490" spans="1:29" s="48" customForma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N490" s="1"/>
      <c r="O490" s="1"/>
      <c r="S490" s="1"/>
      <c r="T490" s="1"/>
      <c r="U490" s="2"/>
      <c r="V490"/>
      <c r="W490" s="1"/>
      <c r="Y490" s="1"/>
      <c r="Z490"/>
      <c r="AA490" s="1"/>
      <c r="AC490" s="2"/>
    </row>
    <row r="491" spans="1:29" s="48" customForma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N491" s="1"/>
      <c r="O491" s="1"/>
      <c r="S491" s="1"/>
      <c r="T491" s="1"/>
      <c r="U491" s="2"/>
      <c r="V491"/>
      <c r="W491" s="1"/>
      <c r="Y491" s="1"/>
      <c r="Z491"/>
      <c r="AA491" s="1"/>
      <c r="AC491" s="2"/>
    </row>
    <row r="492" spans="1:29" s="48" customForma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N492" s="1"/>
      <c r="O492" s="1"/>
      <c r="S492" s="1"/>
      <c r="T492" s="1"/>
      <c r="U492" s="2"/>
      <c r="V492"/>
      <c r="W492" s="1"/>
      <c r="Y492" s="1"/>
      <c r="Z492"/>
      <c r="AA492" s="1"/>
      <c r="AC492" s="2"/>
    </row>
    <row r="493" spans="1:29" s="48" customForma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N493" s="1"/>
      <c r="O493" s="1"/>
      <c r="S493" s="1"/>
      <c r="T493" s="1"/>
      <c r="U493" s="2"/>
      <c r="V493"/>
      <c r="W493" s="1"/>
      <c r="Y493" s="1"/>
      <c r="Z493"/>
      <c r="AA493" s="1"/>
      <c r="AC493" s="2"/>
    </row>
    <row r="494" spans="1:29" s="48" customForma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N494" s="1"/>
      <c r="O494" s="1"/>
      <c r="S494" s="1"/>
      <c r="T494" s="1"/>
      <c r="U494" s="2"/>
      <c r="V494"/>
      <c r="W494" s="1"/>
      <c r="Y494" s="1"/>
      <c r="Z494"/>
      <c r="AA494" s="1"/>
      <c r="AC494" s="2"/>
    </row>
    <row r="495" spans="1:29" s="48" customForma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N495" s="1"/>
      <c r="O495" s="1"/>
      <c r="S495" s="1"/>
      <c r="T495" s="1"/>
      <c r="U495" s="2"/>
      <c r="V495"/>
      <c r="W495" s="1"/>
      <c r="Y495" s="1"/>
      <c r="Z495"/>
      <c r="AA495" s="1"/>
      <c r="AC495" s="2"/>
    </row>
    <row r="496" spans="1:29" s="48" customForma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N496" s="1"/>
      <c r="O496" s="1"/>
      <c r="S496" s="1"/>
      <c r="T496" s="1"/>
      <c r="U496" s="2"/>
      <c r="V496"/>
      <c r="W496" s="1"/>
      <c r="Y496" s="1"/>
      <c r="Z496"/>
      <c r="AA496" s="1"/>
      <c r="AC496" s="2"/>
    </row>
    <row r="497" spans="1:29" s="48" customForma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N497" s="1"/>
      <c r="O497" s="1"/>
      <c r="S497" s="1"/>
      <c r="T497" s="1"/>
      <c r="U497" s="2"/>
      <c r="V497"/>
      <c r="W497" s="1"/>
      <c r="Y497" s="1"/>
      <c r="Z497"/>
      <c r="AA497" s="1"/>
      <c r="AC497" s="2"/>
    </row>
    <row r="498" spans="1:29" s="48" customForma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N498" s="1"/>
      <c r="O498" s="1"/>
      <c r="S498" s="1"/>
      <c r="T498" s="1"/>
      <c r="U498" s="2"/>
      <c r="V498"/>
      <c r="W498" s="1"/>
      <c r="Y498" s="1"/>
      <c r="Z498"/>
      <c r="AA498" s="1"/>
      <c r="AC498" s="2"/>
    </row>
    <row r="499" spans="1:29" s="48" customForma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N499" s="1"/>
      <c r="O499" s="1"/>
      <c r="S499" s="1"/>
      <c r="T499" s="1"/>
      <c r="U499" s="2"/>
      <c r="V499"/>
      <c r="W499" s="1"/>
      <c r="Y499" s="1"/>
      <c r="Z499"/>
      <c r="AA499" s="1"/>
      <c r="AC499" s="2"/>
    </row>
    <row r="500" spans="1:29" s="48" customForma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N500" s="1"/>
      <c r="O500" s="1"/>
      <c r="S500" s="1"/>
      <c r="T500" s="1"/>
      <c r="U500" s="2"/>
      <c r="V500"/>
      <c r="W500" s="1"/>
      <c r="Y500" s="1"/>
      <c r="Z500"/>
      <c r="AA500" s="1"/>
      <c r="AC500" s="2"/>
    </row>
    <row r="501" spans="1:29" s="48" customForma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N501" s="1"/>
      <c r="O501" s="1"/>
      <c r="S501" s="1"/>
      <c r="T501" s="1"/>
      <c r="U501" s="2"/>
      <c r="V501"/>
      <c r="W501" s="1"/>
      <c r="Y501" s="1"/>
      <c r="Z501"/>
      <c r="AA501" s="1"/>
      <c r="AC501" s="2"/>
    </row>
    <row r="502" spans="1:29" s="48" customForma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N502" s="1"/>
      <c r="O502" s="1"/>
      <c r="S502" s="1"/>
      <c r="T502" s="1"/>
      <c r="U502" s="2"/>
      <c r="V502"/>
      <c r="W502" s="1"/>
      <c r="Y502" s="1"/>
      <c r="Z502"/>
      <c r="AA502" s="1"/>
      <c r="AC502" s="2"/>
    </row>
    <row r="503" spans="1:29" s="48" customForma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N503" s="1"/>
      <c r="O503" s="1"/>
      <c r="S503" s="1"/>
      <c r="T503" s="1"/>
      <c r="U503" s="2"/>
      <c r="V503"/>
      <c r="W503" s="1"/>
      <c r="Y503" s="1"/>
      <c r="Z503"/>
      <c r="AA503" s="1"/>
      <c r="AC503" s="2"/>
    </row>
    <row r="504" spans="1:29" s="48" customForma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N504" s="1"/>
      <c r="O504" s="1"/>
      <c r="S504" s="1"/>
      <c r="T504" s="1"/>
      <c r="U504" s="2"/>
      <c r="V504"/>
      <c r="W504" s="1"/>
      <c r="Y504" s="1"/>
      <c r="Z504"/>
      <c r="AA504" s="1"/>
      <c r="AC504" s="2"/>
    </row>
    <row r="505" spans="1:29" s="48" customForma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N505" s="1"/>
      <c r="O505" s="1"/>
      <c r="S505" s="1"/>
      <c r="T505" s="1"/>
      <c r="U505" s="2"/>
      <c r="V505"/>
      <c r="W505" s="1"/>
      <c r="Y505" s="1"/>
      <c r="Z505"/>
      <c r="AA505" s="1"/>
      <c r="AC505" s="2"/>
    </row>
    <row r="506" spans="1:29" s="48" customForma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N506" s="1"/>
      <c r="O506" s="1"/>
      <c r="S506" s="1"/>
      <c r="T506" s="1"/>
      <c r="U506" s="2"/>
      <c r="V506"/>
      <c r="W506" s="1"/>
      <c r="Y506" s="1"/>
      <c r="Z506"/>
      <c r="AA506" s="1"/>
      <c r="AC506" s="2"/>
    </row>
    <row r="507" spans="1:29" s="48" customForma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N507" s="1"/>
      <c r="O507" s="1"/>
      <c r="S507" s="1"/>
      <c r="T507" s="1"/>
      <c r="U507" s="2"/>
      <c r="V507"/>
      <c r="W507" s="1"/>
      <c r="Y507" s="1"/>
      <c r="Z507"/>
      <c r="AA507" s="1"/>
      <c r="AC507" s="2"/>
    </row>
    <row r="508" spans="1:29" s="48" customForma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N508" s="1"/>
      <c r="O508" s="1"/>
      <c r="S508" s="1"/>
      <c r="T508" s="1"/>
      <c r="U508" s="2"/>
      <c r="V508"/>
      <c r="W508" s="1"/>
      <c r="Y508" s="1"/>
      <c r="Z508"/>
      <c r="AA508" s="1"/>
      <c r="AC508" s="2"/>
    </row>
    <row r="509" spans="1:29" s="48" customForma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N509" s="1"/>
      <c r="O509" s="1"/>
      <c r="S509" s="1"/>
      <c r="T509" s="1"/>
      <c r="U509" s="2"/>
      <c r="V509"/>
      <c r="W509" s="1"/>
      <c r="Y509" s="1"/>
      <c r="Z509"/>
      <c r="AA509" s="1"/>
      <c r="AC509" s="2"/>
    </row>
    <row r="510" spans="1:29" s="48" customForma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N510" s="1"/>
      <c r="O510" s="1"/>
      <c r="S510" s="1"/>
      <c r="T510" s="1"/>
      <c r="U510" s="2"/>
      <c r="V510"/>
      <c r="W510" s="1"/>
      <c r="Y510" s="1"/>
      <c r="Z510"/>
      <c r="AA510" s="1"/>
      <c r="AC510" s="2"/>
    </row>
    <row r="511" spans="1:29" s="48" customForma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N511" s="1"/>
      <c r="O511" s="1"/>
      <c r="S511" s="1"/>
      <c r="T511" s="1"/>
      <c r="U511" s="2"/>
      <c r="V511"/>
      <c r="W511" s="1"/>
      <c r="Y511" s="1"/>
      <c r="Z511"/>
      <c r="AA511" s="1"/>
      <c r="AC511" s="2"/>
    </row>
    <row r="512" spans="1:29" s="48" customForma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N512" s="1"/>
      <c r="O512" s="1"/>
      <c r="P512"/>
      <c r="S512" s="1"/>
      <c r="T512" s="1"/>
      <c r="U512" s="2"/>
      <c r="V512"/>
      <c r="W512" s="1"/>
      <c r="Y512" s="1"/>
      <c r="Z512"/>
      <c r="AA512" s="1"/>
      <c r="AC512" s="2"/>
    </row>
    <row r="513" spans="1:29" s="48" customForma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N513" s="1"/>
      <c r="O513" s="1"/>
      <c r="P513"/>
      <c r="S513" s="1"/>
      <c r="T513" s="1"/>
      <c r="U513" s="2"/>
      <c r="V513"/>
      <c r="W513" s="1"/>
      <c r="Y513" s="1"/>
      <c r="Z513"/>
      <c r="AA513" s="1"/>
      <c r="AC513" s="2"/>
    </row>
    <row r="514" spans="1:29" s="48" customForma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N514" s="1"/>
      <c r="O514" s="1"/>
      <c r="P514"/>
      <c r="S514" s="1"/>
      <c r="T514" s="1"/>
      <c r="U514" s="2"/>
      <c r="V514"/>
      <c r="W514" s="1"/>
      <c r="Y514" s="1"/>
      <c r="Z514"/>
      <c r="AA514" s="1"/>
      <c r="AC514" s="2"/>
    </row>
    <row r="515" spans="1:29" s="48" customForma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N515" s="1"/>
      <c r="O515" s="1"/>
      <c r="S515" s="1"/>
      <c r="T515" s="1"/>
      <c r="U515" s="2"/>
      <c r="V515"/>
      <c r="W515" s="1"/>
      <c r="Y515" s="1"/>
      <c r="Z515"/>
      <c r="AA515" s="1"/>
      <c r="AC515" s="2"/>
    </row>
    <row r="516" spans="1:29" s="48" customForma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N516" s="1"/>
      <c r="O516" s="1"/>
      <c r="S516" s="1"/>
      <c r="T516" s="1"/>
      <c r="U516" s="2"/>
      <c r="V516"/>
      <c r="W516" s="1"/>
      <c r="Y516" s="1"/>
      <c r="Z516"/>
      <c r="AA516" s="1"/>
      <c r="AC516" s="2"/>
    </row>
    <row r="517" spans="1:29" s="48" customForma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N517" s="1"/>
      <c r="O517" s="1"/>
      <c r="S517" s="1"/>
      <c r="T517" s="1"/>
      <c r="U517" s="2"/>
      <c r="V517"/>
      <c r="W517" s="1"/>
      <c r="Y517" s="1"/>
      <c r="Z517"/>
      <c r="AA517" s="1"/>
      <c r="AC517" s="2"/>
    </row>
    <row r="518" spans="1:29" s="48" customForma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N518" s="1"/>
      <c r="O518" s="1"/>
      <c r="S518" s="1"/>
      <c r="T518" s="1"/>
      <c r="U518" s="2"/>
      <c r="V518"/>
      <c r="W518" s="1"/>
      <c r="Y518" s="1"/>
      <c r="Z518"/>
      <c r="AA518" s="1"/>
      <c r="AC518" s="2"/>
    </row>
    <row r="519" spans="1:29" s="48" customForma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N519" s="1"/>
      <c r="O519" s="1"/>
      <c r="S519" s="1"/>
      <c r="T519" s="1"/>
      <c r="U519" s="2"/>
      <c r="V519"/>
      <c r="W519" s="1"/>
      <c r="Y519" s="1"/>
      <c r="Z519"/>
      <c r="AA519" s="1"/>
      <c r="AC519" s="2"/>
    </row>
    <row r="520" spans="1:29" s="48" customForma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N520" s="1"/>
      <c r="O520" s="1"/>
      <c r="S520" s="1"/>
      <c r="T520" s="1"/>
      <c r="U520" s="2"/>
      <c r="V520"/>
      <c r="W520" s="1"/>
      <c r="Y520" s="1"/>
      <c r="Z520"/>
      <c r="AA520" s="1"/>
      <c r="AC520" s="2"/>
    </row>
    <row r="521" spans="1:29" s="48" customForma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N521" s="1"/>
      <c r="O521" s="1"/>
      <c r="S521" s="1"/>
      <c r="T521" s="1"/>
      <c r="U521" s="2"/>
      <c r="V521"/>
      <c r="W521" s="1"/>
      <c r="Y521" s="1"/>
      <c r="Z521"/>
      <c r="AA521" s="1"/>
      <c r="AC521" s="2"/>
    </row>
    <row r="522" spans="1:29" s="48" customForma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N522" s="1"/>
      <c r="O522" s="1"/>
      <c r="S522" s="1"/>
      <c r="T522" s="1"/>
      <c r="U522" s="2"/>
      <c r="V522"/>
      <c r="W522" s="1"/>
      <c r="Y522" s="1"/>
      <c r="Z522"/>
      <c r="AA522" s="1"/>
      <c r="AC522" s="2"/>
    </row>
    <row r="523" spans="1:29" s="48" customForma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N523" s="1"/>
      <c r="O523" s="1"/>
      <c r="S523" s="1"/>
      <c r="T523" s="1"/>
      <c r="U523" s="2"/>
      <c r="V523"/>
      <c r="W523" s="1"/>
      <c r="Y523" s="1"/>
      <c r="Z523"/>
      <c r="AA523" s="1"/>
      <c r="AC523" s="2"/>
    </row>
    <row r="524" spans="1:29" s="48" customForma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N524" s="1"/>
      <c r="O524" s="1"/>
      <c r="S524" s="1"/>
      <c r="T524" s="1"/>
      <c r="U524" s="2"/>
      <c r="V524"/>
      <c r="W524" s="1"/>
      <c r="Y524" s="1"/>
      <c r="Z524"/>
      <c r="AA524" s="1"/>
      <c r="AC524" s="2"/>
    </row>
    <row r="525" spans="1:29" s="48" customForma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N525" s="1"/>
      <c r="O525" s="1"/>
      <c r="S525" s="1"/>
      <c r="T525" s="1"/>
      <c r="U525" s="2"/>
      <c r="V525"/>
      <c r="W525" s="1"/>
      <c r="Y525" s="1"/>
      <c r="Z525"/>
      <c r="AA525" s="1"/>
      <c r="AC525" s="2"/>
    </row>
    <row r="526" spans="1:29" s="48" customForma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N526" s="1"/>
      <c r="O526" s="1"/>
      <c r="S526" s="1"/>
      <c r="T526" s="1"/>
      <c r="U526" s="2"/>
      <c r="V526"/>
      <c r="W526" s="1"/>
      <c r="Y526" s="1"/>
      <c r="Z526"/>
      <c r="AA526" s="1"/>
      <c r="AC526" s="2"/>
    </row>
    <row r="527" spans="1:29" s="48" customForma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N527" s="1"/>
      <c r="O527" s="1"/>
      <c r="S527" s="1"/>
      <c r="T527" s="1"/>
      <c r="U527" s="2"/>
      <c r="V527"/>
      <c r="W527" s="1"/>
      <c r="Y527" s="1"/>
      <c r="Z527"/>
      <c r="AA527" s="1"/>
      <c r="AC527" s="2"/>
    </row>
    <row r="528" spans="1:29" s="48" customForma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N528" s="1"/>
      <c r="O528" s="1"/>
      <c r="S528" s="1"/>
      <c r="T528" s="1"/>
      <c r="U528" s="2"/>
      <c r="V528"/>
      <c r="W528" s="1"/>
      <c r="Y528" s="1"/>
      <c r="Z528"/>
      <c r="AA528" s="1"/>
      <c r="AC528" s="2"/>
    </row>
    <row r="529" spans="1:29" s="48" customForma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N529" s="1"/>
      <c r="O529" s="1"/>
      <c r="S529" s="1"/>
      <c r="T529" s="1"/>
      <c r="U529" s="2"/>
      <c r="V529"/>
      <c r="W529" s="1"/>
      <c r="Y529" s="1"/>
      <c r="Z529"/>
      <c r="AA529" s="1"/>
      <c r="AC529" s="2"/>
    </row>
    <row r="530" spans="1:29" s="48" customForma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N530" s="1"/>
      <c r="O530" s="1"/>
      <c r="S530" s="1"/>
      <c r="T530" s="1"/>
      <c r="U530" s="2"/>
      <c r="V530"/>
      <c r="W530" s="1"/>
      <c r="Y530" s="1"/>
      <c r="Z530"/>
      <c r="AA530" s="1"/>
      <c r="AC530" s="2"/>
    </row>
    <row r="531" spans="1:29" s="48" customForma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N531" s="1"/>
      <c r="O531" s="1"/>
      <c r="S531" s="1"/>
      <c r="T531" s="1"/>
      <c r="U531" s="2"/>
      <c r="V531"/>
      <c r="W531" s="1"/>
      <c r="Y531" s="1"/>
      <c r="Z531"/>
      <c r="AA531" s="1"/>
      <c r="AC531" s="2"/>
    </row>
    <row r="532" spans="1:29" s="48" customForma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N532" s="1"/>
      <c r="O532" s="1"/>
      <c r="S532" s="1"/>
      <c r="T532" s="1"/>
      <c r="U532" s="2"/>
      <c r="V532"/>
      <c r="W532" s="1"/>
      <c r="Y532" s="1"/>
      <c r="Z532"/>
      <c r="AA532" s="1"/>
      <c r="AC532" s="2"/>
    </row>
    <row r="533" spans="1:29" s="48" customForma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N533" s="1"/>
      <c r="O533" s="1"/>
      <c r="S533" s="1"/>
      <c r="T533" s="1"/>
      <c r="U533" s="2"/>
      <c r="V533"/>
      <c r="W533" s="1"/>
      <c r="Y533" s="1"/>
      <c r="Z533"/>
      <c r="AA533" s="1"/>
      <c r="AC533" s="2"/>
    </row>
    <row r="534" spans="1:29" s="48" customForma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N534" s="1"/>
      <c r="O534" s="1"/>
      <c r="S534" s="1"/>
      <c r="T534" s="1"/>
      <c r="U534" s="2"/>
      <c r="V534"/>
      <c r="W534" s="1"/>
      <c r="Y534" s="1"/>
      <c r="Z534"/>
      <c r="AA534" s="1"/>
      <c r="AC534" s="2"/>
    </row>
    <row r="535" spans="1:29" s="48" customForma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N535" s="1"/>
      <c r="O535" s="1"/>
      <c r="S535" s="1"/>
      <c r="T535" s="1"/>
      <c r="U535" s="2"/>
      <c r="V535"/>
      <c r="W535" s="1"/>
      <c r="Y535" s="1"/>
      <c r="Z535"/>
      <c r="AA535" s="1"/>
      <c r="AC535" s="2"/>
    </row>
    <row r="536" spans="1:29" s="48" customForma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N536" s="1"/>
      <c r="O536" s="1"/>
      <c r="S536" s="1"/>
      <c r="T536" s="1"/>
      <c r="U536" s="2"/>
      <c r="V536"/>
      <c r="W536" s="1"/>
      <c r="Y536" s="1"/>
      <c r="Z536"/>
      <c r="AA536" s="1"/>
      <c r="AC536" s="2"/>
    </row>
    <row r="537" spans="1:29" s="48" customForma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N537" s="1"/>
      <c r="O537" s="1"/>
      <c r="S537" s="1"/>
      <c r="T537" s="1"/>
      <c r="U537" s="2"/>
      <c r="V537"/>
      <c r="W537" s="1"/>
      <c r="Y537" s="1"/>
      <c r="Z537"/>
      <c r="AA537" s="1"/>
      <c r="AC537" s="2"/>
    </row>
    <row r="538" spans="1:29" s="48" customForma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N538" s="1"/>
      <c r="O538" s="1"/>
      <c r="S538" s="1"/>
      <c r="T538" s="1"/>
      <c r="U538" s="2"/>
      <c r="V538"/>
      <c r="W538" s="1"/>
      <c r="Y538" s="1"/>
      <c r="Z538"/>
      <c r="AA538" s="1"/>
      <c r="AC538" s="2"/>
    </row>
    <row r="539" spans="1:29" s="48" customForma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N539" s="1"/>
      <c r="O539" s="1"/>
      <c r="S539" s="1"/>
      <c r="T539" s="1"/>
      <c r="U539" s="2"/>
      <c r="V539"/>
      <c r="W539" s="1"/>
      <c r="Y539" s="1"/>
      <c r="Z539"/>
      <c r="AA539" s="1"/>
      <c r="AC539" s="2"/>
    </row>
    <row r="540" spans="1:29" s="48" customForma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N540" s="1"/>
      <c r="O540" s="1"/>
      <c r="S540" s="1"/>
      <c r="T540" s="1"/>
      <c r="U540" s="2"/>
      <c r="V540"/>
      <c r="W540" s="1"/>
      <c r="Y540" s="1"/>
      <c r="Z540"/>
      <c r="AA540" s="1"/>
      <c r="AC540" s="2"/>
    </row>
    <row r="541" spans="1:29" s="48" customForma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N541" s="1"/>
      <c r="O541" s="1"/>
      <c r="S541" s="1"/>
      <c r="T541" s="1"/>
      <c r="U541" s="2"/>
      <c r="V541"/>
      <c r="W541" s="1"/>
      <c r="Y541" s="1"/>
      <c r="Z541"/>
      <c r="AA541" s="1"/>
      <c r="AC541" s="2"/>
    </row>
    <row r="542" spans="1:29" s="48" customForma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N542" s="1"/>
      <c r="O542" s="1"/>
      <c r="S542" s="1"/>
      <c r="T542" s="1"/>
      <c r="U542" s="2"/>
      <c r="V542"/>
      <c r="W542" s="1"/>
      <c r="Y542" s="1"/>
      <c r="Z542"/>
      <c r="AA542" s="1"/>
      <c r="AC542" s="2"/>
    </row>
    <row r="543" spans="1:29" s="48" customForma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N543" s="1"/>
      <c r="O543" s="1"/>
      <c r="S543" s="1"/>
      <c r="T543" s="1"/>
      <c r="U543" s="2"/>
      <c r="V543"/>
      <c r="W543" s="1"/>
      <c r="Y543" s="1"/>
      <c r="Z543"/>
      <c r="AA543" s="1"/>
      <c r="AC543" s="2"/>
    </row>
    <row r="544" spans="1:29" s="48" customForma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N544" s="1"/>
      <c r="O544" s="1"/>
      <c r="S544" s="1"/>
      <c r="T544" s="1"/>
      <c r="U544" s="2"/>
      <c r="V544"/>
      <c r="W544" s="1"/>
      <c r="Y544" s="1"/>
      <c r="Z544"/>
      <c r="AA544" s="1"/>
      <c r="AC544" s="2"/>
    </row>
    <row r="545" spans="1:29" s="48" customForma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N545" s="1"/>
      <c r="O545" s="1"/>
      <c r="S545" s="1"/>
      <c r="T545" s="1"/>
      <c r="U545" s="2"/>
      <c r="V545"/>
      <c r="W545" s="1"/>
      <c r="Y545" s="1"/>
      <c r="Z545"/>
      <c r="AA545" s="1"/>
      <c r="AC545" s="2"/>
    </row>
    <row r="546" spans="1:29" s="48" customForma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N546" s="1"/>
      <c r="O546" s="1"/>
      <c r="S546" s="1"/>
      <c r="T546" s="1"/>
      <c r="U546" s="2"/>
      <c r="V546"/>
      <c r="W546" s="1"/>
      <c r="Y546" s="1"/>
      <c r="Z546"/>
      <c r="AA546" s="1"/>
      <c r="AC546" s="2"/>
    </row>
    <row r="547" spans="1:29" s="48" customForma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N547" s="1"/>
      <c r="O547" s="1"/>
      <c r="S547" s="1"/>
      <c r="T547" s="1"/>
      <c r="U547" s="2"/>
      <c r="V547"/>
      <c r="W547" s="1"/>
      <c r="Y547" s="1"/>
      <c r="Z547"/>
      <c r="AA547" s="1"/>
      <c r="AC547" s="2"/>
    </row>
    <row r="548" spans="1:29" s="48" customForma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N548" s="1"/>
      <c r="O548" s="1"/>
      <c r="S548" s="1"/>
      <c r="T548" s="1"/>
      <c r="U548" s="2"/>
      <c r="V548"/>
      <c r="W548" s="1"/>
      <c r="Y548" s="1"/>
      <c r="Z548"/>
      <c r="AA548" s="1"/>
      <c r="AC548" s="2"/>
    </row>
    <row r="549" spans="1:29" s="48" customForma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N549" s="1"/>
      <c r="O549" s="1"/>
      <c r="S549" s="1"/>
      <c r="T549" s="1"/>
      <c r="U549" s="2"/>
      <c r="V549"/>
      <c r="W549" s="1"/>
      <c r="Y549" s="1"/>
      <c r="Z549"/>
      <c r="AA549" s="1"/>
      <c r="AC549" s="2"/>
    </row>
    <row r="550" spans="1:29" s="48" customForma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N550" s="1"/>
      <c r="O550" s="1"/>
      <c r="S550" s="1"/>
      <c r="T550" s="1"/>
      <c r="U550" s="2"/>
      <c r="V550"/>
      <c r="W550" s="1"/>
      <c r="Y550" s="1"/>
      <c r="Z550"/>
      <c r="AA550" s="1"/>
      <c r="AC550" s="2"/>
    </row>
    <row r="551" spans="1:29" s="48" customForma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N551" s="1"/>
      <c r="O551" s="1"/>
      <c r="S551" s="1"/>
      <c r="T551" s="1"/>
      <c r="U551" s="2"/>
      <c r="V551"/>
      <c r="W551" s="1"/>
      <c r="Y551" s="1"/>
      <c r="Z551"/>
      <c r="AA551" s="1"/>
      <c r="AC551" s="2"/>
    </row>
    <row r="552" spans="1:29" s="48" customForma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N552" s="1"/>
      <c r="O552" s="1"/>
      <c r="S552" s="1"/>
      <c r="T552" s="1"/>
      <c r="U552" s="2"/>
      <c r="V552"/>
      <c r="W552" s="1"/>
      <c r="Y552" s="1"/>
      <c r="Z552"/>
      <c r="AA552" s="1"/>
      <c r="AC552" s="2"/>
    </row>
    <row r="553" spans="1:29" s="48" customForma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N553" s="1"/>
      <c r="O553" s="1"/>
      <c r="S553" s="1"/>
      <c r="T553" s="1"/>
      <c r="U553" s="2"/>
      <c r="V553"/>
      <c r="W553" s="1"/>
      <c r="Y553" s="1"/>
      <c r="Z553"/>
      <c r="AA553" s="1"/>
      <c r="AC553" s="2"/>
    </row>
    <row r="554" spans="1:29" s="48" customForma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N554" s="1"/>
      <c r="O554" s="1"/>
      <c r="S554" s="1"/>
      <c r="T554" s="1"/>
      <c r="U554" s="2"/>
      <c r="V554"/>
      <c r="W554" s="1"/>
      <c r="Y554" s="1"/>
      <c r="Z554"/>
      <c r="AA554" s="1"/>
      <c r="AC554" s="2"/>
    </row>
    <row r="555" spans="1:29" s="48" customForma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N555" s="1"/>
      <c r="O555" s="1"/>
      <c r="S555" s="1"/>
      <c r="T555" s="1"/>
      <c r="U555" s="2"/>
      <c r="V555"/>
      <c r="W555" s="1"/>
      <c r="Y555" s="1"/>
      <c r="Z555"/>
      <c r="AA555" s="1"/>
      <c r="AC555" s="2"/>
    </row>
    <row r="556" spans="1:29" s="48" customForma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N556" s="1"/>
      <c r="O556" s="1"/>
      <c r="S556" s="1"/>
      <c r="T556" s="1"/>
      <c r="U556" s="2"/>
      <c r="V556"/>
      <c r="W556" s="1"/>
      <c r="Y556" s="1"/>
      <c r="Z556"/>
      <c r="AA556" s="1"/>
      <c r="AC556" s="2"/>
    </row>
    <row r="557" spans="1:29" s="48" customForma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N557" s="1"/>
      <c r="O557" s="1"/>
      <c r="S557" s="1"/>
      <c r="T557" s="1"/>
      <c r="U557" s="2"/>
      <c r="V557"/>
      <c r="W557" s="1"/>
      <c r="Y557" s="1"/>
      <c r="Z557"/>
      <c r="AA557" s="1"/>
      <c r="AC557" s="2"/>
    </row>
    <row r="558" spans="1:29" s="48" customForma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N558" s="1"/>
      <c r="O558" s="1"/>
      <c r="S558" s="1"/>
      <c r="T558" s="1"/>
      <c r="U558" s="2"/>
      <c r="V558"/>
      <c r="W558" s="1"/>
      <c r="Y558" s="1"/>
      <c r="Z558"/>
      <c r="AA558" s="1"/>
      <c r="AC558" s="2"/>
    </row>
    <row r="559" spans="1:29" s="48" customForma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N559" s="1"/>
      <c r="O559" s="1"/>
      <c r="S559" s="1"/>
      <c r="T559" s="1"/>
      <c r="U559" s="2"/>
      <c r="V559"/>
      <c r="W559" s="1"/>
      <c r="Y559" s="1"/>
      <c r="Z559"/>
      <c r="AA559" s="1"/>
      <c r="AC559" s="2"/>
    </row>
    <row r="560" spans="1:29" s="48" customForma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N560" s="1"/>
      <c r="O560" s="1"/>
      <c r="S560" s="1"/>
      <c r="T560" s="1"/>
      <c r="U560" s="2"/>
      <c r="V560"/>
      <c r="W560" s="1"/>
      <c r="Y560" s="1"/>
      <c r="Z560"/>
      <c r="AA560" s="1"/>
      <c r="AC560" s="2"/>
    </row>
    <row r="561" spans="1:29" s="48" customForma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N561" s="1"/>
      <c r="O561" s="1"/>
      <c r="S561" s="1"/>
      <c r="T561" s="1"/>
      <c r="U561" s="2"/>
      <c r="V561"/>
      <c r="W561" s="1"/>
      <c r="Y561" s="1"/>
      <c r="Z561"/>
      <c r="AA561" s="1"/>
      <c r="AC561" s="2"/>
    </row>
    <row r="562" spans="1:29" s="48" customForma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N562" s="1"/>
      <c r="O562" s="1"/>
      <c r="S562" s="1"/>
      <c r="T562" s="1"/>
      <c r="U562" s="2"/>
      <c r="V562"/>
      <c r="W562" s="1"/>
      <c r="Y562" s="1"/>
      <c r="Z562"/>
      <c r="AA562" s="1"/>
      <c r="AC562" s="2"/>
    </row>
    <row r="563" spans="1:29" s="1" customFormat="1" x14ac:dyDescent="0.25">
      <c r="L563" s="2"/>
      <c r="M563" s="48"/>
      <c r="P563" s="48"/>
      <c r="Q563" s="48"/>
      <c r="R563" s="48"/>
      <c r="U563" s="2"/>
      <c r="V563"/>
      <c r="X563" s="48"/>
      <c r="Z563"/>
      <c r="AB563" s="48"/>
      <c r="AC563" s="2"/>
    </row>
    <row r="564" spans="1:29" s="1" customFormat="1" x14ac:dyDescent="0.25">
      <c r="L564" s="2"/>
      <c r="M564" s="48"/>
      <c r="P564" s="48"/>
      <c r="Q564" s="48"/>
      <c r="R564" s="48"/>
      <c r="U564" s="2"/>
      <c r="V564"/>
      <c r="X564" s="48"/>
      <c r="Z564"/>
      <c r="AB564" s="48"/>
      <c r="AC564" s="2"/>
    </row>
    <row r="565" spans="1:29" s="1" customFormat="1" x14ac:dyDescent="0.25">
      <c r="L565" s="2"/>
      <c r="M565" s="48"/>
      <c r="P565" s="48"/>
      <c r="Q565" s="48"/>
      <c r="R565" s="48"/>
      <c r="U565" s="2"/>
      <c r="V565"/>
      <c r="X565" s="48"/>
      <c r="Z565"/>
      <c r="AB565" s="48"/>
      <c r="AC565" s="2"/>
    </row>
    <row r="566" spans="1:29" s="1" customFormat="1" x14ac:dyDescent="0.25">
      <c r="L566" s="2"/>
      <c r="M566" s="48"/>
      <c r="P566" s="48"/>
      <c r="Q566" s="48"/>
      <c r="R566" s="48"/>
      <c r="U566" s="2"/>
      <c r="V566"/>
      <c r="X566" s="48"/>
      <c r="Z566"/>
      <c r="AB566" s="48"/>
      <c r="AC566" s="2"/>
    </row>
    <row r="567" spans="1:29" s="1" customFormat="1" x14ac:dyDescent="0.25">
      <c r="L567" s="2"/>
      <c r="M567" s="48"/>
      <c r="P567" s="48"/>
      <c r="Q567" s="48"/>
      <c r="R567" s="48"/>
      <c r="U567" s="2"/>
      <c r="V567"/>
      <c r="X567" s="48"/>
      <c r="Z567"/>
      <c r="AB567" s="48"/>
      <c r="AC567" s="2"/>
    </row>
    <row r="568" spans="1:29" s="1" customFormat="1" x14ac:dyDescent="0.25">
      <c r="L568" s="2"/>
      <c r="M568" s="48"/>
      <c r="P568" s="48"/>
      <c r="Q568" s="48"/>
      <c r="R568" s="48"/>
      <c r="U568" s="2"/>
      <c r="V568"/>
      <c r="X568" s="48"/>
      <c r="Z568"/>
      <c r="AB568" s="48"/>
      <c r="AC568" s="2"/>
    </row>
    <row r="569" spans="1:29" s="1" customFormat="1" x14ac:dyDescent="0.25">
      <c r="L569" s="2"/>
      <c r="M569" s="48"/>
      <c r="P569" s="48"/>
      <c r="Q569" s="48"/>
      <c r="R569" s="48"/>
      <c r="U569" s="2"/>
      <c r="V569"/>
      <c r="X569"/>
      <c r="Z569"/>
      <c r="AB569" s="48"/>
      <c r="AC569" s="2"/>
    </row>
    <row r="570" spans="1:29" s="1" customFormat="1" x14ac:dyDescent="0.25">
      <c r="L570" s="2"/>
      <c r="M570" s="48"/>
      <c r="P570" s="48"/>
      <c r="Q570" s="48"/>
      <c r="R570" s="48"/>
      <c r="U570" s="2"/>
      <c r="V570"/>
      <c r="X570" s="48"/>
      <c r="Z570"/>
      <c r="AB570" s="48"/>
      <c r="AC570" s="2"/>
    </row>
    <row r="571" spans="1:29" s="1" customFormat="1" x14ac:dyDescent="0.25">
      <c r="L571" s="2"/>
      <c r="M571" s="48"/>
      <c r="P571" s="48"/>
      <c r="Q571" s="48"/>
      <c r="R571" s="48"/>
      <c r="U571" s="2"/>
      <c r="V571"/>
      <c r="X571" s="48"/>
      <c r="Z571"/>
      <c r="AB571" s="48"/>
      <c r="AC571" s="2"/>
    </row>
    <row r="572" spans="1:29" s="1" customFormat="1" x14ac:dyDescent="0.25">
      <c r="L572" s="2"/>
      <c r="M572" s="48"/>
      <c r="P572"/>
      <c r="Q572" s="48"/>
      <c r="R572" s="48"/>
      <c r="U572" s="2"/>
      <c r="V572"/>
      <c r="X572" s="48"/>
      <c r="Z572"/>
      <c r="AB572" s="48"/>
      <c r="AC572" s="2"/>
    </row>
    <row r="573" spans="1:29" s="1" customFormat="1" x14ac:dyDescent="0.25">
      <c r="L573" s="2"/>
      <c r="M573" s="48"/>
      <c r="P573" s="48"/>
      <c r="Q573" s="48"/>
      <c r="R573" s="48"/>
      <c r="U573" s="2"/>
      <c r="V573"/>
      <c r="X573" s="48"/>
      <c r="Z573"/>
      <c r="AB573" s="48"/>
      <c r="AC573" s="2"/>
    </row>
    <row r="574" spans="1:29" s="1" customFormat="1" x14ac:dyDescent="0.25">
      <c r="L574" s="2"/>
      <c r="M574" s="48"/>
      <c r="P574" s="48"/>
      <c r="Q574" s="48"/>
      <c r="R574" s="48"/>
      <c r="U574" s="2"/>
      <c r="V574"/>
      <c r="X574" s="48"/>
      <c r="Z574"/>
      <c r="AB574" s="48"/>
      <c r="AC574" s="2"/>
    </row>
    <row r="575" spans="1:29" s="1" customFormat="1" x14ac:dyDescent="0.25">
      <c r="L575" s="2"/>
      <c r="M575" s="48"/>
      <c r="P575"/>
      <c r="Q575" s="48"/>
      <c r="R575" s="48"/>
      <c r="U575" s="2"/>
      <c r="V575"/>
      <c r="X575" s="48"/>
      <c r="Z575"/>
      <c r="AB575" s="48"/>
      <c r="AC575" s="2"/>
    </row>
    <row r="576" spans="1:29" s="1" customFormat="1" x14ac:dyDescent="0.25">
      <c r="L576" s="2"/>
      <c r="M576" s="48"/>
      <c r="P576" s="48"/>
      <c r="Q576" s="48"/>
      <c r="R576" s="48"/>
      <c r="U576" s="2"/>
      <c r="V576"/>
      <c r="X576" s="48"/>
      <c r="Z576"/>
      <c r="AB576" s="48"/>
      <c r="AC576" s="2"/>
    </row>
    <row r="577" spans="12:29" s="1" customFormat="1" x14ac:dyDescent="0.25">
      <c r="L577" s="2"/>
      <c r="M577" s="48"/>
      <c r="P577" s="48"/>
      <c r="Q577" s="48"/>
      <c r="R577" s="48"/>
      <c r="U577" s="2"/>
      <c r="V577"/>
      <c r="X577" s="48"/>
      <c r="Z577"/>
      <c r="AB577" s="48"/>
      <c r="AC577" s="2"/>
    </row>
    <row r="578" spans="12:29" s="1" customFormat="1" x14ac:dyDescent="0.25">
      <c r="L578" s="2"/>
      <c r="M578" s="48"/>
      <c r="P578" s="48"/>
      <c r="Q578" s="48"/>
      <c r="R578" s="48"/>
      <c r="U578" s="2"/>
      <c r="V578"/>
      <c r="X578" s="48"/>
      <c r="Z578"/>
      <c r="AB578" s="48"/>
      <c r="AC578" s="2"/>
    </row>
    <row r="579" spans="12:29" s="1" customFormat="1" x14ac:dyDescent="0.25">
      <c r="L579" s="2"/>
      <c r="M579" s="48"/>
      <c r="P579" s="48"/>
      <c r="Q579" s="48"/>
      <c r="R579" s="48"/>
      <c r="U579" s="2"/>
      <c r="V579"/>
      <c r="X579"/>
      <c r="Z579"/>
      <c r="AB579" s="48"/>
      <c r="AC579" s="2"/>
    </row>
    <row r="580" spans="12:29" s="1" customFormat="1" x14ac:dyDescent="0.25">
      <c r="L580" s="2"/>
      <c r="M580" s="48"/>
      <c r="P580" s="48"/>
      <c r="Q580" s="48"/>
      <c r="R580" s="48"/>
      <c r="U580" s="2"/>
      <c r="V580"/>
      <c r="X580" s="48"/>
      <c r="Z580"/>
      <c r="AB580" s="48"/>
      <c r="AC580" s="2"/>
    </row>
    <row r="581" spans="12:29" s="1" customFormat="1" x14ac:dyDescent="0.25">
      <c r="L581" s="2"/>
      <c r="M581" s="48"/>
      <c r="P581" s="48"/>
      <c r="Q581" s="48"/>
      <c r="R581" s="48"/>
      <c r="U581" s="2"/>
      <c r="V581"/>
      <c r="X581"/>
      <c r="Z581"/>
      <c r="AB581" s="48"/>
      <c r="AC581" s="2"/>
    </row>
    <row r="582" spans="12:29" s="1" customFormat="1" x14ac:dyDescent="0.25">
      <c r="L582" s="2"/>
      <c r="M582" s="48"/>
      <c r="P582" s="48"/>
      <c r="Q582" s="48"/>
      <c r="R582" s="48"/>
      <c r="U582" s="2"/>
      <c r="V582"/>
      <c r="X582" s="48"/>
      <c r="Z582"/>
      <c r="AB582" s="48"/>
      <c r="AC582" s="2"/>
    </row>
    <row r="583" spans="12:29" s="1" customFormat="1" x14ac:dyDescent="0.25">
      <c r="L583" s="2"/>
      <c r="M583" s="48"/>
      <c r="P583" s="48"/>
      <c r="Q583" s="48"/>
      <c r="R583" s="48"/>
      <c r="U583" s="2"/>
      <c r="V583"/>
      <c r="X583" s="48"/>
      <c r="Z583"/>
      <c r="AB583" s="48"/>
      <c r="AC583" s="2"/>
    </row>
    <row r="584" spans="12:29" s="1" customFormat="1" x14ac:dyDescent="0.25">
      <c r="L584" s="2"/>
      <c r="M584" s="48"/>
      <c r="P584" s="48"/>
      <c r="Q584" s="48"/>
      <c r="R584" s="48"/>
      <c r="U584" s="2"/>
      <c r="V584"/>
      <c r="X584" s="48"/>
      <c r="Z584"/>
      <c r="AB584" s="48"/>
      <c r="AC584" s="2"/>
    </row>
    <row r="585" spans="12:29" s="1" customFormat="1" x14ac:dyDescent="0.25">
      <c r="L585" s="2"/>
      <c r="M585" s="48"/>
      <c r="P585" s="48"/>
      <c r="Q585" s="48"/>
      <c r="R585" s="48"/>
      <c r="U585" s="2"/>
      <c r="V585"/>
      <c r="X585" s="48"/>
      <c r="Z585"/>
      <c r="AB585" s="48"/>
      <c r="AC585" s="2"/>
    </row>
    <row r="586" spans="12:29" s="1" customFormat="1" x14ac:dyDescent="0.25">
      <c r="L586" s="2"/>
      <c r="M586" s="48"/>
      <c r="P586" s="48"/>
      <c r="Q586" s="48"/>
      <c r="R586" s="48"/>
      <c r="U586" s="2"/>
      <c r="V586"/>
      <c r="X586" s="48"/>
      <c r="Z586"/>
      <c r="AB586" s="48"/>
      <c r="AC586" s="2"/>
    </row>
    <row r="587" spans="12:29" s="1" customFormat="1" x14ac:dyDescent="0.25">
      <c r="L587" s="2"/>
      <c r="M587" s="48"/>
      <c r="P587" s="48"/>
      <c r="Q587" s="48"/>
      <c r="R587" s="48"/>
      <c r="U587" s="2"/>
      <c r="V587"/>
      <c r="X587" s="48"/>
      <c r="Z587"/>
      <c r="AB587" s="48"/>
      <c r="AC587" s="2"/>
    </row>
    <row r="588" spans="12:29" s="1" customFormat="1" x14ac:dyDescent="0.25">
      <c r="L588" s="2"/>
      <c r="M588" s="48"/>
      <c r="P588" s="48"/>
      <c r="Q588" s="48"/>
      <c r="R588" s="48"/>
      <c r="U588" s="2"/>
      <c r="V588"/>
      <c r="X588" s="48"/>
      <c r="Z588"/>
      <c r="AB588" s="48"/>
      <c r="AC588" s="2"/>
    </row>
    <row r="589" spans="12:29" s="1" customFormat="1" x14ac:dyDescent="0.25">
      <c r="L589" s="2"/>
      <c r="M589" s="48"/>
      <c r="P589" s="48"/>
      <c r="Q589" s="48"/>
      <c r="R589" s="48"/>
      <c r="U589" s="2"/>
      <c r="V589"/>
      <c r="X589" s="48"/>
      <c r="Z589"/>
      <c r="AB589" s="48"/>
      <c r="AC589" s="2"/>
    </row>
    <row r="590" spans="12:29" s="1" customFormat="1" x14ac:dyDescent="0.25">
      <c r="L590" s="2"/>
      <c r="M590" s="48"/>
      <c r="P590" s="48"/>
      <c r="Q590" s="48"/>
      <c r="R590" s="48"/>
      <c r="U590" s="2"/>
      <c r="V590"/>
      <c r="X590" s="48"/>
      <c r="Z590"/>
      <c r="AB590" s="48"/>
      <c r="AC590" s="2"/>
    </row>
    <row r="591" spans="12:29" s="1" customFormat="1" x14ac:dyDescent="0.25">
      <c r="L591" s="2"/>
      <c r="M591" s="48"/>
      <c r="P591" s="48"/>
      <c r="Q591" s="48"/>
      <c r="R591" s="48"/>
      <c r="U591" s="2"/>
      <c r="V591"/>
      <c r="X591" s="48"/>
      <c r="Z591"/>
      <c r="AB591" s="48"/>
      <c r="AC591" s="2"/>
    </row>
    <row r="592" spans="12:29" s="1" customFormat="1" x14ac:dyDescent="0.25">
      <c r="L592" s="2"/>
      <c r="M592" s="48"/>
      <c r="P592" s="48"/>
      <c r="Q592" s="48"/>
      <c r="R592" s="48"/>
      <c r="U592" s="2"/>
      <c r="V592"/>
      <c r="X592" s="48"/>
      <c r="Z592"/>
      <c r="AB592" s="48"/>
      <c r="AC592" s="2"/>
    </row>
    <row r="593" spans="1:29" s="1" customFormat="1" x14ac:dyDescent="0.25">
      <c r="L593" s="2"/>
      <c r="M593" s="48"/>
      <c r="P593" s="48"/>
      <c r="Q593" s="48"/>
      <c r="R593" s="48"/>
      <c r="U593" s="2"/>
      <c r="V593"/>
      <c r="X593" s="48"/>
      <c r="Z593"/>
      <c r="AB593" s="48"/>
      <c r="AC593" s="2"/>
    </row>
    <row r="594" spans="1:29" s="1" customFormat="1" x14ac:dyDescent="0.25">
      <c r="L594" s="2"/>
      <c r="M594" s="48"/>
      <c r="P594" s="48"/>
      <c r="Q594" s="48"/>
      <c r="R594" s="48"/>
      <c r="U594" s="2"/>
      <c r="V594"/>
      <c r="X594" s="48"/>
      <c r="Z594"/>
      <c r="AB594" s="48"/>
      <c r="AC594" s="2"/>
    </row>
    <row r="595" spans="1:29" s="48" customForma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N595" s="1"/>
      <c r="O595" s="1"/>
      <c r="S595" s="1"/>
      <c r="T595" s="1"/>
      <c r="U595" s="2"/>
      <c r="V595"/>
      <c r="W595" s="1"/>
      <c r="Y595" s="1"/>
      <c r="Z595"/>
      <c r="AA595" s="1"/>
      <c r="AC595" s="2"/>
    </row>
    <row r="596" spans="1:29" s="48" customForma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N596" s="1"/>
      <c r="O596" s="1"/>
      <c r="S596" s="1"/>
      <c r="T596" s="1"/>
      <c r="U596" s="2"/>
      <c r="V596"/>
      <c r="W596" s="1"/>
      <c r="Y596" s="1"/>
      <c r="Z596"/>
      <c r="AA596" s="1"/>
      <c r="AC596" s="2"/>
    </row>
    <row r="597" spans="1:29" s="48" customForma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N597" s="1"/>
      <c r="O597" s="1"/>
      <c r="S597" s="1"/>
      <c r="T597" s="1"/>
      <c r="U597" s="2"/>
      <c r="V597"/>
      <c r="W597" s="1"/>
      <c r="Y597" s="1"/>
      <c r="Z597"/>
      <c r="AA597" s="1"/>
      <c r="AC597" s="2"/>
    </row>
    <row r="598" spans="1:29" s="48" customForma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N598" s="1"/>
      <c r="O598" s="1"/>
      <c r="S598" s="1"/>
      <c r="T598" s="1"/>
      <c r="U598" s="2"/>
      <c r="V598"/>
      <c r="W598" s="1"/>
      <c r="Y598" s="1"/>
      <c r="Z598"/>
      <c r="AA598" s="1"/>
      <c r="AC598" s="2"/>
    </row>
    <row r="599" spans="1:29" s="48" customForma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N599" s="1"/>
      <c r="O599" s="1"/>
      <c r="S599" s="1"/>
      <c r="T599" s="1"/>
      <c r="U599" s="2"/>
      <c r="V599"/>
      <c r="W599" s="1"/>
      <c r="Y599" s="1"/>
      <c r="Z599"/>
      <c r="AA599" s="1"/>
      <c r="AC599" s="2"/>
    </row>
    <row r="600" spans="1:29" s="48" customForma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N600" s="1"/>
      <c r="O600" s="1"/>
      <c r="S600" s="1"/>
      <c r="T600" s="1"/>
      <c r="U600" s="2"/>
      <c r="V600"/>
      <c r="W600" s="1"/>
      <c r="Y600" s="1"/>
      <c r="Z600"/>
      <c r="AA600" s="1"/>
      <c r="AC600" s="2"/>
    </row>
    <row r="601" spans="1:29" s="48" customForma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N601" s="1"/>
      <c r="O601" s="1"/>
      <c r="S601" s="1"/>
      <c r="T601" s="1"/>
      <c r="U601" s="2"/>
      <c r="V601"/>
      <c r="W601" s="1"/>
      <c r="Y601" s="1"/>
      <c r="Z601"/>
      <c r="AA601" s="1"/>
      <c r="AC601" s="2"/>
    </row>
    <row r="602" spans="1:29" s="48" customForma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N602" s="1"/>
      <c r="O602" s="1"/>
      <c r="S602" s="1"/>
      <c r="T602" s="1"/>
      <c r="U602" s="2"/>
      <c r="V602"/>
      <c r="W602" s="1"/>
      <c r="Y602" s="1"/>
      <c r="Z602"/>
      <c r="AA602" s="1"/>
      <c r="AC602" s="2"/>
    </row>
    <row r="603" spans="1:29" s="48" customForma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N603" s="1"/>
      <c r="O603" s="1"/>
      <c r="S603" s="1"/>
      <c r="T603" s="1"/>
      <c r="U603" s="2"/>
      <c r="V603"/>
      <c r="W603" s="1"/>
      <c r="Y603" s="1"/>
      <c r="Z603"/>
      <c r="AA603" s="1"/>
      <c r="AC603" s="2"/>
    </row>
    <row r="604" spans="1:29" s="48" customForma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N604" s="1"/>
      <c r="O604" s="1"/>
      <c r="S604" s="1"/>
      <c r="T604" s="1"/>
      <c r="U604" s="2"/>
      <c r="V604"/>
      <c r="W604" s="1"/>
      <c r="Y604" s="1"/>
      <c r="Z604"/>
      <c r="AA604" s="1"/>
      <c r="AC604" s="2"/>
    </row>
    <row r="605" spans="1:29" s="48" customForma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N605" s="1"/>
      <c r="O605" s="1"/>
      <c r="S605" s="1"/>
      <c r="T605" s="1"/>
      <c r="U605" s="2"/>
      <c r="V605"/>
      <c r="W605" s="1"/>
      <c r="Y605" s="1"/>
      <c r="Z605"/>
      <c r="AA605" s="1"/>
      <c r="AC605" s="2"/>
    </row>
    <row r="606" spans="1:29" s="48" customForma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N606" s="1"/>
      <c r="O606" s="1"/>
      <c r="S606" s="1"/>
      <c r="T606" s="1"/>
      <c r="U606" s="2"/>
      <c r="V606"/>
      <c r="W606" s="1"/>
      <c r="Y606" s="1"/>
      <c r="Z606"/>
      <c r="AA606" s="1"/>
      <c r="AC606" s="2"/>
    </row>
    <row r="607" spans="1:29" s="48" customForma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N607" s="1"/>
      <c r="O607" s="1"/>
      <c r="S607" s="1"/>
      <c r="T607" s="1"/>
      <c r="U607" s="2"/>
      <c r="V607"/>
      <c r="W607" s="1"/>
      <c r="Y607" s="1"/>
      <c r="Z607"/>
      <c r="AA607" s="1"/>
      <c r="AC607" s="2"/>
    </row>
    <row r="608" spans="1:29" s="48" customForma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N608" s="1"/>
      <c r="O608" s="1"/>
      <c r="S608" s="1"/>
      <c r="T608" s="1"/>
      <c r="U608" s="2"/>
      <c r="V608"/>
      <c r="W608" s="1"/>
      <c r="Y608" s="1"/>
      <c r="Z608"/>
      <c r="AA608" s="1"/>
      <c r="AC608" s="2"/>
    </row>
    <row r="609" spans="1:29" s="48" customForma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N609" s="1"/>
      <c r="O609" s="1"/>
      <c r="S609" s="1"/>
      <c r="T609" s="1"/>
      <c r="U609" s="2"/>
      <c r="V609"/>
      <c r="W609" s="1"/>
      <c r="Y609" s="1"/>
      <c r="Z609"/>
      <c r="AA609" s="1"/>
      <c r="AC609" s="2"/>
    </row>
    <row r="610" spans="1:29" s="48" customForma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N610" s="1"/>
      <c r="O610" s="1"/>
      <c r="S610" s="1"/>
      <c r="T610" s="1"/>
      <c r="U610" s="2"/>
      <c r="V610"/>
      <c r="W610" s="1"/>
      <c r="Y610" s="1"/>
      <c r="Z610"/>
      <c r="AA610" s="1"/>
      <c r="AC610" s="2"/>
    </row>
    <row r="611" spans="1:29" s="48" customForma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N611" s="1"/>
      <c r="O611" s="1"/>
      <c r="S611" s="1"/>
      <c r="T611" s="1"/>
      <c r="U611" s="2"/>
      <c r="V611"/>
      <c r="W611" s="1"/>
      <c r="Y611" s="1"/>
      <c r="Z611"/>
      <c r="AA611" s="1"/>
      <c r="AC611" s="2"/>
    </row>
    <row r="612" spans="1:29" s="48" customForma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N612" s="1"/>
      <c r="O612" s="1"/>
      <c r="S612" s="1"/>
      <c r="T612" s="1"/>
      <c r="U612" s="2"/>
      <c r="V612"/>
      <c r="W612" s="1"/>
      <c r="Y612" s="1"/>
      <c r="Z612"/>
      <c r="AA612" s="1"/>
      <c r="AC612" s="2"/>
    </row>
    <row r="613" spans="1:29" s="48" customForma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N613" s="1"/>
      <c r="O613" s="1"/>
      <c r="S613" s="1"/>
      <c r="T613" s="1"/>
      <c r="U613" s="2"/>
      <c r="V613"/>
      <c r="W613" s="1"/>
      <c r="Y613" s="1"/>
      <c r="Z613"/>
      <c r="AA613" s="1"/>
      <c r="AC613" s="2"/>
    </row>
    <row r="614" spans="1:29" s="48" customForma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N614" s="1"/>
      <c r="O614" s="1"/>
      <c r="S614" s="1"/>
      <c r="T614" s="1"/>
      <c r="U614" s="2"/>
      <c r="V614"/>
      <c r="W614" s="1"/>
      <c r="Y614" s="1"/>
      <c r="Z614"/>
      <c r="AA614" s="1"/>
      <c r="AC614" s="2"/>
    </row>
    <row r="615" spans="1:29" s="48" customForma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N615" s="1"/>
      <c r="O615" s="1"/>
      <c r="P615"/>
      <c r="S615" s="1"/>
      <c r="T615" s="1"/>
      <c r="U615" s="2"/>
      <c r="V615"/>
      <c r="W615" s="1"/>
      <c r="Y615" s="1"/>
      <c r="Z615"/>
      <c r="AA615" s="1"/>
      <c r="AC615" s="2"/>
    </row>
    <row r="616" spans="1:29" s="48" customForma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N616" s="1"/>
      <c r="O616" s="1"/>
      <c r="S616" s="1"/>
      <c r="T616" s="1"/>
      <c r="U616" s="2"/>
      <c r="V616"/>
      <c r="W616" s="1"/>
      <c r="Y616" s="1"/>
      <c r="Z616"/>
      <c r="AA616" s="1"/>
      <c r="AC616" s="2"/>
    </row>
    <row r="617" spans="1:29" s="48" customForma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N617" s="1"/>
      <c r="O617" s="1"/>
      <c r="S617" s="1"/>
      <c r="T617" s="1"/>
      <c r="U617" s="2"/>
      <c r="V617"/>
      <c r="W617" s="1"/>
      <c r="Y617" s="1"/>
      <c r="Z617"/>
      <c r="AA617" s="1"/>
      <c r="AC617" s="2"/>
    </row>
    <row r="618" spans="1:29" s="48" customForma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N618" s="1"/>
      <c r="O618" s="1"/>
      <c r="S618" s="1"/>
      <c r="T618" s="1"/>
      <c r="U618" s="2"/>
      <c r="V618"/>
      <c r="W618" s="1"/>
      <c r="Y618" s="1"/>
      <c r="Z618"/>
      <c r="AA618" s="1"/>
      <c r="AC618" s="2"/>
    </row>
    <row r="619" spans="1:29" s="48" customForma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N619" s="1"/>
      <c r="O619" s="1"/>
      <c r="S619" s="1"/>
      <c r="T619" s="1"/>
      <c r="U619" s="2"/>
      <c r="V619"/>
      <c r="W619" s="1"/>
      <c r="Y619" s="1"/>
      <c r="Z619"/>
      <c r="AA619" s="1"/>
      <c r="AC619" s="2"/>
    </row>
    <row r="620" spans="1:29" s="48" customForma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N620" s="1"/>
      <c r="O620" s="1"/>
      <c r="S620" s="1"/>
      <c r="T620" s="1"/>
      <c r="U620" s="2"/>
      <c r="V620"/>
      <c r="W620" s="1"/>
      <c r="Y620" s="1"/>
      <c r="Z620"/>
      <c r="AA620" s="1"/>
      <c r="AC620" s="2"/>
    </row>
    <row r="621" spans="1:29" s="48" customForma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N621" s="1"/>
      <c r="O621" s="1"/>
      <c r="S621" s="1"/>
      <c r="T621" s="1"/>
      <c r="U621" s="2"/>
      <c r="V621"/>
      <c r="W621" s="1"/>
      <c r="Y621" s="1"/>
      <c r="Z621"/>
      <c r="AA621" s="1"/>
      <c r="AC621" s="2"/>
    </row>
    <row r="622" spans="1:29" s="48" customForma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N622" s="1"/>
      <c r="O622" s="1"/>
      <c r="S622" s="1"/>
      <c r="T622" s="1"/>
      <c r="U622" s="2"/>
      <c r="V622"/>
      <c r="W622" s="1"/>
      <c r="Y622" s="1"/>
      <c r="Z622"/>
      <c r="AA622" s="1"/>
      <c r="AC622" s="2"/>
    </row>
    <row r="623" spans="1:29" s="48" customForma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N623" s="1"/>
      <c r="O623" s="1"/>
      <c r="S623" s="1"/>
      <c r="T623" s="1"/>
      <c r="U623" s="2"/>
      <c r="V623"/>
      <c r="W623" s="1"/>
      <c r="Y623" s="1"/>
      <c r="Z623"/>
      <c r="AA623" s="1"/>
      <c r="AC623" s="2"/>
    </row>
    <row r="624" spans="1:29" s="48" customForma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N624" s="1"/>
      <c r="O624" s="1"/>
      <c r="S624" s="1"/>
      <c r="T624" s="1"/>
      <c r="U624" s="2"/>
      <c r="V624"/>
      <c r="W624" s="1"/>
      <c r="Y624" s="1"/>
      <c r="Z624"/>
      <c r="AA624" s="1"/>
      <c r="AC624" s="2"/>
    </row>
    <row r="625" spans="1:29" s="48" customForma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N625" s="1"/>
      <c r="O625" s="1"/>
      <c r="S625" s="1"/>
      <c r="T625" s="1"/>
      <c r="U625" s="2"/>
      <c r="V625"/>
      <c r="W625" s="1"/>
      <c r="Y625" s="1"/>
      <c r="Z625"/>
      <c r="AA625" s="1"/>
      <c r="AC625" s="2"/>
    </row>
    <row r="626" spans="1:29" s="48" customForma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N626" s="1"/>
      <c r="O626" s="1"/>
      <c r="S626" s="1"/>
      <c r="T626" s="1"/>
      <c r="U626" s="2"/>
      <c r="V626"/>
      <c r="W626" s="1"/>
      <c r="Y626" s="1"/>
      <c r="Z626"/>
      <c r="AA626" s="1"/>
      <c r="AC626" s="2"/>
    </row>
    <row r="627" spans="1:29" s="48" customForma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N627" s="1"/>
      <c r="O627" s="1"/>
      <c r="S627" s="1"/>
      <c r="T627" s="1"/>
      <c r="U627" s="2"/>
      <c r="V627"/>
      <c r="W627" s="1"/>
      <c r="Y627" s="1"/>
      <c r="Z627"/>
      <c r="AA627" s="1"/>
      <c r="AC627" s="2"/>
    </row>
    <row r="628" spans="1:29" s="48" customForma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N628" s="1"/>
      <c r="O628" s="1"/>
      <c r="S628" s="1"/>
      <c r="T628" s="1"/>
      <c r="U628" s="2"/>
      <c r="V628"/>
      <c r="W628" s="1"/>
      <c r="Y628" s="1"/>
      <c r="Z628"/>
      <c r="AA628" s="1"/>
      <c r="AC628" s="2"/>
    </row>
    <row r="629" spans="1:29" s="48" customForma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N629" s="1"/>
      <c r="O629" s="1"/>
      <c r="S629" s="1"/>
      <c r="T629" s="1"/>
      <c r="U629" s="2"/>
      <c r="V629"/>
      <c r="W629" s="1"/>
      <c r="Y629" s="1"/>
      <c r="Z629"/>
      <c r="AA629" s="1"/>
      <c r="AC629" s="2"/>
    </row>
    <row r="630" spans="1:29" s="48" customForma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N630" s="1"/>
      <c r="O630" s="1"/>
      <c r="S630" s="1"/>
      <c r="T630" s="1"/>
      <c r="U630" s="2"/>
      <c r="V630"/>
      <c r="W630" s="1"/>
      <c r="Y630" s="1"/>
      <c r="Z630"/>
      <c r="AA630" s="1"/>
      <c r="AC630" s="2"/>
    </row>
    <row r="631" spans="1:29" s="48" customForma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N631" s="1"/>
      <c r="O631" s="1"/>
      <c r="S631" s="1"/>
      <c r="T631" s="1"/>
      <c r="U631" s="2"/>
      <c r="V631"/>
      <c r="W631" s="1"/>
      <c r="Y631" s="1"/>
      <c r="Z631"/>
      <c r="AA631" s="1"/>
      <c r="AC631" s="2"/>
    </row>
    <row r="632" spans="1:29" s="48" customForma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N632" s="1"/>
      <c r="O632" s="1"/>
      <c r="S632" s="1"/>
      <c r="T632" s="1"/>
      <c r="U632" s="2"/>
      <c r="V632"/>
      <c r="W632" s="1"/>
      <c r="Y632" s="1"/>
      <c r="Z632"/>
      <c r="AA632" s="1"/>
      <c r="AC632" s="2"/>
    </row>
    <row r="633" spans="1:29" s="48" customForma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N633" s="1"/>
      <c r="O633" s="1"/>
      <c r="S633" s="1"/>
      <c r="T633" s="1"/>
      <c r="U633" s="2"/>
      <c r="V633"/>
      <c r="W633" s="1"/>
      <c r="Y633" s="1"/>
      <c r="Z633"/>
      <c r="AA633" s="1"/>
      <c r="AC633" s="2"/>
    </row>
    <row r="634" spans="1:29" s="48" customForma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N634" s="1"/>
      <c r="O634" s="1"/>
      <c r="S634" s="1"/>
      <c r="T634" s="1"/>
      <c r="U634" s="2"/>
      <c r="V634"/>
      <c r="W634" s="1"/>
      <c r="Y634" s="1"/>
      <c r="Z634"/>
      <c r="AA634" s="1"/>
      <c r="AC634" s="2"/>
    </row>
    <row r="635" spans="1:29" s="48" customForma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N635" s="1"/>
      <c r="O635" s="1"/>
      <c r="S635" s="1"/>
      <c r="T635" s="1"/>
      <c r="U635" s="2"/>
      <c r="V635"/>
      <c r="W635" s="1"/>
      <c r="Y635" s="1"/>
      <c r="Z635"/>
      <c r="AA635" s="1"/>
      <c r="AC635" s="2"/>
    </row>
    <row r="636" spans="1:29" s="48" customForma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N636" s="1"/>
      <c r="O636" s="1"/>
      <c r="S636" s="1"/>
      <c r="T636" s="1"/>
      <c r="U636" s="2"/>
      <c r="V636"/>
      <c r="W636" s="1"/>
      <c r="Y636" s="1"/>
      <c r="Z636"/>
      <c r="AA636" s="1"/>
      <c r="AC636" s="2"/>
    </row>
    <row r="637" spans="1:29" s="48" customForma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N637" s="1"/>
      <c r="O637" s="1"/>
      <c r="S637" s="1"/>
      <c r="T637" s="1"/>
      <c r="U637" s="2"/>
      <c r="V637"/>
      <c r="W637" s="1"/>
      <c r="Y637" s="1"/>
      <c r="Z637"/>
      <c r="AA637" s="1"/>
      <c r="AC637" s="2"/>
    </row>
    <row r="638" spans="1:29" s="48" customForma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N638" s="1"/>
      <c r="O638" s="1"/>
      <c r="S638" s="1"/>
      <c r="T638" s="1"/>
      <c r="U638" s="2"/>
      <c r="V638"/>
      <c r="W638" s="1"/>
      <c r="Y638" s="1"/>
      <c r="Z638"/>
      <c r="AA638" s="1"/>
      <c r="AC638" s="2"/>
    </row>
    <row r="639" spans="1:29" s="48" customForma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N639" s="1"/>
      <c r="O639" s="1"/>
      <c r="S639" s="1"/>
      <c r="T639" s="1"/>
      <c r="U639" s="2"/>
      <c r="V639"/>
      <c r="W639" s="1"/>
      <c r="Y639" s="1"/>
      <c r="Z639"/>
      <c r="AA639" s="1"/>
      <c r="AC639" s="2"/>
    </row>
    <row r="640" spans="1:29" s="48" customForma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N640" s="1"/>
      <c r="O640" s="1"/>
      <c r="S640" s="1"/>
      <c r="T640" s="1"/>
      <c r="U640" s="2"/>
      <c r="V640"/>
      <c r="W640" s="1"/>
      <c r="Y640" s="1"/>
      <c r="Z640"/>
      <c r="AA640" s="1"/>
      <c r="AC640" s="2"/>
    </row>
    <row r="641" spans="1:29" s="48" customForma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N641" s="1"/>
      <c r="O641" s="1"/>
      <c r="S641" s="1"/>
      <c r="T641" s="1"/>
      <c r="U641" s="2"/>
      <c r="V641"/>
      <c r="W641" s="1"/>
      <c r="Y641" s="1"/>
      <c r="Z641"/>
      <c r="AA641" s="1"/>
      <c r="AC641" s="2"/>
    </row>
    <row r="642" spans="1:29" s="48" customForma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N642" s="1"/>
      <c r="O642" s="1"/>
      <c r="S642" s="1"/>
      <c r="T642" s="1"/>
      <c r="U642" s="2"/>
      <c r="V642"/>
      <c r="W642" s="1"/>
      <c r="Y642" s="1"/>
      <c r="Z642"/>
      <c r="AA642" s="1"/>
      <c r="AC642" s="2"/>
    </row>
    <row r="643" spans="1:29" s="48" customForma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N643" s="1"/>
      <c r="O643" s="1"/>
      <c r="S643" s="1"/>
      <c r="T643" s="1"/>
      <c r="U643" s="2"/>
      <c r="V643"/>
      <c r="W643" s="1"/>
      <c r="Y643" s="1"/>
      <c r="Z643"/>
      <c r="AA643" s="1"/>
      <c r="AC643" s="2"/>
    </row>
    <row r="644" spans="1:29" s="48" customForma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N644" s="1"/>
      <c r="O644" s="1"/>
      <c r="S644" s="1"/>
      <c r="T644" s="1"/>
      <c r="U644" s="2"/>
      <c r="V644"/>
      <c r="W644" s="1"/>
      <c r="Y644" s="1"/>
      <c r="Z644"/>
      <c r="AA644" s="1"/>
      <c r="AC644" s="2"/>
    </row>
    <row r="645" spans="1:29" s="48" customForma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N645" s="1"/>
      <c r="O645" s="1"/>
      <c r="S645" s="1"/>
      <c r="T645" s="1"/>
      <c r="U645" s="2"/>
      <c r="V645"/>
      <c r="W645" s="1"/>
      <c r="Y645" s="1"/>
      <c r="Z645"/>
      <c r="AA645" s="1"/>
      <c r="AC645" s="2"/>
    </row>
    <row r="646" spans="1:29" s="48" customForma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N646" s="1"/>
      <c r="O646" s="1"/>
      <c r="S646" s="1"/>
      <c r="T646" s="1"/>
      <c r="U646" s="2"/>
      <c r="V646"/>
      <c r="W646" s="1"/>
      <c r="Y646" s="1"/>
      <c r="Z646"/>
      <c r="AA646" s="1"/>
      <c r="AC646" s="2"/>
    </row>
    <row r="647" spans="1:29" s="48" customForma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N647" s="1"/>
      <c r="O647" s="1"/>
      <c r="S647" s="1"/>
      <c r="T647" s="1"/>
      <c r="U647" s="2"/>
      <c r="V647"/>
      <c r="W647" s="1"/>
      <c r="Y647" s="1"/>
      <c r="Z647"/>
      <c r="AA647" s="1"/>
      <c r="AC647" s="2"/>
    </row>
    <row r="648" spans="1:29" s="48" customForma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N648" s="1"/>
      <c r="O648" s="1"/>
      <c r="S648" s="1"/>
      <c r="T648" s="1"/>
      <c r="U648" s="2"/>
      <c r="V648"/>
      <c r="W648" s="1"/>
      <c r="Y648" s="1"/>
      <c r="Z648"/>
      <c r="AA648" s="1"/>
      <c r="AC648" s="2"/>
    </row>
    <row r="649" spans="1:29" s="48" customForma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N649" s="1"/>
      <c r="O649" s="1"/>
      <c r="S649" s="1"/>
      <c r="T649" s="1"/>
      <c r="U649" s="2"/>
      <c r="V649"/>
      <c r="W649" s="1"/>
      <c r="Y649" s="1"/>
      <c r="Z649"/>
      <c r="AA649" s="1"/>
      <c r="AC649" s="2"/>
    </row>
    <row r="650" spans="1:29" s="48" customForma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N650" s="1"/>
      <c r="O650" s="1"/>
      <c r="S650" s="1"/>
      <c r="T650" s="1"/>
      <c r="U650" s="2"/>
      <c r="V650"/>
      <c r="W650" s="1"/>
      <c r="Y650" s="1"/>
      <c r="Z650"/>
      <c r="AA650" s="1"/>
      <c r="AC650" s="2"/>
    </row>
    <row r="651" spans="1:29" s="48" customForma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N651" s="1"/>
      <c r="O651" s="1"/>
      <c r="S651" s="1"/>
      <c r="T651" s="1"/>
      <c r="U651" s="2"/>
      <c r="V651"/>
      <c r="W651" s="1"/>
      <c r="Y651" s="1"/>
      <c r="Z651"/>
      <c r="AA651" s="1"/>
      <c r="AC651" s="2"/>
    </row>
    <row r="652" spans="1:29" s="48" customForma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N652" s="1"/>
      <c r="O652" s="1"/>
      <c r="S652" s="1"/>
      <c r="T652" s="1"/>
      <c r="U652" s="2"/>
      <c r="V652"/>
      <c r="W652" s="1"/>
      <c r="Y652" s="1"/>
      <c r="Z652"/>
      <c r="AA652" s="1"/>
      <c r="AC652" s="2"/>
    </row>
    <row r="653" spans="1:29" s="48" customForma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N653" s="1"/>
      <c r="O653" s="1"/>
      <c r="S653" s="1"/>
      <c r="T653" s="1"/>
      <c r="U653" s="2"/>
      <c r="V653"/>
      <c r="W653" s="1"/>
      <c r="Y653" s="1"/>
      <c r="Z653"/>
      <c r="AA653" s="1"/>
      <c r="AC653" s="2"/>
    </row>
    <row r="654" spans="1:29" s="48" customForma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N654" s="1"/>
      <c r="O654" s="1"/>
      <c r="S654" s="1"/>
      <c r="T654" s="1"/>
      <c r="U654" s="2"/>
      <c r="V654"/>
      <c r="W654" s="1"/>
      <c r="Y654" s="1"/>
      <c r="Z654"/>
      <c r="AA654" s="1"/>
      <c r="AC654" s="2"/>
    </row>
    <row r="655" spans="1:29" s="48" customForma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N655" s="1"/>
      <c r="O655" s="1"/>
      <c r="S655" s="1"/>
      <c r="T655" s="1"/>
      <c r="U655" s="2"/>
      <c r="V655"/>
      <c r="W655" s="1"/>
      <c r="Y655" s="1"/>
      <c r="Z655"/>
      <c r="AA655" s="1"/>
      <c r="AC655" s="2"/>
    </row>
    <row r="656" spans="1:29" s="48" customForma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N656" s="1"/>
      <c r="O656" s="1"/>
      <c r="S656" s="1"/>
      <c r="T656" s="1"/>
      <c r="U656" s="2"/>
      <c r="V656"/>
      <c r="W656" s="1"/>
      <c r="Y656" s="1"/>
      <c r="Z656"/>
      <c r="AA656" s="1"/>
      <c r="AC656" s="2"/>
    </row>
    <row r="657" spans="1:29" s="48" customForma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N657" s="1"/>
      <c r="O657" s="1"/>
      <c r="S657" s="1"/>
      <c r="T657" s="1"/>
      <c r="U657" s="2"/>
      <c r="V657"/>
      <c r="W657" s="1"/>
      <c r="Y657" s="1"/>
      <c r="Z657"/>
      <c r="AA657" s="1"/>
      <c r="AC657" s="2"/>
    </row>
    <row r="658" spans="1:29" s="48" customForma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N658" s="1"/>
      <c r="O658" s="1"/>
      <c r="S658" s="1"/>
      <c r="T658" s="1"/>
      <c r="U658" s="2"/>
      <c r="V658"/>
      <c r="W658" s="1"/>
      <c r="Y658" s="1"/>
      <c r="Z658"/>
      <c r="AA658" s="1"/>
      <c r="AC658" s="2"/>
    </row>
    <row r="659" spans="1:29" s="48" customForma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N659" s="1"/>
      <c r="O659" s="1"/>
      <c r="P659"/>
      <c r="S659" s="1"/>
      <c r="T659" s="1"/>
      <c r="U659" s="2"/>
      <c r="V659"/>
      <c r="W659" s="1"/>
      <c r="Y659" s="1"/>
      <c r="Z659"/>
      <c r="AA659" s="1"/>
      <c r="AC659" s="2"/>
    </row>
    <row r="660" spans="1:29" s="48" customForma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N660" s="1"/>
      <c r="O660" s="1"/>
      <c r="S660" s="1"/>
      <c r="T660" s="1"/>
      <c r="U660" s="2"/>
      <c r="V660"/>
      <c r="W660" s="1"/>
      <c r="Y660" s="1"/>
      <c r="Z660"/>
      <c r="AA660" s="1"/>
      <c r="AC660" s="2"/>
    </row>
    <row r="661" spans="1:29" s="48" customForma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N661" s="1"/>
      <c r="O661" s="1"/>
      <c r="S661" s="1"/>
      <c r="T661" s="1"/>
      <c r="U661" s="2"/>
      <c r="V661"/>
      <c r="W661" s="1"/>
      <c r="Y661" s="1"/>
      <c r="Z661"/>
      <c r="AA661" s="1"/>
      <c r="AC661" s="2"/>
    </row>
    <row r="662" spans="1:29" s="48" customForma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N662" s="1"/>
      <c r="O662" s="1"/>
      <c r="S662" s="1"/>
      <c r="T662" s="1"/>
      <c r="U662" s="2"/>
      <c r="V662"/>
      <c r="W662" s="1"/>
      <c r="Y662" s="1"/>
      <c r="Z662"/>
      <c r="AA662" s="1"/>
      <c r="AC662" s="2"/>
    </row>
    <row r="663" spans="1:29" s="48" customForma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N663" s="1"/>
      <c r="O663" s="1"/>
      <c r="S663" s="1"/>
      <c r="T663" s="1"/>
      <c r="U663" s="2"/>
      <c r="V663"/>
      <c r="W663" s="1"/>
      <c r="Y663" s="1"/>
      <c r="Z663"/>
      <c r="AA663" s="1"/>
      <c r="AC663" s="2"/>
    </row>
    <row r="664" spans="1:29" s="48" customForma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N664" s="1"/>
      <c r="O664" s="1"/>
      <c r="S664" s="1"/>
      <c r="T664" s="1"/>
      <c r="U664" s="2"/>
      <c r="V664"/>
      <c r="W664" s="1"/>
      <c r="Y664" s="1"/>
      <c r="Z664"/>
      <c r="AA664" s="1"/>
      <c r="AC664" s="2"/>
    </row>
    <row r="665" spans="1:29" s="48" customForma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N665" s="1"/>
      <c r="O665" s="1"/>
      <c r="S665" s="1"/>
      <c r="T665" s="1"/>
      <c r="U665" s="2"/>
      <c r="V665"/>
      <c r="W665" s="1"/>
      <c r="Y665" s="1"/>
      <c r="Z665"/>
      <c r="AA665" s="1"/>
      <c r="AC665" s="2"/>
    </row>
    <row r="666" spans="1:29" s="48" customForma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N666" s="1"/>
      <c r="O666" s="1"/>
      <c r="S666" s="1"/>
      <c r="T666" s="1"/>
      <c r="U666" s="2"/>
      <c r="V666"/>
      <c r="W666" s="1"/>
      <c r="Y666" s="1"/>
      <c r="Z666"/>
      <c r="AA666" s="1"/>
      <c r="AC666" s="2"/>
    </row>
    <row r="667" spans="1:29" s="48" customForma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N667" s="1"/>
      <c r="O667" s="1"/>
      <c r="S667" s="1"/>
      <c r="T667" s="1"/>
      <c r="U667" s="2"/>
      <c r="V667"/>
      <c r="W667" s="1"/>
      <c r="Y667" s="1"/>
      <c r="Z667"/>
      <c r="AA667" s="1"/>
      <c r="AC667" s="2"/>
    </row>
    <row r="668" spans="1:29" s="48" customForma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N668" s="1"/>
      <c r="O668" s="1"/>
      <c r="S668" s="1"/>
      <c r="T668" s="1"/>
      <c r="U668" s="2"/>
      <c r="V668"/>
      <c r="W668" s="1"/>
      <c r="Y668" s="1"/>
      <c r="Z668"/>
      <c r="AA668" s="1"/>
      <c r="AC668" s="2"/>
    </row>
    <row r="669" spans="1:29" s="48" customForma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N669" s="1"/>
      <c r="O669" s="1"/>
      <c r="S669" s="1"/>
      <c r="T669" s="1"/>
      <c r="U669" s="2"/>
      <c r="V669"/>
      <c r="W669" s="1"/>
      <c r="Y669" s="1"/>
      <c r="Z669"/>
      <c r="AA669" s="1"/>
      <c r="AC669" s="2"/>
    </row>
    <row r="670" spans="1:29" s="48" customForma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N670" s="1"/>
      <c r="O670" s="1"/>
      <c r="S670" s="1"/>
      <c r="T670" s="1"/>
      <c r="U670" s="2"/>
      <c r="V670"/>
      <c r="W670" s="1"/>
      <c r="Y670" s="1"/>
      <c r="Z670"/>
      <c r="AA670" s="1"/>
      <c r="AC670" s="2"/>
    </row>
    <row r="671" spans="1:29" s="48" customForma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N671" s="1"/>
      <c r="O671" s="1"/>
      <c r="S671" s="1"/>
      <c r="T671" s="1"/>
      <c r="U671" s="2"/>
      <c r="V671"/>
      <c r="W671" s="1"/>
      <c r="Y671" s="1"/>
      <c r="Z671"/>
      <c r="AA671" s="1"/>
      <c r="AC671" s="2"/>
    </row>
    <row r="672" spans="1:29" s="48" customForma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N672" s="1"/>
      <c r="O672" s="1"/>
      <c r="S672" s="1"/>
      <c r="T672" s="1"/>
      <c r="U672" s="2"/>
      <c r="V672"/>
      <c r="W672" s="1"/>
      <c r="Y672" s="1"/>
      <c r="Z672"/>
      <c r="AA672" s="1"/>
      <c r="AC672" s="2"/>
    </row>
    <row r="673" spans="1:29" s="48" customForma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N673" s="1"/>
      <c r="O673" s="1"/>
      <c r="S673" s="1"/>
      <c r="T673" s="1"/>
      <c r="U673" s="2"/>
      <c r="V673"/>
      <c r="W673" s="1"/>
      <c r="Y673" s="1"/>
      <c r="Z673"/>
      <c r="AA673" s="1"/>
      <c r="AC673" s="2"/>
    </row>
    <row r="674" spans="1:29" s="48" customForma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N674" s="1"/>
      <c r="O674" s="1"/>
      <c r="S674" s="1"/>
      <c r="T674" s="1"/>
      <c r="U674" s="2"/>
      <c r="V674"/>
      <c r="W674" s="1"/>
      <c r="Y674" s="1"/>
      <c r="Z674"/>
      <c r="AA674" s="1"/>
      <c r="AC674" s="2"/>
    </row>
    <row r="675" spans="1:29" s="48" customForma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N675" s="1"/>
      <c r="O675" s="1"/>
      <c r="S675" s="1"/>
      <c r="T675" s="1"/>
      <c r="U675" s="2"/>
      <c r="V675"/>
      <c r="W675" s="1"/>
      <c r="Y675" s="1"/>
      <c r="Z675"/>
      <c r="AA675" s="1"/>
      <c r="AC675" s="2"/>
    </row>
    <row r="676" spans="1:29" s="48" customForma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N676" s="1"/>
      <c r="O676" s="1"/>
      <c r="S676" s="1"/>
      <c r="T676" s="1"/>
      <c r="U676" s="2"/>
      <c r="V676"/>
      <c r="W676" s="1"/>
      <c r="Y676" s="1"/>
      <c r="Z676"/>
      <c r="AA676" s="1"/>
      <c r="AC676" s="2"/>
    </row>
    <row r="677" spans="1:29" s="48" customForma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N677" s="1"/>
      <c r="O677" s="1"/>
      <c r="S677" s="1"/>
      <c r="T677" s="1"/>
      <c r="U677" s="2"/>
      <c r="V677"/>
      <c r="W677" s="1"/>
      <c r="Y677" s="1"/>
      <c r="Z677"/>
      <c r="AA677" s="1"/>
      <c r="AC677" s="2"/>
    </row>
    <row r="678" spans="1:29" s="48" customForma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N678" s="1"/>
      <c r="O678" s="1"/>
      <c r="S678" s="1"/>
      <c r="T678" s="1"/>
      <c r="U678" s="2"/>
      <c r="V678"/>
      <c r="W678" s="1"/>
      <c r="Y678" s="1"/>
      <c r="Z678"/>
      <c r="AA678" s="1"/>
      <c r="AC678" s="2"/>
    </row>
    <row r="679" spans="1:29" s="48" customForma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N679" s="1"/>
      <c r="O679" s="1"/>
      <c r="S679" s="1"/>
      <c r="T679" s="1"/>
      <c r="U679" s="2"/>
      <c r="V679"/>
      <c r="W679" s="1"/>
      <c r="Y679" s="1"/>
      <c r="Z679"/>
      <c r="AA679" s="1"/>
      <c r="AC679" s="2"/>
    </row>
    <row r="680" spans="1:29" s="48" customForma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N680" s="1"/>
      <c r="O680" s="1"/>
      <c r="S680" s="1"/>
      <c r="T680" s="1"/>
      <c r="U680" s="2"/>
      <c r="V680"/>
      <c r="W680" s="1"/>
      <c r="Y680" s="1"/>
      <c r="Z680"/>
      <c r="AA680" s="1"/>
      <c r="AC680" s="2"/>
    </row>
    <row r="681" spans="1:29" s="48" customForma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N681" s="1"/>
      <c r="O681" s="1"/>
      <c r="S681" s="1"/>
      <c r="T681" s="1"/>
      <c r="U681" s="2"/>
      <c r="V681"/>
      <c r="W681" s="1"/>
      <c r="Y681" s="1"/>
      <c r="Z681"/>
      <c r="AA681" s="1"/>
      <c r="AC681" s="2"/>
    </row>
    <row r="682" spans="1:29" s="48" customForma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N682" s="1"/>
      <c r="O682" s="1"/>
      <c r="S682" s="1"/>
      <c r="T682" s="1"/>
      <c r="U682" s="2"/>
      <c r="V682"/>
      <c r="W682" s="1"/>
      <c r="Y682" s="1"/>
      <c r="Z682"/>
      <c r="AA682" s="1"/>
      <c r="AC682" s="2"/>
    </row>
    <row r="683" spans="1:29" s="48" customForma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N683" s="1"/>
      <c r="O683" s="1"/>
      <c r="S683" s="1"/>
      <c r="T683" s="1"/>
      <c r="U683" s="2"/>
      <c r="V683"/>
      <c r="W683" s="1"/>
      <c r="Y683" s="1"/>
      <c r="Z683"/>
      <c r="AA683" s="1"/>
      <c r="AC683" s="2"/>
    </row>
    <row r="684" spans="1:29" s="48" customForma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N684" s="1"/>
      <c r="O684" s="1"/>
      <c r="S684" s="1"/>
      <c r="T684" s="1"/>
      <c r="U684" s="2"/>
      <c r="V684"/>
      <c r="W684" s="1"/>
      <c r="Y684" s="1"/>
      <c r="Z684"/>
      <c r="AA684" s="1"/>
      <c r="AC684" s="2"/>
    </row>
    <row r="685" spans="1:29" s="48" customForma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N685" s="1"/>
      <c r="O685" s="1"/>
      <c r="S685" s="1"/>
      <c r="T685" s="1"/>
      <c r="U685" s="2"/>
      <c r="V685"/>
      <c r="W685" s="1"/>
      <c r="Y685" s="1"/>
      <c r="Z685"/>
      <c r="AA685" s="1"/>
      <c r="AC685" s="2"/>
    </row>
    <row r="686" spans="1:29" s="48" customForma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N686" s="1"/>
      <c r="O686" s="1"/>
      <c r="S686" s="1"/>
      <c r="T686" s="1"/>
      <c r="U686" s="2"/>
      <c r="V686"/>
      <c r="W686" s="1"/>
      <c r="Y686" s="1"/>
      <c r="Z686"/>
      <c r="AA686" s="1"/>
      <c r="AC686" s="2"/>
    </row>
    <row r="687" spans="1:29" s="48" customForma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N687" s="1"/>
      <c r="O687" s="1"/>
      <c r="S687" s="1"/>
      <c r="T687" s="1"/>
      <c r="U687" s="2"/>
      <c r="V687"/>
      <c r="W687" s="1"/>
      <c r="Y687" s="1"/>
      <c r="Z687"/>
      <c r="AA687" s="1"/>
      <c r="AC687" s="2"/>
    </row>
    <row r="688" spans="1:29" s="48" customForma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N688" s="1"/>
      <c r="O688" s="1"/>
      <c r="S688" s="1"/>
      <c r="T688" s="1"/>
      <c r="U688" s="2"/>
      <c r="V688"/>
      <c r="W688" s="1"/>
      <c r="Y688" s="1"/>
      <c r="Z688"/>
      <c r="AA688" s="1"/>
      <c r="AC688" s="2"/>
    </row>
    <row r="689" spans="1:29" s="48" customForma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N689" s="1"/>
      <c r="O689" s="1"/>
      <c r="S689" s="1"/>
      <c r="T689" s="1"/>
      <c r="U689" s="2"/>
      <c r="V689"/>
      <c r="W689" s="1"/>
      <c r="Y689" s="1"/>
      <c r="Z689"/>
      <c r="AA689" s="1"/>
      <c r="AC689" s="2"/>
    </row>
    <row r="690" spans="1:29" s="48" customForma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N690" s="1"/>
      <c r="O690" s="1"/>
      <c r="S690" s="1"/>
      <c r="T690" s="1"/>
      <c r="U690" s="2"/>
      <c r="V690"/>
      <c r="W690" s="1"/>
      <c r="Y690" s="1"/>
      <c r="Z690"/>
      <c r="AA690" s="1"/>
      <c r="AC690" s="2"/>
    </row>
    <row r="691" spans="1:29" s="48" customForma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N691" s="1"/>
      <c r="O691" s="1"/>
      <c r="S691" s="1"/>
      <c r="T691" s="1"/>
      <c r="U691" s="2"/>
      <c r="V691"/>
      <c r="W691" s="1"/>
      <c r="Y691" s="1"/>
      <c r="Z691"/>
      <c r="AA691" s="1"/>
      <c r="AC691" s="2"/>
    </row>
    <row r="692" spans="1:29" s="48" customForma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N692" s="1"/>
      <c r="O692" s="1"/>
      <c r="S692" s="1"/>
      <c r="T692" s="1"/>
      <c r="U692" s="2"/>
      <c r="V692"/>
      <c r="W692" s="1"/>
      <c r="Y692" s="1"/>
      <c r="Z692"/>
      <c r="AA692" s="1"/>
      <c r="AC692" s="2"/>
    </row>
    <row r="693" spans="1:29" s="48" customForma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N693" s="1"/>
      <c r="O693" s="1"/>
      <c r="S693" s="1"/>
      <c r="T693" s="1"/>
      <c r="U693" s="2"/>
      <c r="V693"/>
      <c r="W693" s="1"/>
      <c r="Y693" s="1"/>
      <c r="Z693"/>
      <c r="AA693" s="1"/>
      <c r="AC693" s="2"/>
    </row>
    <row r="694" spans="1:29" s="48" customForma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N694" s="1"/>
      <c r="O694" s="1"/>
      <c r="S694" s="1"/>
      <c r="T694" s="1"/>
      <c r="U694" s="2"/>
      <c r="V694"/>
      <c r="W694" s="1"/>
      <c r="Y694" s="1"/>
      <c r="Z694"/>
      <c r="AA694" s="1"/>
      <c r="AC694" s="2"/>
    </row>
    <row r="695" spans="1:29" s="48" customForma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N695" s="1"/>
      <c r="O695" s="1"/>
      <c r="S695" s="1"/>
      <c r="T695" s="1"/>
      <c r="U695" s="2"/>
      <c r="V695"/>
      <c r="W695" s="1"/>
      <c r="Y695" s="1"/>
      <c r="Z695"/>
      <c r="AA695" s="1"/>
      <c r="AC695" s="2"/>
    </row>
    <row r="696" spans="1:29" s="48" customForma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N696" s="1"/>
      <c r="O696" s="1"/>
      <c r="S696" s="1"/>
      <c r="T696" s="1"/>
      <c r="U696" s="2"/>
      <c r="V696"/>
      <c r="W696" s="1"/>
      <c r="Y696" s="1"/>
      <c r="Z696"/>
      <c r="AA696" s="1"/>
      <c r="AC696" s="2"/>
    </row>
    <row r="697" spans="1:29" s="48" customForma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N697" s="1"/>
      <c r="O697" s="1"/>
      <c r="S697" s="1"/>
      <c r="T697" s="1"/>
      <c r="U697" s="2"/>
      <c r="V697"/>
      <c r="W697" s="1"/>
      <c r="Y697" s="1"/>
      <c r="Z697"/>
      <c r="AA697" s="1"/>
      <c r="AC697" s="2"/>
    </row>
    <row r="698" spans="1:29" s="48" customForma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N698" s="1"/>
      <c r="O698" s="1"/>
      <c r="S698" s="1"/>
      <c r="T698" s="1"/>
      <c r="U698" s="2"/>
      <c r="V698"/>
      <c r="W698" s="1"/>
      <c r="Y698" s="1"/>
      <c r="Z698"/>
      <c r="AA698" s="1"/>
      <c r="AC698" s="2"/>
    </row>
    <row r="699" spans="1:29" s="48" customForma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N699" s="1"/>
      <c r="O699" s="1"/>
      <c r="S699" s="1"/>
      <c r="T699" s="1"/>
      <c r="U699" s="2"/>
      <c r="V699"/>
      <c r="W699" s="1"/>
      <c r="Y699" s="1"/>
      <c r="Z699"/>
      <c r="AA699" s="1"/>
      <c r="AC699" s="2"/>
    </row>
    <row r="700" spans="1:29" s="48" customForma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N700" s="1"/>
      <c r="O700" s="1"/>
      <c r="S700" s="1"/>
      <c r="T700" s="1"/>
      <c r="U700" s="2"/>
      <c r="V700"/>
      <c r="W700" s="1"/>
      <c r="Y700" s="1"/>
      <c r="Z700"/>
      <c r="AA700" s="1"/>
      <c r="AC700" s="2"/>
    </row>
    <row r="701" spans="1:29" s="48" customForma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N701" s="1"/>
      <c r="O701" s="1"/>
      <c r="S701" s="1"/>
      <c r="T701" s="1"/>
      <c r="U701" s="2"/>
      <c r="V701"/>
      <c r="W701" s="1"/>
      <c r="Y701" s="1"/>
      <c r="Z701"/>
      <c r="AA701" s="1"/>
      <c r="AC701" s="2"/>
    </row>
    <row r="702" spans="1:29" s="48" customForma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N702" s="1"/>
      <c r="O702" s="1"/>
      <c r="S702" s="1"/>
      <c r="T702" s="1"/>
      <c r="U702" s="2"/>
      <c r="V702"/>
      <c r="W702" s="1"/>
      <c r="Y702" s="1"/>
      <c r="Z702"/>
      <c r="AA702" s="1"/>
      <c r="AC702" s="2"/>
    </row>
    <row r="703" spans="1:29" s="48" customForma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N703" s="1"/>
      <c r="O703" s="1"/>
      <c r="S703" s="1"/>
      <c r="T703" s="1"/>
      <c r="U703" s="2"/>
      <c r="V703"/>
      <c r="W703" s="1"/>
      <c r="Y703" s="1"/>
      <c r="Z703"/>
      <c r="AA703" s="1"/>
      <c r="AC703" s="2"/>
    </row>
    <row r="704" spans="1:29" s="48" customForma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N704" s="1"/>
      <c r="O704" s="1"/>
      <c r="S704" s="1"/>
      <c r="T704" s="1"/>
      <c r="U704" s="2"/>
      <c r="V704"/>
      <c r="W704" s="1"/>
      <c r="Y704" s="1"/>
      <c r="Z704"/>
      <c r="AA704" s="1"/>
      <c r="AC704" s="2"/>
    </row>
    <row r="705" spans="1:29" s="48" customForma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N705" s="1"/>
      <c r="O705" s="1"/>
      <c r="S705" s="1"/>
      <c r="T705" s="1"/>
      <c r="U705" s="2"/>
      <c r="V705"/>
      <c r="W705" s="1"/>
      <c r="Y705" s="1"/>
      <c r="Z705"/>
      <c r="AA705" s="1"/>
      <c r="AC705" s="2"/>
    </row>
    <row r="706" spans="1:29" s="48" customForma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N706" s="1"/>
      <c r="O706" s="1"/>
      <c r="S706" s="1"/>
      <c r="T706" s="1"/>
      <c r="U706" s="2"/>
      <c r="V706"/>
      <c r="W706" s="1"/>
      <c r="Y706" s="1"/>
      <c r="Z706"/>
      <c r="AA706" s="1"/>
      <c r="AC706" s="2"/>
    </row>
    <row r="707" spans="1:29" s="48" customForma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N707" s="1"/>
      <c r="O707" s="1"/>
      <c r="S707" s="1"/>
      <c r="T707" s="1"/>
      <c r="U707" s="2"/>
      <c r="V707"/>
      <c r="W707" s="1"/>
      <c r="Y707" s="1"/>
      <c r="Z707"/>
      <c r="AA707" s="1"/>
      <c r="AC707" s="2"/>
    </row>
    <row r="708" spans="1:29" s="48" customForma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N708" s="1"/>
      <c r="O708" s="1"/>
      <c r="P708"/>
      <c r="S708" s="1"/>
      <c r="T708" s="1"/>
      <c r="U708" s="2"/>
      <c r="V708"/>
      <c r="W708" s="1"/>
      <c r="Y708" s="1"/>
      <c r="Z708"/>
      <c r="AA708" s="1"/>
      <c r="AC708" s="2"/>
    </row>
    <row r="709" spans="1:29" s="48" customForma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N709" s="1"/>
      <c r="O709" s="1"/>
      <c r="S709" s="1"/>
      <c r="T709" s="1"/>
      <c r="U709" s="2"/>
      <c r="V709"/>
      <c r="W709" s="1"/>
      <c r="Y709" s="1"/>
      <c r="Z709"/>
      <c r="AA709" s="1"/>
      <c r="AC709" s="2"/>
    </row>
    <row r="710" spans="1:29" s="48" customForma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N710" s="1"/>
      <c r="O710" s="1"/>
      <c r="S710" s="1"/>
      <c r="T710" s="1"/>
      <c r="U710" s="2"/>
      <c r="V710"/>
      <c r="W710" s="1"/>
      <c r="Y710" s="1"/>
      <c r="Z710"/>
      <c r="AA710" s="1"/>
      <c r="AC710" s="2"/>
    </row>
    <row r="711" spans="1:29" s="48" customForma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N711" s="1"/>
      <c r="O711" s="1"/>
      <c r="S711" s="1"/>
      <c r="T711" s="1"/>
      <c r="U711" s="2"/>
      <c r="V711"/>
      <c r="W711" s="1"/>
      <c r="Y711" s="1"/>
      <c r="Z711"/>
      <c r="AA711" s="1"/>
      <c r="AC711" s="2"/>
    </row>
    <row r="712" spans="1:29" s="48" customForma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N712" s="1"/>
      <c r="O712" s="1"/>
      <c r="S712" s="1"/>
      <c r="T712" s="1"/>
      <c r="U712" s="2"/>
      <c r="V712"/>
      <c r="W712" s="1"/>
      <c r="Y712" s="1"/>
      <c r="Z712"/>
      <c r="AA712" s="1"/>
      <c r="AC712" s="2"/>
    </row>
    <row r="713" spans="1:29" s="48" customForma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N713" s="1"/>
      <c r="O713" s="1"/>
      <c r="S713" s="1"/>
      <c r="T713" s="1"/>
      <c r="U713" s="2"/>
      <c r="V713"/>
      <c r="W713" s="1"/>
      <c r="Y713" s="1"/>
      <c r="Z713"/>
      <c r="AA713" s="1"/>
      <c r="AC713" s="2"/>
    </row>
    <row r="714" spans="1:29" s="48" customForma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N714" s="1"/>
      <c r="O714" s="1"/>
      <c r="S714" s="1"/>
      <c r="T714" s="1"/>
      <c r="U714" s="2"/>
      <c r="V714"/>
      <c r="W714" s="1"/>
      <c r="Y714" s="1"/>
      <c r="Z714"/>
      <c r="AA714" s="1"/>
      <c r="AC714" s="2"/>
    </row>
    <row r="715" spans="1:29" s="48" customForma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N715" s="1"/>
      <c r="O715" s="1"/>
      <c r="S715" s="1"/>
      <c r="T715" s="1"/>
      <c r="U715" s="2"/>
      <c r="V715"/>
      <c r="W715" s="1"/>
      <c r="Y715" s="1"/>
      <c r="Z715"/>
      <c r="AA715" s="1"/>
      <c r="AC715" s="2"/>
    </row>
    <row r="716" spans="1:29" s="48" customForma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N716" s="1"/>
      <c r="O716" s="1"/>
      <c r="S716" s="1"/>
      <c r="T716" s="1"/>
      <c r="U716" s="2"/>
      <c r="V716"/>
      <c r="W716" s="1"/>
      <c r="Y716" s="1"/>
      <c r="Z716"/>
      <c r="AA716" s="1"/>
      <c r="AC716" s="2"/>
    </row>
    <row r="717" spans="1:29" s="48" customForma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N717" s="1"/>
      <c r="O717" s="1"/>
      <c r="S717" s="1"/>
      <c r="T717" s="1"/>
      <c r="U717" s="2"/>
      <c r="V717"/>
      <c r="W717" s="1"/>
      <c r="Y717" s="1"/>
      <c r="Z717"/>
      <c r="AA717" s="1"/>
      <c r="AC717" s="2"/>
    </row>
    <row r="718" spans="1:29" s="48" customForma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N718" s="1"/>
      <c r="O718" s="1"/>
      <c r="S718" s="1"/>
      <c r="T718" s="1"/>
      <c r="U718" s="2"/>
      <c r="V718"/>
      <c r="W718" s="1"/>
      <c r="Y718" s="1"/>
      <c r="Z718"/>
      <c r="AA718" s="1"/>
      <c r="AC718" s="2"/>
    </row>
    <row r="719" spans="1:29" s="48" customForma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N719" s="1"/>
      <c r="O719" s="1"/>
      <c r="S719" s="1"/>
      <c r="T719" s="1"/>
      <c r="U719" s="2"/>
      <c r="V719"/>
      <c r="W719" s="1"/>
      <c r="Y719" s="1"/>
      <c r="Z719"/>
      <c r="AA719" s="1"/>
      <c r="AC719" s="2"/>
    </row>
    <row r="720" spans="1:29" s="48" customForma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N720" s="1"/>
      <c r="O720" s="1"/>
      <c r="S720" s="1"/>
      <c r="T720" s="1"/>
      <c r="U720" s="2"/>
      <c r="V720"/>
      <c r="W720" s="1"/>
      <c r="Y720" s="1"/>
      <c r="Z720"/>
      <c r="AA720" s="1"/>
      <c r="AC720" s="2"/>
    </row>
    <row r="721" spans="1:29" s="48" customForma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N721" s="1"/>
      <c r="O721" s="1"/>
      <c r="S721" s="1"/>
      <c r="T721" s="1"/>
      <c r="U721" s="2"/>
      <c r="V721"/>
      <c r="W721" s="1"/>
      <c r="Y721" s="1"/>
      <c r="Z721"/>
      <c r="AA721" s="1"/>
      <c r="AC721" s="2"/>
    </row>
    <row r="722" spans="1:29" s="48" customForma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N722" s="1"/>
      <c r="O722" s="1"/>
      <c r="S722" s="1"/>
      <c r="T722" s="1"/>
      <c r="U722" s="2"/>
      <c r="V722"/>
      <c r="W722" s="1"/>
      <c r="Y722" s="1"/>
      <c r="Z722"/>
      <c r="AA722" s="1"/>
      <c r="AC722" s="2"/>
    </row>
    <row r="723" spans="1:29" s="48" customForma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N723" s="1"/>
      <c r="O723" s="1"/>
      <c r="S723" s="1"/>
      <c r="T723" s="1"/>
      <c r="U723" s="2"/>
      <c r="V723"/>
      <c r="W723" s="1"/>
      <c r="Y723" s="1"/>
      <c r="Z723"/>
      <c r="AA723" s="1"/>
      <c r="AC723" s="2"/>
    </row>
    <row r="724" spans="1:29" s="48" customForma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N724" s="1"/>
      <c r="O724" s="1"/>
      <c r="S724" s="1"/>
      <c r="T724" s="1"/>
      <c r="U724" s="2"/>
      <c r="V724"/>
      <c r="W724" s="1"/>
      <c r="Y724" s="1"/>
      <c r="Z724"/>
      <c r="AA724" s="1"/>
      <c r="AC724" s="2"/>
    </row>
    <row r="725" spans="1:29" s="48" customForma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N725" s="1"/>
      <c r="O725" s="1"/>
      <c r="S725" s="1"/>
      <c r="T725" s="1"/>
      <c r="U725" s="2"/>
      <c r="V725"/>
      <c r="W725" s="1"/>
      <c r="Y725" s="1"/>
      <c r="Z725"/>
      <c r="AA725" s="1"/>
      <c r="AC725" s="2"/>
    </row>
    <row r="726" spans="1:29" s="48" customForma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N726" s="1"/>
      <c r="O726" s="1"/>
      <c r="S726" s="1"/>
      <c r="T726" s="1"/>
      <c r="U726" s="2"/>
      <c r="V726"/>
      <c r="W726" s="1"/>
      <c r="Y726" s="1"/>
      <c r="Z726"/>
      <c r="AA726" s="1"/>
      <c r="AC726" s="2"/>
    </row>
    <row r="727" spans="1:29" s="48" customForma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N727" s="1"/>
      <c r="O727" s="1"/>
      <c r="S727" s="1"/>
      <c r="T727" s="1"/>
      <c r="U727" s="2"/>
      <c r="V727"/>
      <c r="W727" s="1"/>
      <c r="Y727" s="1"/>
      <c r="Z727"/>
      <c r="AA727" s="1"/>
      <c r="AC727" s="2"/>
    </row>
    <row r="728" spans="1:29" s="48" customForma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N728" s="1"/>
      <c r="O728" s="1"/>
      <c r="S728" s="1"/>
      <c r="T728" s="1"/>
      <c r="U728" s="2"/>
      <c r="V728"/>
      <c r="W728" s="1"/>
      <c r="Y728" s="1"/>
      <c r="Z728"/>
      <c r="AA728" s="1"/>
      <c r="AC728" s="2"/>
    </row>
    <row r="729" spans="1:29" s="48" customForma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N729" s="1"/>
      <c r="O729" s="1"/>
      <c r="S729" s="1"/>
      <c r="T729" s="1"/>
      <c r="U729" s="2"/>
      <c r="V729"/>
      <c r="W729" s="1"/>
      <c r="Y729" s="1"/>
      <c r="Z729"/>
      <c r="AA729" s="1"/>
      <c r="AC729" s="2"/>
    </row>
    <row r="730" spans="1:29" s="48" customForma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N730" s="1"/>
      <c r="O730" s="1"/>
      <c r="S730" s="1"/>
      <c r="T730" s="1"/>
      <c r="U730" s="2"/>
      <c r="V730"/>
      <c r="W730" s="1"/>
      <c r="Y730" s="1"/>
      <c r="Z730"/>
      <c r="AA730" s="1"/>
      <c r="AC730" s="2"/>
    </row>
    <row r="731" spans="1:29" s="48" customForma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N731" s="1"/>
      <c r="O731" s="1"/>
      <c r="S731" s="1"/>
      <c r="T731" s="1"/>
      <c r="U731" s="2"/>
      <c r="V731"/>
      <c r="W731" s="1"/>
      <c r="Y731" s="1"/>
      <c r="Z731"/>
      <c r="AA731" s="1"/>
      <c r="AC731" s="2"/>
    </row>
    <row r="732" spans="1:29" s="48" customForma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N732" s="1"/>
      <c r="O732" s="1"/>
      <c r="S732" s="1"/>
      <c r="T732" s="1"/>
      <c r="U732" s="2"/>
      <c r="V732"/>
      <c r="W732" s="1"/>
      <c r="Y732" s="1"/>
      <c r="Z732"/>
      <c r="AA732" s="1"/>
      <c r="AC732" s="2"/>
    </row>
    <row r="733" spans="1:29" s="48" customForma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N733" s="1"/>
      <c r="O733" s="1"/>
      <c r="S733" s="1"/>
      <c r="T733" s="1"/>
      <c r="U733" s="2"/>
      <c r="V733"/>
      <c r="W733" s="1"/>
      <c r="Y733" s="1"/>
      <c r="Z733"/>
      <c r="AA733" s="1"/>
      <c r="AC733" s="2"/>
    </row>
    <row r="734" spans="1:29" s="48" customForma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N734" s="1"/>
      <c r="O734" s="1"/>
      <c r="S734" s="1"/>
      <c r="T734" s="1"/>
      <c r="U734" s="2"/>
      <c r="V734"/>
      <c r="W734" s="1"/>
      <c r="Y734" s="1"/>
      <c r="Z734"/>
      <c r="AA734" s="1"/>
      <c r="AC734" s="2"/>
    </row>
    <row r="735" spans="1:29" s="48" customForma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N735" s="1"/>
      <c r="O735" s="1"/>
      <c r="S735" s="1"/>
      <c r="T735" s="1"/>
      <c r="U735" s="2"/>
      <c r="V735"/>
      <c r="W735" s="1"/>
      <c r="Y735" s="1"/>
      <c r="Z735"/>
      <c r="AA735" s="1"/>
      <c r="AC735" s="2"/>
    </row>
    <row r="736" spans="1:29" s="48" customForma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N736" s="1"/>
      <c r="O736" s="1"/>
      <c r="S736" s="1"/>
      <c r="T736" s="1"/>
      <c r="U736" s="2"/>
      <c r="V736"/>
      <c r="W736" s="1"/>
      <c r="Y736" s="1"/>
      <c r="Z736"/>
      <c r="AA736" s="1"/>
      <c r="AC736" s="2"/>
    </row>
    <row r="737" spans="1:29" s="48" customForma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N737" s="1"/>
      <c r="O737" s="1"/>
      <c r="S737" s="1"/>
      <c r="T737" s="1"/>
      <c r="U737" s="2"/>
      <c r="V737"/>
      <c r="W737" s="1"/>
      <c r="Y737" s="1"/>
      <c r="Z737"/>
      <c r="AA737" s="1"/>
      <c r="AC737" s="2"/>
    </row>
    <row r="738" spans="1:29" s="48" customForma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N738" s="1"/>
      <c r="O738" s="1"/>
      <c r="S738" s="1"/>
      <c r="T738" s="1"/>
      <c r="U738" s="2"/>
      <c r="V738"/>
      <c r="W738" s="1"/>
      <c r="Y738" s="1"/>
      <c r="Z738"/>
      <c r="AA738" s="1"/>
      <c r="AC738" s="2"/>
    </row>
    <row r="739" spans="1:29" s="48" customForma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N739" s="1"/>
      <c r="O739" s="1"/>
      <c r="S739" s="1"/>
      <c r="T739" s="1"/>
      <c r="U739" s="2"/>
      <c r="V739"/>
      <c r="W739" s="1"/>
      <c r="Y739" s="1"/>
      <c r="Z739"/>
      <c r="AA739" s="1"/>
      <c r="AC739" s="2"/>
    </row>
    <row r="740" spans="1:29" s="48" customForma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N740" s="1"/>
      <c r="O740" s="1"/>
      <c r="S740" s="1"/>
      <c r="T740" s="1"/>
      <c r="U740" s="2"/>
      <c r="V740"/>
      <c r="W740" s="1"/>
      <c r="Y740" s="1"/>
      <c r="Z740"/>
      <c r="AA740" s="1"/>
      <c r="AC740" s="2"/>
    </row>
    <row r="741" spans="1:29" s="48" customForma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N741" s="1"/>
      <c r="O741" s="1"/>
      <c r="S741" s="1"/>
      <c r="T741" s="1"/>
      <c r="U741" s="2"/>
      <c r="V741"/>
      <c r="W741" s="1"/>
      <c r="Y741" s="1"/>
      <c r="Z741"/>
      <c r="AA741" s="1"/>
      <c r="AC741" s="2"/>
    </row>
    <row r="742" spans="1:29" s="48" customForma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N742" s="1"/>
      <c r="O742" s="1"/>
      <c r="S742" s="1"/>
      <c r="T742" s="1"/>
      <c r="U742" s="2"/>
      <c r="V742"/>
      <c r="W742" s="1"/>
      <c r="Y742" s="1"/>
      <c r="Z742"/>
      <c r="AA742" s="1"/>
      <c r="AC742" s="2"/>
    </row>
    <row r="743" spans="1:29" s="48" customForma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N743" s="1"/>
      <c r="O743" s="1"/>
      <c r="S743" s="1"/>
      <c r="T743" s="1"/>
      <c r="U743" s="2"/>
      <c r="V743"/>
      <c r="W743" s="1"/>
      <c r="Y743" s="1"/>
      <c r="Z743"/>
      <c r="AA743" s="1"/>
      <c r="AC743" s="2"/>
    </row>
    <row r="744" spans="1:29" s="48" customForma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N744" s="1"/>
      <c r="O744" s="1"/>
      <c r="S744" s="1"/>
      <c r="T744" s="1"/>
      <c r="U744" s="2"/>
      <c r="V744"/>
      <c r="W744" s="1"/>
      <c r="Y744" s="1"/>
      <c r="Z744"/>
      <c r="AA744" s="1"/>
      <c r="AC744" s="2"/>
    </row>
    <row r="745" spans="1:29" s="48" customForma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N745" s="1"/>
      <c r="O745" s="1"/>
      <c r="S745" s="1"/>
      <c r="T745" s="1"/>
      <c r="U745" s="2"/>
      <c r="V745"/>
      <c r="W745" s="1"/>
      <c r="Y745" s="1"/>
      <c r="Z745"/>
      <c r="AA745" s="1"/>
      <c r="AC745" s="2"/>
    </row>
    <row r="746" spans="1:29" s="48" customForma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N746" s="1"/>
      <c r="O746" s="1"/>
      <c r="S746" s="1"/>
      <c r="T746" s="1"/>
      <c r="U746" s="2"/>
      <c r="V746"/>
      <c r="W746" s="1"/>
      <c r="Y746" s="1"/>
      <c r="Z746"/>
      <c r="AA746" s="1"/>
      <c r="AC746" s="2"/>
    </row>
    <row r="747" spans="1:29" s="48" customForma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N747" s="1"/>
      <c r="O747" s="1"/>
      <c r="S747" s="1"/>
      <c r="T747" s="1"/>
      <c r="U747" s="2"/>
      <c r="V747"/>
      <c r="W747" s="1"/>
      <c r="Y747" s="1"/>
      <c r="Z747"/>
      <c r="AA747" s="1"/>
      <c r="AC747" s="2"/>
    </row>
    <row r="748" spans="1:29" s="48" customForma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N748" s="1"/>
      <c r="O748" s="1"/>
      <c r="S748" s="1"/>
      <c r="T748" s="1"/>
      <c r="U748" s="2"/>
      <c r="V748"/>
      <c r="W748" s="1"/>
      <c r="Y748" s="1"/>
      <c r="Z748"/>
      <c r="AA748" s="1"/>
      <c r="AC748" s="2"/>
    </row>
    <row r="749" spans="1:29" s="48" customForma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N749" s="1"/>
      <c r="O749" s="1"/>
      <c r="S749" s="1"/>
      <c r="T749" s="1"/>
      <c r="U749" s="2"/>
      <c r="V749"/>
      <c r="W749" s="1"/>
      <c r="Y749" s="1"/>
      <c r="Z749"/>
      <c r="AA749" s="1"/>
      <c r="AC749" s="2"/>
    </row>
    <row r="750" spans="1:29" s="48" customForma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N750" s="1"/>
      <c r="O750" s="1"/>
      <c r="S750" s="1"/>
      <c r="T750" s="1"/>
      <c r="U750" s="2"/>
      <c r="V750"/>
      <c r="W750" s="1"/>
      <c r="Y750" s="1"/>
      <c r="Z750"/>
      <c r="AA750" s="1"/>
      <c r="AC750" s="2"/>
    </row>
    <row r="751" spans="1:29" s="48" customForma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N751" s="1"/>
      <c r="O751" s="1"/>
      <c r="S751" s="1"/>
      <c r="T751" s="1"/>
      <c r="U751" s="2"/>
      <c r="V751"/>
      <c r="W751" s="1"/>
      <c r="Y751" s="1"/>
      <c r="Z751"/>
      <c r="AA751" s="1"/>
      <c r="AC751" s="2"/>
    </row>
    <row r="752" spans="1:29" s="48" customForma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N752" s="1"/>
      <c r="O752" s="1"/>
      <c r="S752" s="1"/>
      <c r="T752" s="1"/>
      <c r="U752" s="2"/>
      <c r="V752"/>
      <c r="W752" s="1"/>
      <c r="Y752" s="1"/>
      <c r="Z752"/>
      <c r="AA752" s="1"/>
      <c r="AC752" s="2"/>
    </row>
    <row r="753" spans="1:29" s="48" customForma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N753" s="1"/>
      <c r="O753" s="1"/>
      <c r="S753" s="1"/>
      <c r="T753" s="1"/>
      <c r="U753" s="2"/>
      <c r="V753"/>
      <c r="W753" s="1"/>
      <c r="Y753" s="1"/>
      <c r="Z753"/>
      <c r="AA753" s="1"/>
      <c r="AC753" s="2"/>
    </row>
    <row r="754" spans="1:29" s="48" customForma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N754" s="1"/>
      <c r="O754" s="1"/>
      <c r="S754" s="1"/>
      <c r="T754" s="1"/>
      <c r="U754" s="2"/>
      <c r="V754"/>
      <c r="W754" s="1"/>
      <c r="Y754" s="1"/>
      <c r="Z754"/>
      <c r="AA754" s="1"/>
      <c r="AC754" s="2"/>
    </row>
    <row r="755" spans="1:29" s="1" customFormat="1" x14ac:dyDescent="0.25">
      <c r="L755" s="2"/>
      <c r="M755" s="48"/>
      <c r="P755" s="48"/>
      <c r="Q755" s="48"/>
      <c r="R755" s="48"/>
      <c r="U755" s="2"/>
      <c r="V755"/>
      <c r="X755" s="48"/>
      <c r="Z755"/>
      <c r="AB755" s="48"/>
      <c r="AC755" s="2"/>
    </row>
    <row r="756" spans="1:29" s="1" customFormat="1" x14ac:dyDescent="0.25">
      <c r="L756" s="2"/>
      <c r="M756" s="48"/>
      <c r="P756" s="48"/>
      <c r="Q756" s="48"/>
      <c r="R756" s="48"/>
      <c r="U756" s="2"/>
      <c r="V756"/>
      <c r="X756" s="48"/>
      <c r="Z756"/>
      <c r="AB756" s="48"/>
      <c r="AC756" s="2"/>
    </row>
    <row r="757" spans="1:29" s="1" customFormat="1" x14ac:dyDescent="0.25">
      <c r="L757" s="2"/>
      <c r="M757" s="48"/>
      <c r="P757" s="48"/>
      <c r="Q757" s="48"/>
      <c r="R757" s="48"/>
      <c r="U757" s="2"/>
      <c r="V757"/>
      <c r="X757" s="48"/>
      <c r="Z757"/>
      <c r="AB757" s="48"/>
      <c r="AC757" s="2"/>
    </row>
    <row r="758" spans="1:29" s="1" customFormat="1" x14ac:dyDescent="0.25">
      <c r="L758" s="2"/>
      <c r="M758" s="48"/>
      <c r="P758" s="48"/>
      <c r="Q758" s="48"/>
      <c r="R758" s="48"/>
      <c r="U758" s="2"/>
      <c r="V758"/>
      <c r="X758" s="48"/>
      <c r="Z758"/>
      <c r="AB758" s="48"/>
      <c r="AC758" s="2"/>
    </row>
    <row r="759" spans="1:29" s="1" customFormat="1" x14ac:dyDescent="0.25">
      <c r="L759" s="2"/>
      <c r="M759" s="48"/>
      <c r="P759" s="48"/>
      <c r="Q759" s="48"/>
      <c r="R759" s="48"/>
      <c r="U759" s="2"/>
      <c r="V759"/>
      <c r="X759"/>
      <c r="Z759"/>
      <c r="AB759" s="48"/>
      <c r="AC759" s="2"/>
    </row>
    <row r="760" spans="1:29" s="1" customFormat="1" x14ac:dyDescent="0.25">
      <c r="L760" s="2"/>
      <c r="M760" s="48"/>
      <c r="P760" s="48"/>
      <c r="Q760" s="48"/>
      <c r="R760" s="48"/>
      <c r="U760" s="2"/>
      <c r="V760"/>
      <c r="X760" s="48"/>
      <c r="Z760"/>
      <c r="AB760" s="48"/>
      <c r="AC760" s="2"/>
    </row>
    <row r="761" spans="1:29" s="1" customFormat="1" x14ac:dyDescent="0.25">
      <c r="L761" s="2"/>
      <c r="M761" s="48"/>
      <c r="P761" s="48"/>
      <c r="Q761" s="48"/>
      <c r="R761" s="48"/>
      <c r="U761" s="2"/>
      <c r="V761"/>
      <c r="X761" s="48"/>
      <c r="Z761"/>
      <c r="AB761" s="48"/>
      <c r="AC761" s="2"/>
    </row>
    <row r="762" spans="1:29" s="1" customFormat="1" x14ac:dyDescent="0.25">
      <c r="L762" s="2"/>
      <c r="M762" s="48"/>
      <c r="P762"/>
      <c r="Q762" s="48"/>
      <c r="R762" s="48"/>
      <c r="U762" s="2"/>
      <c r="V762"/>
      <c r="X762" s="48"/>
      <c r="Z762"/>
      <c r="AB762" s="48"/>
      <c r="AC762" s="2"/>
    </row>
    <row r="763" spans="1:29" s="1" customFormat="1" x14ac:dyDescent="0.25">
      <c r="L763" s="2"/>
      <c r="M763" s="48"/>
      <c r="P763" s="48"/>
      <c r="Q763" s="48"/>
      <c r="R763" s="48"/>
      <c r="U763" s="2"/>
      <c r="V763"/>
      <c r="X763" s="48"/>
      <c r="Z763"/>
      <c r="AB763" s="48"/>
      <c r="AC763" s="2"/>
    </row>
    <row r="764" spans="1:29" s="1" customFormat="1" x14ac:dyDescent="0.25">
      <c r="L764" s="2"/>
      <c r="M764" s="48"/>
      <c r="P764"/>
      <c r="Q764" s="48"/>
      <c r="R764" s="48"/>
      <c r="U764" s="2"/>
      <c r="V764"/>
      <c r="X764" s="48"/>
      <c r="Z764"/>
      <c r="AB764" s="48"/>
      <c r="AC764" s="2"/>
    </row>
    <row r="765" spans="1:29" s="1" customFormat="1" x14ac:dyDescent="0.25">
      <c r="L765" s="2"/>
      <c r="M765" s="48"/>
      <c r="P765" s="48"/>
      <c r="Q765" s="48"/>
      <c r="R765" s="48"/>
      <c r="U765" s="2"/>
      <c r="V765"/>
      <c r="X765" s="48"/>
      <c r="Z765"/>
      <c r="AB765" s="48"/>
      <c r="AC765" s="2"/>
    </row>
    <row r="766" spans="1:29" s="1" customFormat="1" x14ac:dyDescent="0.25">
      <c r="L766" s="2"/>
      <c r="M766" s="48"/>
      <c r="P766" s="48"/>
      <c r="Q766" s="48"/>
      <c r="R766" s="48"/>
      <c r="U766" s="2"/>
      <c r="V766"/>
      <c r="X766" s="48"/>
      <c r="Z766"/>
      <c r="AB766" s="48"/>
      <c r="AC766" s="2"/>
    </row>
    <row r="767" spans="1:29" s="1" customFormat="1" x14ac:dyDescent="0.25">
      <c r="L767" s="2"/>
      <c r="M767" s="48"/>
      <c r="P767" s="48"/>
      <c r="Q767" s="48"/>
      <c r="R767" s="48"/>
      <c r="U767" s="2"/>
      <c r="V767"/>
      <c r="X767" s="48"/>
      <c r="Z767"/>
      <c r="AB767" s="48"/>
      <c r="AC767" s="2"/>
    </row>
    <row r="768" spans="1:29" s="1" customFormat="1" x14ac:dyDescent="0.25">
      <c r="L768" s="2"/>
      <c r="M768" s="48"/>
      <c r="P768" s="48"/>
      <c r="Q768" s="48"/>
      <c r="R768" s="48"/>
      <c r="U768" s="2"/>
      <c r="V768"/>
      <c r="X768"/>
      <c r="Z768"/>
      <c r="AB768" s="48"/>
      <c r="AC768" s="2"/>
    </row>
    <row r="769" spans="1:29" s="1" customFormat="1" x14ac:dyDescent="0.25">
      <c r="L769" s="2"/>
      <c r="M769" s="48"/>
      <c r="P769" s="48"/>
      <c r="Q769" s="48"/>
      <c r="R769" s="48"/>
      <c r="U769" s="2"/>
      <c r="V769"/>
      <c r="X769" s="48"/>
      <c r="Z769"/>
      <c r="AB769" s="48"/>
      <c r="AC769" s="2"/>
    </row>
    <row r="770" spans="1:29" s="1" customFormat="1" x14ac:dyDescent="0.25">
      <c r="L770" s="2"/>
      <c r="M770" s="48"/>
      <c r="P770" s="48"/>
      <c r="Q770" s="48"/>
      <c r="R770" s="48"/>
      <c r="U770" s="2"/>
      <c r="V770"/>
      <c r="X770" s="48"/>
      <c r="Z770"/>
      <c r="AB770" s="48"/>
      <c r="AC770" s="2"/>
    </row>
    <row r="771" spans="1:29" s="48" customForma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N771" s="1"/>
      <c r="O771" s="1"/>
      <c r="S771" s="1"/>
      <c r="T771" s="1"/>
      <c r="U771" s="2"/>
      <c r="V771"/>
      <c r="W771" s="1"/>
      <c r="Y771" s="1"/>
      <c r="Z771"/>
      <c r="AA771" s="1"/>
      <c r="AC771" s="2"/>
    </row>
    <row r="772" spans="1:29" s="48" customForma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N772" s="1"/>
      <c r="O772" s="1"/>
      <c r="S772" s="1"/>
      <c r="T772" s="1"/>
      <c r="U772" s="2"/>
      <c r="V772"/>
      <c r="W772" s="1"/>
      <c r="Y772" s="1"/>
      <c r="Z772"/>
      <c r="AA772" s="1"/>
      <c r="AC772" s="2"/>
    </row>
    <row r="773" spans="1:29" s="48" customForma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N773" s="1"/>
      <c r="O773" s="1"/>
      <c r="S773" s="1"/>
      <c r="T773" s="1"/>
      <c r="U773" s="2"/>
      <c r="V773"/>
      <c r="W773" s="1"/>
      <c r="Y773" s="1"/>
      <c r="Z773"/>
      <c r="AA773" s="1"/>
      <c r="AC773" s="2"/>
    </row>
    <row r="774" spans="1:29" s="48" customForma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N774" s="1"/>
      <c r="O774" s="1"/>
      <c r="S774" s="1"/>
      <c r="T774" s="1"/>
      <c r="U774" s="2"/>
      <c r="V774"/>
      <c r="W774" s="1"/>
      <c r="Y774" s="1"/>
      <c r="Z774"/>
      <c r="AA774" s="1"/>
      <c r="AC774" s="2"/>
    </row>
    <row r="775" spans="1:29" s="48" customForma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N775" s="1"/>
      <c r="O775" s="1"/>
      <c r="S775" s="1"/>
      <c r="T775" s="1"/>
      <c r="U775" s="2"/>
      <c r="V775"/>
      <c r="W775" s="1"/>
      <c r="Y775" s="1"/>
      <c r="Z775"/>
      <c r="AA775" s="1"/>
      <c r="AC775" s="2"/>
    </row>
    <row r="776" spans="1:29" s="48" customForma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N776" s="1"/>
      <c r="O776" s="1"/>
      <c r="S776" s="1"/>
      <c r="T776" s="1"/>
      <c r="U776" s="2"/>
      <c r="V776"/>
      <c r="W776" s="1"/>
      <c r="Y776" s="1"/>
      <c r="Z776"/>
      <c r="AA776" s="1"/>
      <c r="AC776" s="2"/>
    </row>
    <row r="777" spans="1:29" s="48" customForma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N777" s="1"/>
      <c r="O777" s="1"/>
      <c r="S777" s="1"/>
      <c r="T777" s="1"/>
      <c r="U777" s="2"/>
      <c r="V777"/>
      <c r="W777" s="1"/>
      <c r="Y777" s="1"/>
      <c r="Z777"/>
      <c r="AA777" s="1"/>
      <c r="AC777" s="2"/>
    </row>
    <row r="778" spans="1:29" s="48" customForma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N778" s="1"/>
      <c r="O778" s="1"/>
      <c r="S778" s="1"/>
      <c r="T778" s="1"/>
      <c r="U778" s="2"/>
      <c r="V778"/>
      <c r="W778" s="1"/>
      <c r="Y778" s="1"/>
      <c r="Z778"/>
      <c r="AA778" s="1"/>
      <c r="AC778" s="2"/>
    </row>
    <row r="779" spans="1:29" s="48" customForma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N779" s="1"/>
      <c r="O779" s="1"/>
      <c r="S779" s="1"/>
      <c r="T779" s="1"/>
      <c r="U779" s="2"/>
      <c r="V779"/>
      <c r="W779" s="1"/>
      <c r="Y779" s="1"/>
      <c r="Z779"/>
      <c r="AA779" s="1"/>
      <c r="AC779" s="2"/>
    </row>
    <row r="780" spans="1:29" s="48" customForma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N780" s="1"/>
      <c r="O780" s="1"/>
      <c r="S780" s="1"/>
      <c r="T780" s="1"/>
      <c r="U780" s="2"/>
      <c r="V780"/>
      <c r="W780" s="1"/>
      <c r="Y780" s="1"/>
      <c r="Z780"/>
      <c r="AA780" s="1"/>
      <c r="AC780" s="2"/>
    </row>
    <row r="781" spans="1:29" s="48" customForma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N781" s="1"/>
      <c r="O781" s="1"/>
      <c r="S781" s="1"/>
      <c r="T781" s="1"/>
      <c r="U781" s="2"/>
      <c r="V781"/>
      <c r="W781" s="1"/>
      <c r="Y781" s="1"/>
      <c r="Z781"/>
      <c r="AA781" s="1"/>
      <c r="AC781" s="2"/>
    </row>
    <row r="782" spans="1:29" s="48" customForma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N782" s="1"/>
      <c r="O782" s="1"/>
      <c r="S782" s="1"/>
      <c r="T782" s="1"/>
      <c r="U782" s="2"/>
      <c r="V782"/>
      <c r="W782" s="1"/>
      <c r="Y782" s="1"/>
      <c r="Z782"/>
      <c r="AA782" s="1"/>
      <c r="AC782" s="2"/>
    </row>
    <row r="783" spans="1:29" s="48" customForma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N783" s="1"/>
      <c r="O783" s="1"/>
      <c r="S783" s="1"/>
      <c r="T783" s="1"/>
      <c r="U783" s="2"/>
      <c r="V783"/>
      <c r="W783" s="1"/>
      <c r="Y783" s="1"/>
      <c r="Z783"/>
      <c r="AA783" s="1"/>
      <c r="AC783" s="2"/>
    </row>
    <row r="784" spans="1:29" s="48" customForma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N784" s="1"/>
      <c r="O784" s="1"/>
      <c r="S784" s="1"/>
      <c r="T784" s="1"/>
      <c r="U784" s="2"/>
      <c r="V784"/>
      <c r="W784" s="1"/>
      <c r="Y784" s="1"/>
      <c r="Z784"/>
      <c r="AA784" s="1"/>
      <c r="AC784" s="2"/>
    </row>
    <row r="785" spans="1:29" s="48" customForma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N785" s="1"/>
      <c r="O785" s="1"/>
      <c r="S785" s="1"/>
      <c r="T785" s="1"/>
      <c r="U785" s="2"/>
      <c r="V785"/>
      <c r="W785" s="1"/>
      <c r="Y785" s="1"/>
      <c r="Z785"/>
      <c r="AA785" s="1"/>
      <c r="AC785" s="2"/>
    </row>
    <row r="786" spans="1:29" s="48" customForma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N786" s="1"/>
      <c r="O786" s="1"/>
      <c r="S786" s="1"/>
      <c r="T786" s="1"/>
      <c r="U786" s="2"/>
      <c r="V786"/>
      <c r="W786" s="1"/>
      <c r="Y786" s="1"/>
      <c r="Z786"/>
      <c r="AA786" s="1"/>
      <c r="AC786" s="2"/>
    </row>
    <row r="787" spans="1:29" s="1" customFormat="1" x14ac:dyDescent="0.25">
      <c r="L787" s="2"/>
      <c r="M787" s="48"/>
      <c r="P787" s="48"/>
      <c r="Q787" s="48"/>
      <c r="R787" s="48"/>
      <c r="U787" s="2"/>
      <c r="V787"/>
      <c r="X787" s="48"/>
      <c r="Z787"/>
      <c r="AB787" s="48"/>
      <c r="AC787" s="2"/>
    </row>
    <row r="788" spans="1:29" s="1" customFormat="1" x14ac:dyDescent="0.25">
      <c r="L788" s="2"/>
      <c r="M788" s="48"/>
      <c r="P788" s="48"/>
      <c r="Q788" s="48"/>
      <c r="R788" s="48"/>
      <c r="U788" s="2"/>
      <c r="V788"/>
      <c r="X788" s="48"/>
      <c r="Z788"/>
      <c r="AB788" s="48"/>
      <c r="AC788" s="2"/>
    </row>
    <row r="789" spans="1:29" s="1" customFormat="1" x14ac:dyDescent="0.25">
      <c r="L789" s="2"/>
      <c r="M789" s="48"/>
      <c r="P789" s="48"/>
      <c r="Q789" s="48"/>
      <c r="R789" s="48"/>
      <c r="U789" s="2"/>
      <c r="V789"/>
      <c r="X789" s="48"/>
      <c r="Z789"/>
      <c r="AB789" s="48"/>
      <c r="AC789" s="2"/>
    </row>
    <row r="790" spans="1:29" s="1" customFormat="1" x14ac:dyDescent="0.25">
      <c r="L790" s="2"/>
      <c r="M790" s="48"/>
      <c r="P790" s="48"/>
      <c r="Q790" s="48"/>
      <c r="R790" s="48"/>
      <c r="U790" s="2"/>
      <c r="V790"/>
      <c r="X790" s="48"/>
      <c r="Z790"/>
      <c r="AB790" s="48"/>
      <c r="AC790" s="2"/>
    </row>
    <row r="791" spans="1:29" s="1" customFormat="1" x14ac:dyDescent="0.25">
      <c r="L791" s="2"/>
      <c r="M791" s="48"/>
      <c r="P791" s="48"/>
      <c r="Q791" s="48"/>
      <c r="R791" s="48"/>
      <c r="U791" s="2"/>
      <c r="V791"/>
      <c r="X791" s="48"/>
      <c r="Z791"/>
      <c r="AB791" s="48"/>
      <c r="AC791" s="2"/>
    </row>
    <row r="792" spans="1:29" s="1" customFormat="1" x14ac:dyDescent="0.25">
      <c r="L792" s="2"/>
      <c r="M792" s="48"/>
      <c r="P792"/>
      <c r="Q792" s="48"/>
      <c r="R792" s="48"/>
      <c r="U792" s="2"/>
      <c r="V792"/>
      <c r="X792" s="48"/>
      <c r="Z792"/>
      <c r="AB792" s="48"/>
      <c r="AC792" s="2"/>
    </row>
    <row r="793" spans="1:29" s="1" customFormat="1" x14ac:dyDescent="0.25">
      <c r="L793" s="2"/>
      <c r="M793" s="48"/>
      <c r="P793" s="48"/>
      <c r="Q793" s="48"/>
      <c r="R793" s="48"/>
      <c r="U793" s="2"/>
      <c r="V793"/>
      <c r="X793" s="48"/>
      <c r="Z793"/>
      <c r="AB793" s="48"/>
      <c r="AC793" s="2"/>
    </row>
    <row r="794" spans="1:29" s="1" customFormat="1" x14ac:dyDescent="0.25">
      <c r="L794" s="2"/>
      <c r="M794" s="48"/>
      <c r="P794" s="48"/>
      <c r="Q794" s="48"/>
      <c r="R794" s="48"/>
      <c r="U794" s="2"/>
      <c r="V794"/>
      <c r="X794" s="48"/>
      <c r="Z794"/>
      <c r="AB794" s="48"/>
      <c r="AC794" s="2"/>
    </row>
    <row r="795" spans="1:29" s="1" customFormat="1" x14ac:dyDescent="0.25">
      <c r="L795" s="2"/>
      <c r="M795" s="48"/>
      <c r="P795" s="48"/>
      <c r="Q795" s="48"/>
      <c r="R795" s="48"/>
      <c r="U795" s="2"/>
      <c r="V795"/>
      <c r="X795" s="48"/>
      <c r="Z795"/>
      <c r="AB795" s="48"/>
      <c r="AC795" s="2"/>
    </row>
    <row r="796" spans="1:29" s="1" customFormat="1" x14ac:dyDescent="0.25">
      <c r="L796" s="2"/>
      <c r="M796" s="48"/>
      <c r="P796" s="48"/>
      <c r="Q796" s="48"/>
      <c r="R796" s="48"/>
      <c r="U796" s="2"/>
      <c r="V796"/>
      <c r="X796" s="48"/>
      <c r="Z796"/>
      <c r="AB796" s="48"/>
      <c r="AC796" s="2"/>
    </row>
    <row r="797" spans="1:29" s="1" customFormat="1" x14ac:dyDescent="0.25">
      <c r="L797" s="2"/>
      <c r="M797" s="48"/>
      <c r="P797" s="48"/>
      <c r="Q797" s="48"/>
      <c r="R797" s="48"/>
      <c r="U797" s="2"/>
      <c r="V797"/>
      <c r="X797" s="48"/>
      <c r="Z797"/>
      <c r="AB797" s="48"/>
      <c r="AC797" s="2"/>
    </row>
    <row r="798" spans="1:29" s="1" customFormat="1" x14ac:dyDescent="0.25">
      <c r="L798" s="2"/>
      <c r="M798" s="48"/>
      <c r="P798" s="48"/>
      <c r="Q798" s="48"/>
      <c r="R798" s="48"/>
      <c r="U798" s="2"/>
      <c r="V798"/>
      <c r="X798" s="48"/>
      <c r="Z798"/>
      <c r="AB798" s="48"/>
      <c r="AC798" s="2"/>
    </row>
    <row r="799" spans="1:29" s="1" customFormat="1" x14ac:dyDescent="0.25">
      <c r="L799" s="2"/>
      <c r="M799" s="48"/>
      <c r="P799" s="48"/>
      <c r="Q799" s="48"/>
      <c r="R799" s="48"/>
      <c r="U799" s="2"/>
      <c r="V799"/>
      <c r="X799" s="48"/>
      <c r="Z799"/>
      <c r="AB799" s="48"/>
      <c r="AC799" s="2"/>
    </row>
    <row r="800" spans="1:29" s="1" customFormat="1" x14ac:dyDescent="0.25">
      <c r="L800" s="2"/>
      <c r="M800" s="48"/>
      <c r="P800" s="48"/>
      <c r="Q800" s="48"/>
      <c r="R800" s="48"/>
      <c r="U800" s="2"/>
      <c r="V800"/>
      <c r="X800" s="48"/>
      <c r="Z800"/>
      <c r="AB800" s="48"/>
      <c r="AC800" s="2"/>
    </row>
    <row r="801" spans="12:29" s="1" customFormat="1" x14ac:dyDescent="0.25">
      <c r="L801" s="2"/>
      <c r="M801" s="48"/>
      <c r="P801" s="48"/>
      <c r="Q801" s="48"/>
      <c r="R801" s="48"/>
      <c r="U801" s="2"/>
      <c r="V801"/>
      <c r="X801" s="48"/>
      <c r="Z801"/>
      <c r="AB801" s="48"/>
      <c r="AC801" s="2"/>
    </row>
    <row r="802" spans="12:29" s="1" customFormat="1" x14ac:dyDescent="0.25">
      <c r="L802" s="2"/>
      <c r="M802" s="48"/>
      <c r="P802" s="48"/>
      <c r="Q802" s="48"/>
      <c r="R802" s="48"/>
      <c r="U802" s="2"/>
      <c r="V802"/>
      <c r="X802"/>
      <c r="Z802"/>
      <c r="AB802" s="48"/>
      <c r="AC802" s="2"/>
    </row>
    <row r="803" spans="12:29" s="1" customFormat="1" x14ac:dyDescent="0.25">
      <c r="L803" s="2"/>
      <c r="M803" s="48"/>
      <c r="P803" s="48"/>
      <c r="Q803" s="48"/>
      <c r="R803" s="48"/>
      <c r="U803" s="2"/>
      <c r="V803"/>
      <c r="X803"/>
      <c r="Z803"/>
      <c r="AB803" s="48"/>
      <c r="AC803" s="2"/>
    </row>
    <row r="804" spans="12:29" s="1" customFormat="1" x14ac:dyDescent="0.25">
      <c r="L804" s="2"/>
      <c r="M804" s="48"/>
      <c r="P804" s="48"/>
      <c r="Q804" s="48"/>
      <c r="R804" s="48"/>
      <c r="U804" s="2"/>
      <c r="V804"/>
      <c r="X804"/>
      <c r="Z804"/>
      <c r="AB804" s="48"/>
      <c r="AC804" s="2"/>
    </row>
    <row r="805" spans="12:29" s="1" customFormat="1" x14ac:dyDescent="0.25">
      <c r="L805" s="2"/>
      <c r="M805" s="48"/>
      <c r="P805" s="48"/>
      <c r="Q805" s="48"/>
      <c r="R805" s="48"/>
      <c r="U805" s="2"/>
      <c r="V805"/>
      <c r="X805" s="48"/>
      <c r="Z805"/>
      <c r="AB805" s="48"/>
      <c r="AC805" s="2"/>
    </row>
    <row r="806" spans="12:29" s="1" customFormat="1" x14ac:dyDescent="0.25">
      <c r="L806" s="2"/>
      <c r="M806" s="48"/>
      <c r="P806"/>
      <c r="Q806" s="48"/>
      <c r="R806" s="48"/>
      <c r="U806" s="2"/>
      <c r="V806"/>
      <c r="X806"/>
      <c r="Z806"/>
      <c r="AB806" s="48"/>
      <c r="AC806" s="2"/>
    </row>
    <row r="807" spans="12:29" s="1" customFormat="1" x14ac:dyDescent="0.25">
      <c r="L807" s="2"/>
      <c r="M807" s="48"/>
      <c r="P807" s="48"/>
      <c r="Q807" s="48"/>
      <c r="R807" s="48"/>
      <c r="U807" s="2"/>
      <c r="V807"/>
      <c r="X807" s="48"/>
      <c r="Z807"/>
      <c r="AB807" s="48"/>
      <c r="AC807" s="2"/>
    </row>
    <row r="808" spans="12:29" s="1" customFormat="1" x14ac:dyDescent="0.25">
      <c r="L808" s="2"/>
      <c r="M808" s="48"/>
      <c r="P808" s="48"/>
      <c r="Q808" s="48"/>
      <c r="R808" s="48"/>
      <c r="U808" s="2"/>
      <c r="V808"/>
      <c r="X808" s="48"/>
      <c r="Z808"/>
      <c r="AB808" s="48"/>
      <c r="AC808" s="2"/>
    </row>
    <row r="809" spans="12:29" s="1" customFormat="1" x14ac:dyDescent="0.25">
      <c r="L809" s="2"/>
      <c r="M809" s="48"/>
      <c r="P809"/>
      <c r="Q809" s="48"/>
      <c r="R809" s="48"/>
      <c r="U809" s="2"/>
      <c r="V809"/>
      <c r="X809" s="48"/>
      <c r="Z809"/>
      <c r="AB809" s="48"/>
      <c r="AC809" s="2"/>
    </row>
    <row r="810" spans="12:29" s="1" customFormat="1" x14ac:dyDescent="0.25">
      <c r="L810" s="2"/>
      <c r="M810" s="48"/>
      <c r="P810" s="48"/>
      <c r="Q810" s="48"/>
      <c r="R810" s="48"/>
      <c r="U810" s="2"/>
      <c r="V810"/>
      <c r="X810" s="48"/>
      <c r="Z810"/>
      <c r="AB810" s="48"/>
      <c r="AC810" s="2"/>
    </row>
    <row r="811" spans="12:29" s="1" customFormat="1" x14ac:dyDescent="0.25">
      <c r="L811" s="2"/>
      <c r="M811" s="48"/>
      <c r="P811"/>
      <c r="Q811" s="48"/>
      <c r="R811" s="48"/>
      <c r="U811" s="2"/>
      <c r="V811"/>
      <c r="X811" s="48"/>
      <c r="Z811"/>
      <c r="AB811" s="48"/>
      <c r="AC811" s="2"/>
    </row>
    <row r="812" spans="12:29" s="1" customFormat="1" x14ac:dyDescent="0.25">
      <c r="L812" s="2"/>
      <c r="M812" s="48"/>
      <c r="P812" s="48"/>
      <c r="Q812" s="48"/>
      <c r="R812" s="48"/>
      <c r="U812" s="2"/>
      <c r="V812"/>
      <c r="X812" s="48"/>
      <c r="Z812"/>
      <c r="AB812" s="48"/>
      <c r="AC812" s="2"/>
    </row>
    <row r="813" spans="12:29" s="1" customFormat="1" x14ac:dyDescent="0.25">
      <c r="L813" s="2"/>
      <c r="M813" s="48"/>
      <c r="P813" s="48"/>
      <c r="Q813" s="48"/>
      <c r="R813" s="48"/>
      <c r="U813" s="2"/>
      <c r="V813"/>
      <c r="X813" s="48"/>
      <c r="Z813"/>
      <c r="AB813" s="48"/>
      <c r="AC813" s="2"/>
    </row>
    <row r="814" spans="12:29" s="1" customFormat="1" x14ac:dyDescent="0.25">
      <c r="L814" s="2"/>
      <c r="M814" s="48"/>
      <c r="P814"/>
      <c r="Q814" s="48"/>
      <c r="R814" s="48"/>
      <c r="U814" s="2"/>
      <c r="V814"/>
      <c r="X814" s="48"/>
      <c r="Z814"/>
      <c r="AB814" s="48"/>
      <c r="AC814" s="2"/>
    </row>
    <row r="815" spans="12:29" s="1" customFormat="1" x14ac:dyDescent="0.25">
      <c r="L815" s="2"/>
      <c r="M815" s="48"/>
      <c r="P815"/>
      <c r="Q815" s="48"/>
      <c r="R815" s="48"/>
      <c r="U815" s="2"/>
      <c r="V815"/>
      <c r="X815"/>
      <c r="Z815"/>
      <c r="AB815" s="48"/>
      <c r="AC815" s="2"/>
    </row>
    <row r="816" spans="12:29" s="1" customFormat="1" x14ac:dyDescent="0.25">
      <c r="L816" s="2"/>
      <c r="M816" s="48"/>
      <c r="P816" s="48"/>
      <c r="Q816" s="48"/>
      <c r="R816" s="48"/>
      <c r="U816" s="2"/>
      <c r="V816"/>
      <c r="X816" s="48"/>
      <c r="Z816"/>
      <c r="AB816" s="48"/>
      <c r="AC816" s="2"/>
    </row>
    <row r="817" spans="12:29" s="1" customFormat="1" x14ac:dyDescent="0.25">
      <c r="L817" s="2"/>
      <c r="M817" s="48"/>
      <c r="P817"/>
      <c r="Q817" s="48"/>
      <c r="R817" s="48"/>
      <c r="U817" s="2"/>
      <c r="V817"/>
      <c r="X817"/>
      <c r="Z817"/>
      <c r="AB817" s="48"/>
      <c r="AC817" s="2"/>
    </row>
    <row r="818" spans="12:29" s="1" customFormat="1" x14ac:dyDescent="0.25">
      <c r="L818" s="2"/>
      <c r="M818" s="48"/>
      <c r="P818"/>
      <c r="Q818" s="48"/>
      <c r="R818" s="48"/>
      <c r="U818" s="2"/>
      <c r="V818"/>
      <c r="X818"/>
      <c r="Z818"/>
      <c r="AB818" s="48"/>
      <c r="AC818" s="2"/>
    </row>
    <row r="819" spans="12:29" s="1" customFormat="1" x14ac:dyDescent="0.25">
      <c r="L819" s="2"/>
      <c r="M819" s="48"/>
      <c r="P819" s="48"/>
      <c r="Q819" s="48"/>
      <c r="R819" s="48"/>
      <c r="U819" s="2"/>
      <c r="V819"/>
      <c r="X819" s="48"/>
      <c r="Z819"/>
      <c r="AB819" s="48"/>
      <c r="AC819" s="2"/>
    </row>
    <row r="820" spans="12:29" s="1" customFormat="1" x14ac:dyDescent="0.25">
      <c r="L820" s="2"/>
      <c r="M820" s="48"/>
      <c r="P820" s="48"/>
      <c r="Q820" s="48"/>
      <c r="R820" s="48"/>
      <c r="U820" s="2"/>
      <c r="V820"/>
      <c r="X820" s="48"/>
      <c r="Z820"/>
      <c r="AB820" s="48"/>
      <c r="AC820" s="2"/>
    </row>
    <row r="821" spans="12:29" s="1" customFormat="1" x14ac:dyDescent="0.25">
      <c r="L821" s="2"/>
      <c r="M821" s="48"/>
      <c r="P821" s="48"/>
      <c r="Q821" s="48"/>
      <c r="R821" s="48"/>
      <c r="U821" s="2"/>
      <c r="V821"/>
      <c r="X821" s="48"/>
      <c r="Z821"/>
      <c r="AB821" s="48"/>
      <c r="AC821" s="2"/>
    </row>
    <row r="822" spans="12:29" s="1" customFormat="1" x14ac:dyDescent="0.25">
      <c r="L822" s="2"/>
      <c r="M822" s="48"/>
      <c r="P822" s="48"/>
      <c r="Q822" s="48"/>
      <c r="R822" s="48"/>
      <c r="U822" s="2"/>
      <c r="V822"/>
      <c r="X822" s="48"/>
      <c r="Z822"/>
      <c r="AB822" s="48"/>
      <c r="AC822" s="2"/>
    </row>
    <row r="823" spans="12:29" s="1" customFormat="1" x14ac:dyDescent="0.25">
      <c r="L823" s="2"/>
      <c r="M823" s="48"/>
      <c r="P823" s="48"/>
      <c r="Q823" s="48"/>
      <c r="R823" s="48"/>
      <c r="U823" s="2"/>
      <c r="V823"/>
      <c r="X823" s="48"/>
      <c r="Z823"/>
      <c r="AB823" s="48"/>
      <c r="AC823" s="2"/>
    </row>
    <row r="824" spans="12:29" s="1" customFormat="1" x14ac:dyDescent="0.25">
      <c r="L824" s="2"/>
      <c r="M824" s="48"/>
      <c r="P824" s="48"/>
      <c r="Q824" s="48"/>
      <c r="R824" s="48"/>
      <c r="U824" s="2"/>
      <c r="V824"/>
      <c r="X824" s="48"/>
      <c r="Z824"/>
      <c r="AB824" s="48"/>
      <c r="AC824" s="2"/>
    </row>
    <row r="825" spans="12:29" s="1" customFormat="1" x14ac:dyDescent="0.25">
      <c r="L825" s="2"/>
      <c r="M825" s="48"/>
      <c r="P825" s="48"/>
      <c r="Q825" s="48"/>
      <c r="R825" s="48"/>
      <c r="U825" s="2"/>
      <c r="V825"/>
      <c r="X825" s="48"/>
      <c r="Z825"/>
      <c r="AB825" s="48"/>
      <c r="AC825" s="2"/>
    </row>
    <row r="826" spans="12:29" s="1" customFormat="1" x14ac:dyDescent="0.25">
      <c r="L826" s="2"/>
      <c r="M826" s="48"/>
      <c r="P826"/>
      <c r="Q826" s="48"/>
      <c r="R826" s="48"/>
      <c r="U826" s="2"/>
      <c r="V826"/>
      <c r="X826"/>
      <c r="Z826"/>
      <c r="AB826" s="48"/>
      <c r="AC826" s="2"/>
    </row>
    <row r="827" spans="12:29" s="1" customFormat="1" x14ac:dyDescent="0.25">
      <c r="L827" s="2"/>
      <c r="M827" s="48"/>
      <c r="P827" s="48"/>
      <c r="Q827" s="48"/>
      <c r="R827" s="48"/>
      <c r="U827" s="2"/>
      <c r="V827"/>
      <c r="X827"/>
      <c r="Z827"/>
      <c r="AB827" s="48"/>
      <c r="AC827" s="2"/>
    </row>
    <row r="828" spans="12:29" s="1" customFormat="1" x14ac:dyDescent="0.25">
      <c r="L828" s="2"/>
      <c r="M828" s="48"/>
      <c r="P828" s="48"/>
      <c r="Q828" s="48"/>
      <c r="R828" s="48"/>
      <c r="U828" s="2"/>
      <c r="V828"/>
      <c r="X828"/>
      <c r="Z828"/>
      <c r="AB828" s="48"/>
      <c r="AC828" s="2"/>
    </row>
    <row r="829" spans="12:29" s="1" customFormat="1" x14ac:dyDescent="0.25">
      <c r="L829" s="2"/>
      <c r="M829" s="48"/>
      <c r="P829" s="48"/>
      <c r="Q829" s="48"/>
      <c r="R829" s="48"/>
      <c r="U829" s="2"/>
      <c r="V829"/>
      <c r="X829"/>
      <c r="Z829"/>
      <c r="AB829" s="48"/>
      <c r="AC829" s="2"/>
    </row>
    <row r="830" spans="12:29" s="1" customFormat="1" x14ac:dyDescent="0.25">
      <c r="L830" s="2"/>
      <c r="M830" s="48"/>
      <c r="P830" s="48"/>
      <c r="Q830" s="48"/>
      <c r="R830" s="48"/>
      <c r="U830" s="2"/>
      <c r="V830"/>
      <c r="X830"/>
      <c r="Z830"/>
      <c r="AB830" s="48"/>
      <c r="AC830" s="2"/>
    </row>
    <row r="831" spans="12:29" s="1" customFormat="1" x14ac:dyDescent="0.25">
      <c r="L831" s="2"/>
      <c r="M831" s="48"/>
      <c r="P831" s="48"/>
      <c r="Q831" s="48"/>
      <c r="R831" s="48"/>
      <c r="U831" s="2"/>
      <c r="V831"/>
      <c r="X831" s="48"/>
      <c r="Z831"/>
      <c r="AB831" s="48"/>
      <c r="AC831" s="2"/>
    </row>
    <row r="832" spans="12:29" s="1" customFormat="1" x14ac:dyDescent="0.25">
      <c r="L832" s="2"/>
      <c r="M832" s="48"/>
      <c r="P832" s="48"/>
      <c r="Q832" s="48"/>
      <c r="R832" s="48"/>
      <c r="U832" s="2"/>
      <c r="V832"/>
      <c r="X832" s="48"/>
      <c r="Z832"/>
      <c r="AB832" s="48"/>
      <c r="AC832" s="2"/>
    </row>
    <row r="833" spans="1:29" s="1" customFormat="1" x14ac:dyDescent="0.25">
      <c r="L833" s="2"/>
      <c r="M833" s="48"/>
      <c r="P833" s="48"/>
      <c r="Q833" s="48"/>
      <c r="R833" s="48"/>
      <c r="U833" s="2"/>
      <c r="V833"/>
      <c r="X833" s="48"/>
      <c r="Z833"/>
      <c r="AB833" s="48"/>
      <c r="AC833" s="2"/>
    </row>
    <row r="834" spans="1:29" s="1" customFormat="1" x14ac:dyDescent="0.25">
      <c r="L834" s="2"/>
      <c r="M834" s="48"/>
      <c r="P834" s="48"/>
      <c r="Q834" s="48"/>
      <c r="R834" s="48"/>
      <c r="U834" s="2"/>
      <c r="V834"/>
      <c r="X834" s="48"/>
      <c r="Z834"/>
      <c r="AB834" s="48"/>
      <c r="AC834" s="2"/>
    </row>
    <row r="835" spans="1:29" s="48" customForma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N835" s="1"/>
      <c r="O835" s="1"/>
      <c r="S835" s="1"/>
      <c r="T835" s="1"/>
      <c r="U835" s="2"/>
      <c r="V835"/>
      <c r="W835" s="1"/>
      <c r="Y835" s="1"/>
      <c r="Z835"/>
      <c r="AA835" s="1"/>
      <c r="AC835" s="2"/>
    </row>
    <row r="836" spans="1:29" s="48" customForma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N836" s="1"/>
      <c r="O836" s="1"/>
      <c r="S836" s="1"/>
      <c r="T836" s="1"/>
      <c r="U836" s="2"/>
      <c r="V836"/>
      <c r="W836" s="1"/>
      <c r="Y836" s="1"/>
      <c r="Z836"/>
      <c r="AA836" s="1"/>
      <c r="AC836" s="2"/>
    </row>
    <row r="837" spans="1:29" s="48" customForma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N837" s="1"/>
      <c r="O837" s="1"/>
      <c r="S837" s="1"/>
      <c r="T837" s="1"/>
      <c r="U837" s="2"/>
      <c r="V837"/>
      <c r="W837" s="1"/>
      <c r="Y837" s="1"/>
      <c r="Z837"/>
      <c r="AA837" s="1"/>
      <c r="AC837" s="2"/>
    </row>
    <row r="838" spans="1:29" s="48" customForma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N838" s="1"/>
      <c r="O838" s="1"/>
      <c r="S838" s="1"/>
      <c r="T838" s="1"/>
      <c r="U838" s="2"/>
      <c r="V838"/>
      <c r="W838" s="1"/>
      <c r="Y838" s="1"/>
      <c r="Z838"/>
      <c r="AA838" s="1"/>
      <c r="AC838" s="2"/>
    </row>
    <row r="839" spans="1:29" s="48" customForma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N839" s="1"/>
      <c r="O839" s="1"/>
      <c r="S839" s="1"/>
      <c r="T839" s="1"/>
      <c r="U839" s="2"/>
      <c r="V839"/>
      <c r="W839" s="1"/>
      <c r="Y839" s="1"/>
      <c r="Z839"/>
      <c r="AA839" s="1"/>
      <c r="AC839" s="2"/>
    </row>
    <row r="840" spans="1:29" s="48" customForma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N840" s="1"/>
      <c r="O840" s="1"/>
      <c r="S840" s="1"/>
      <c r="T840" s="1"/>
      <c r="U840" s="2"/>
      <c r="V840"/>
      <c r="W840" s="1"/>
      <c r="Y840" s="1"/>
      <c r="Z840"/>
      <c r="AA840" s="1"/>
      <c r="AC840" s="2"/>
    </row>
    <row r="841" spans="1:29" s="48" customForma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N841" s="1"/>
      <c r="O841" s="1"/>
      <c r="S841" s="1"/>
      <c r="T841" s="1"/>
      <c r="U841" s="2"/>
      <c r="V841"/>
      <c r="W841" s="1"/>
      <c r="Y841" s="1"/>
      <c r="Z841"/>
      <c r="AA841" s="1"/>
      <c r="AC841" s="2"/>
    </row>
    <row r="842" spans="1:29" s="48" customForma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N842" s="1"/>
      <c r="O842" s="1"/>
      <c r="S842" s="1"/>
      <c r="T842" s="1"/>
      <c r="U842" s="2"/>
      <c r="V842"/>
      <c r="W842" s="1"/>
      <c r="Y842" s="1"/>
      <c r="Z842"/>
      <c r="AA842" s="1"/>
      <c r="AC842" s="2"/>
    </row>
    <row r="843" spans="1:29" s="48" customForma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N843" s="1"/>
      <c r="O843" s="1"/>
      <c r="S843" s="1"/>
      <c r="T843" s="1"/>
      <c r="U843" s="2"/>
      <c r="V843"/>
      <c r="W843" s="1"/>
      <c r="Y843" s="1"/>
      <c r="Z843"/>
      <c r="AA843" s="1"/>
      <c r="AC843" s="2"/>
    </row>
    <row r="844" spans="1:29" s="48" customForma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N844" s="1"/>
      <c r="O844" s="1"/>
      <c r="S844" s="1"/>
      <c r="T844" s="1"/>
      <c r="U844" s="2"/>
      <c r="V844"/>
      <c r="W844" s="1"/>
      <c r="Y844" s="1"/>
      <c r="Z844"/>
      <c r="AA844" s="1"/>
      <c r="AC844" s="2"/>
    </row>
    <row r="845" spans="1:29" s="48" customForma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N845" s="1"/>
      <c r="O845" s="1"/>
      <c r="S845" s="1"/>
      <c r="T845" s="1"/>
      <c r="U845" s="2"/>
      <c r="V845"/>
      <c r="W845" s="1"/>
      <c r="Y845" s="1"/>
      <c r="Z845"/>
      <c r="AA845" s="1"/>
      <c r="AC845" s="2"/>
    </row>
    <row r="846" spans="1:29" s="48" customForma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N846" s="1"/>
      <c r="O846" s="1"/>
      <c r="S846" s="1"/>
      <c r="T846" s="1"/>
      <c r="U846" s="2"/>
      <c r="V846"/>
      <c r="W846" s="1"/>
      <c r="Y846" s="1"/>
      <c r="Z846"/>
      <c r="AA846" s="1"/>
      <c r="AC846" s="2"/>
    </row>
    <row r="847" spans="1:29" s="48" customForma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N847" s="1"/>
      <c r="O847" s="1"/>
      <c r="S847" s="1"/>
      <c r="T847" s="1"/>
      <c r="U847" s="2"/>
      <c r="V847"/>
      <c r="W847" s="1"/>
      <c r="Y847" s="1"/>
      <c r="Z847"/>
      <c r="AA847" s="1"/>
      <c r="AC847" s="2"/>
    </row>
    <row r="848" spans="1:29" s="48" customForma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N848" s="1"/>
      <c r="O848" s="1"/>
      <c r="S848" s="1"/>
      <c r="T848" s="1"/>
      <c r="U848" s="2"/>
      <c r="V848"/>
      <c r="W848" s="1"/>
      <c r="Y848" s="1"/>
      <c r="Z848"/>
      <c r="AA848" s="1"/>
      <c r="AC848" s="2"/>
    </row>
    <row r="849" spans="1:29" s="48" customForma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N849" s="1"/>
      <c r="O849" s="1"/>
      <c r="S849" s="1"/>
      <c r="T849" s="1"/>
      <c r="U849" s="2"/>
      <c r="V849"/>
      <c r="W849" s="1"/>
      <c r="Y849" s="1"/>
      <c r="Z849"/>
      <c r="AA849" s="1"/>
      <c r="AC849" s="2"/>
    </row>
    <row r="850" spans="1:29" s="48" customForma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N850" s="1"/>
      <c r="O850" s="1"/>
      <c r="S850" s="1"/>
      <c r="T850" s="1"/>
      <c r="U850" s="2"/>
      <c r="V850"/>
      <c r="W850" s="1"/>
      <c r="Y850" s="1"/>
      <c r="Z850"/>
      <c r="AA850" s="1"/>
      <c r="AC850" s="2"/>
    </row>
    <row r="851" spans="1:29" s="48" customForma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N851" s="1"/>
      <c r="O851" s="1"/>
      <c r="S851" s="1"/>
      <c r="T851" s="1"/>
      <c r="U851" s="2"/>
      <c r="V851"/>
      <c r="W851" s="1"/>
      <c r="Y851" s="1"/>
      <c r="Z851"/>
      <c r="AA851" s="1"/>
      <c r="AC851" s="2"/>
    </row>
    <row r="852" spans="1:29" s="48" customForma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N852" s="1"/>
      <c r="O852" s="1"/>
      <c r="S852" s="1"/>
      <c r="T852" s="1"/>
      <c r="U852" s="2"/>
      <c r="V852"/>
      <c r="W852" s="1"/>
      <c r="Y852" s="1"/>
      <c r="Z852"/>
      <c r="AA852" s="1"/>
      <c r="AC852" s="2"/>
    </row>
    <row r="853" spans="1:29" s="48" customForma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N853" s="1"/>
      <c r="O853" s="1"/>
      <c r="S853" s="1"/>
      <c r="T853" s="1"/>
      <c r="U853" s="2"/>
      <c r="V853"/>
      <c r="W853" s="1"/>
      <c r="Y853" s="1"/>
      <c r="Z853"/>
      <c r="AA853" s="1"/>
      <c r="AC853" s="2"/>
    </row>
    <row r="854" spans="1:29" s="48" customForma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N854" s="1"/>
      <c r="O854" s="1"/>
      <c r="S854" s="1"/>
      <c r="T854" s="1"/>
      <c r="U854" s="2"/>
      <c r="V854"/>
      <c r="W854" s="1"/>
      <c r="Y854" s="1"/>
      <c r="Z854"/>
      <c r="AA854" s="1"/>
      <c r="AC854" s="2"/>
    </row>
    <row r="855" spans="1:29" s="48" customForma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N855" s="1"/>
      <c r="O855" s="1"/>
      <c r="S855" s="1"/>
      <c r="T855" s="1"/>
      <c r="U855" s="2"/>
      <c r="V855"/>
      <c r="W855" s="1"/>
      <c r="Y855" s="1"/>
      <c r="Z855"/>
      <c r="AA855" s="1"/>
      <c r="AC855" s="2"/>
    </row>
    <row r="856" spans="1:29" s="48" customForma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N856" s="1"/>
      <c r="O856" s="1"/>
      <c r="S856" s="1"/>
      <c r="T856" s="1"/>
      <c r="U856" s="2"/>
      <c r="V856"/>
      <c r="W856" s="1"/>
      <c r="Y856" s="1"/>
      <c r="Z856"/>
      <c r="AA856" s="1"/>
      <c r="AC856" s="2"/>
    </row>
    <row r="857" spans="1:29" s="48" customForma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N857" s="1"/>
      <c r="O857" s="1"/>
      <c r="S857" s="1"/>
      <c r="T857" s="1"/>
      <c r="U857" s="2"/>
      <c r="V857"/>
      <c r="W857" s="1"/>
      <c r="Y857" s="1"/>
      <c r="Z857"/>
      <c r="AA857" s="1"/>
      <c r="AC857" s="2"/>
    </row>
    <row r="858" spans="1:29" s="48" customForma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N858" s="1"/>
      <c r="O858" s="1"/>
      <c r="S858" s="1"/>
      <c r="T858" s="1"/>
      <c r="U858" s="2"/>
      <c r="V858"/>
      <c r="W858" s="1"/>
      <c r="Y858" s="1"/>
      <c r="Z858"/>
      <c r="AA858" s="1"/>
      <c r="AC858" s="2"/>
    </row>
    <row r="859" spans="1:29" s="48" customForma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N859" s="1"/>
      <c r="O859" s="1"/>
      <c r="S859" s="1"/>
      <c r="T859" s="1"/>
      <c r="U859" s="2"/>
      <c r="V859"/>
      <c r="W859" s="1"/>
      <c r="Y859" s="1"/>
      <c r="Z859"/>
      <c r="AA859" s="1"/>
      <c r="AC859" s="2"/>
    </row>
    <row r="860" spans="1:29" s="48" customForma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N860" s="1"/>
      <c r="O860" s="1"/>
      <c r="P860"/>
      <c r="S860" s="1"/>
      <c r="T860" s="1"/>
      <c r="U860" s="2"/>
      <c r="V860"/>
      <c r="W860" s="1"/>
      <c r="Y860" s="1"/>
      <c r="Z860"/>
      <c r="AA860" s="1"/>
      <c r="AC860" s="2"/>
    </row>
    <row r="861" spans="1:29" s="48" customForma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N861" s="1"/>
      <c r="O861" s="1"/>
      <c r="P861"/>
      <c r="S861" s="1"/>
      <c r="T861" s="1"/>
      <c r="U861" s="2"/>
      <c r="V861"/>
      <c r="W861" s="1"/>
      <c r="Y861" s="1"/>
      <c r="Z861"/>
      <c r="AA861" s="1"/>
      <c r="AC861" s="2"/>
    </row>
    <row r="862" spans="1:29" s="48" customForma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N862" s="1"/>
      <c r="O862" s="1"/>
      <c r="P862"/>
      <c r="S862" s="1"/>
      <c r="T862" s="1"/>
      <c r="U862" s="2"/>
      <c r="V862"/>
      <c r="W862" s="1"/>
      <c r="Y862" s="1"/>
      <c r="Z862"/>
      <c r="AA862" s="1"/>
      <c r="AC862" s="2"/>
    </row>
    <row r="863" spans="1:29" s="48" customForma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N863" s="1"/>
      <c r="O863" s="1"/>
      <c r="S863" s="1"/>
      <c r="T863" s="1"/>
      <c r="U863" s="2"/>
      <c r="V863"/>
      <c r="W863" s="1"/>
      <c r="Y863" s="1"/>
      <c r="Z863"/>
      <c r="AA863" s="1"/>
      <c r="AC863" s="2"/>
    </row>
    <row r="864" spans="1:29" s="48" customForma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N864" s="1"/>
      <c r="O864" s="1"/>
      <c r="S864" s="1"/>
      <c r="T864" s="1"/>
      <c r="U864" s="2"/>
      <c r="V864"/>
      <c r="W864" s="1"/>
      <c r="Y864" s="1"/>
      <c r="Z864"/>
      <c r="AA864" s="1"/>
      <c r="AC864" s="2"/>
    </row>
    <row r="865" spans="1:29" s="48" customForma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N865" s="1"/>
      <c r="O865" s="1"/>
      <c r="S865" s="1"/>
      <c r="T865" s="1"/>
      <c r="U865" s="2"/>
      <c r="V865"/>
      <c r="W865" s="1"/>
      <c r="Y865" s="1"/>
      <c r="Z865"/>
      <c r="AA865" s="1"/>
      <c r="AC865" s="2"/>
    </row>
    <row r="866" spans="1:29" s="48" customForma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N866" s="1"/>
      <c r="O866" s="1"/>
      <c r="S866" s="1"/>
      <c r="T866" s="1"/>
      <c r="U866" s="2"/>
      <c r="V866"/>
      <c r="W866" s="1"/>
      <c r="Y866" s="1"/>
      <c r="Z866"/>
      <c r="AA866" s="1"/>
      <c r="AC866" s="2"/>
    </row>
    <row r="867" spans="1:29" s="1" customFormat="1" x14ac:dyDescent="0.25">
      <c r="L867" s="2"/>
      <c r="M867" s="48"/>
      <c r="P867" s="48"/>
      <c r="Q867" s="48"/>
      <c r="R867" s="48"/>
      <c r="U867" s="2"/>
      <c r="V867"/>
      <c r="X867" s="48"/>
      <c r="Z867"/>
      <c r="AB867" s="48"/>
      <c r="AC867" s="2"/>
    </row>
    <row r="868" spans="1:29" s="1" customFormat="1" x14ac:dyDescent="0.25">
      <c r="L868" s="2"/>
      <c r="M868" s="48"/>
      <c r="P868" s="48"/>
      <c r="Q868" s="48"/>
      <c r="R868" s="48"/>
      <c r="U868" s="2"/>
      <c r="V868"/>
      <c r="X868" s="48"/>
      <c r="Z868"/>
      <c r="AB868" s="48"/>
      <c r="AC868" s="2"/>
    </row>
    <row r="869" spans="1:29" s="1" customFormat="1" x14ac:dyDescent="0.25">
      <c r="L869" s="2"/>
      <c r="M869" s="48"/>
      <c r="P869" s="48"/>
      <c r="Q869" s="48"/>
      <c r="R869" s="48"/>
      <c r="U869" s="2"/>
      <c r="V869"/>
      <c r="X869" s="48"/>
      <c r="Z869"/>
      <c r="AB869" s="48"/>
      <c r="AC869" s="2"/>
    </row>
    <row r="870" spans="1:29" s="1" customFormat="1" x14ac:dyDescent="0.25">
      <c r="L870" s="2"/>
      <c r="M870" s="48"/>
      <c r="P870" s="48"/>
      <c r="Q870" s="48"/>
      <c r="R870" s="48"/>
      <c r="U870" s="2"/>
      <c r="V870"/>
      <c r="X870" s="48"/>
      <c r="Z870"/>
      <c r="AB870" s="48"/>
      <c r="AC870" s="2"/>
    </row>
    <row r="871" spans="1:29" s="1" customFormat="1" x14ac:dyDescent="0.25">
      <c r="L871" s="2"/>
      <c r="M871" s="48"/>
      <c r="P871" s="48"/>
      <c r="Q871" s="48"/>
      <c r="R871" s="48"/>
      <c r="U871" s="2"/>
      <c r="V871"/>
      <c r="X871" s="48"/>
      <c r="Z871"/>
      <c r="AB871" s="48"/>
      <c r="AC871" s="2"/>
    </row>
    <row r="872" spans="1:29" s="1" customFormat="1" x14ac:dyDescent="0.25">
      <c r="L872" s="2"/>
      <c r="M872" s="48"/>
      <c r="P872"/>
      <c r="Q872" s="48"/>
      <c r="R872" s="48"/>
      <c r="U872" s="2"/>
      <c r="V872"/>
      <c r="X872" s="48"/>
      <c r="Z872"/>
      <c r="AB872" s="48"/>
      <c r="AC872" s="2"/>
    </row>
    <row r="873" spans="1:29" s="1" customFormat="1" x14ac:dyDescent="0.25">
      <c r="L873" s="2"/>
      <c r="M873" s="48"/>
      <c r="P873" s="48"/>
      <c r="Q873" s="48"/>
      <c r="R873" s="48"/>
      <c r="U873" s="2"/>
      <c r="V873"/>
      <c r="X873" s="48"/>
      <c r="Z873"/>
      <c r="AB873" s="48"/>
      <c r="AC873" s="2"/>
    </row>
    <row r="874" spans="1:29" s="1" customFormat="1" x14ac:dyDescent="0.25">
      <c r="L874" s="2"/>
      <c r="M874" s="48"/>
      <c r="P874" s="48"/>
      <c r="Q874" s="48"/>
      <c r="R874" s="48"/>
      <c r="U874" s="2"/>
      <c r="V874"/>
      <c r="X874" s="48"/>
      <c r="Z874"/>
      <c r="AB874" s="48"/>
      <c r="AC874" s="2"/>
    </row>
    <row r="875" spans="1:29" s="1" customFormat="1" x14ac:dyDescent="0.25">
      <c r="L875" s="2"/>
      <c r="M875" s="48"/>
      <c r="P875" s="48"/>
      <c r="Q875" s="48"/>
      <c r="R875" s="48"/>
      <c r="U875" s="2"/>
      <c r="V875"/>
      <c r="X875" s="48"/>
      <c r="Z875"/>
      <c r="AB875" s="48"/>
      <c r="AC875" s="2"/>
    </row>
    <row r="876" spans="1:29" s="1" customFormat="1" x14ac:dyDescent="0.25">
      <c r="L876" s="2"/>
      <c r="M876" s="48"/>
      <c r="P876"/>
      <c r="Q876" s="48"/>
      <c r="R876" s="48"/>
      <c r="U876" s="2"/>
      <c r="V876"/>
      <c r="X876" s="48"/>
      <c r="Z876"/>
      <c r="AB876" s="48"/>
      <c r="AC876" s="2"/>
    </row>
    <row r="877" spans="1:29" s="1" customFormat="1" x14ac:dyDescent="0.25">
      <c r="L877" s="2"/>
      <c r="M877" s="48"/>
      <c r="P877" s="48"/>
      <c r="Q877" s="48"/>
      <c r="R877" s="48"/>
      <c r="U877" s="2"/>
      <c r="V877"/>
      <c r="X877" s="48"/>
      <c r="Z877"/>
      <c r="AB877" s="48"/>
      <c r="AC877" s="2"/>
    </row>
    <row r="878" spans="1:29" s="1" customFormat="1" x14ac:dyDescent="0.25">
      <c r="L878" s="2"/>
      <c r="M878" s="48"/>
      <c r="P878" s="48"/>
      <c r="Q878" s="48"/>
      <c r="R878" s="48"/>
      <c r="U878" s="2"/>
      <c r="V878"/>
      <c r="X878" s="48"/>
      <c r="Z878"/>
      <c r="AB878" s="48"/>
      <c r="AC878" s="2"/>
    </row>
    <row r="879" spans="1:29" s="1" customFormat="1" x14ac:dyDescent="0.25">
      <c r="L879" s="2"/>
      <c r="M879" s="48"/>
      <c r="P879"/>
      <c r="Q879" s="48"/>
      <c r="R879" s="48"/>
      <c r="U879" s="2"/>
      <c r="V879"/>
      <c r="X879"/>
      <c r="Z879"/>
      <c r="AB879" s="48"/>
      <c r="AC879" s="2"/>
    </row>
    <row r="880" spans="1:29" s="1" customFormat="1" x14ac:dyDescent="0.25">
      <c r="L880" s="2"/>
      <c r="M880" s="48"/>
      <c r="P880"/>
      <c r="Q880" s="48"/>
      <c r="R880" s="48"/>
      <c r="U880" s="2"/>
      <c r="V880"/>
      <c r="X880" s="48"/>
      <c r="Z880"/>
      <c r="AB880" s="48"/>
      <c r="AC880" s="2"/>
    </row>
    <row r="881" spans="1:29" s="1" customFormat="1" x14ac:dyDescent="0.25">
      <c r="L881" s="2"/>
      <c r="M881" s="48"/>
      <c r="P881"/>
      <c r="Q881" s="48"/>
      <c r="R881" s="48"/>
      <c r="U881" s="2"/>
      <c r="V881"/>
      <c r="X881" s="48"/>
      <c r="Z881"/>
      <c r="AB881" s="48"/>
      <c r="AC881" s="2"/>
    </row>
    <row r="882" spans="1:29" s="1" customFormat="1" x14ac:dyDescent="0.25">
      <c r="L882" s="2"/>
      <c r="M882" s="48"/>
      <c r="P882" s="48"/>
      <c r="Q882" s="48"/>
      <c r="R882" s="48"/>
      <c r="U882" s="2"/>
      <c r="V882"/>
      <c r="X882" s="48"/>
      <c r="Z882"/>
      <c r="AB882" s="48"/>
      <c r="AC882" s="2"/>
    </row>
    <row r="883" spans="1:29" s="48" customForma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N883" s="1"/>
      <c r="O883" s="1"/>
      <c r="S883" s="1"/>
      <c r="T883" s="1"/>
      <c r="U883" s="2"/>
      <c r="V883"/>
      <c r="W883" s="1"/>
      <c r="Y883" s="1"/>
      <c r="Z883"/>
      <c r="AA883" s="1"/>
      <c r="AC883" s="2"/>
    </row>
    <row r="884" spans="1:29" s="48" customForma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N884" s="1"/>
      <c r="O884" s="1"/>
      <c r="S884" s="1"/>
      <c r="T884" s="1"/>
      <c r="U884" s="2"/>
      <c r="V884"/>
      <c r="W884" s="1"/>
      <c r="Y884" s="1"/>
      <c r="Z884"/>
      <c r="AA884" s="1"/>
      <c r="AC884" s="2"/>
    </row>
    <row r="885" spans="1:29" s="48" customForma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N885" s="1"/>
      <c r="O885" s="1"/>
      <c r="S885" s="1"/>
      <c r="T885" s="1"/>
      <c r="U885" s="2"/>
      <c r="V885"/>
      <c r="W885" s="1"/>
      <c r="Y885" s="1"/>
      <c r="Z885"/>
      <c r="AA885" s="1"/>
      <c r="AC885" s="2"/>
    </row>
    <row r="886" spans="1:29" s="48" customForma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N886" s="1"/>
      <c r="O886" s="1"/>
      <c r="S886" s="1"/>
      <c r="T886" s="1"/>
      <c r="U886" s="2"/>
      <c r="V886"/>
      <c r="W886" s="1"/>
      <c r="Y886" s="1"/>
      <c r="Z886"/>
      <c r="AA886" s="1"/>
      <c r="AC886" s="2"/>
    </row>
    <row r="887" spans="1:29" s="48" customForma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N887" s="1"/>
      <c r="O887" s="1"/>
      <c r="S887" s="1"/>
      <c r="T887" s="1"/>
      <c r="U887" s="2"/>
      <c r="V887"/>
      <c r="W887" s="1"/>
      <c r="Y887" s="1"/>
      <c r="Z887"/>
      <c r="AA887" s="1"/>
      <c r="AC887" s="2"/>
    </row>
    <row r="888" spans="1:29" s="48" customForma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N888" s="1"/>
      <c r="O888" s="1"/>
      <c r="S888" s="1"/>
      <c r="T888" s="1"/>
      <c r="U888" s="2"/>
      <c r="V888"/>
      <c r="W888" s="1"/>
      <c r="Y888" s="1"/>
      <c r="Z888"/>
      <c r="AA888" s="1"/>
      <c r="AC888" s="2"/>
    </row>
    <row r="889" spans="1:29" s="48" customForma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N889" s="1"/>
      <c r="O889" s="1"/>
      <c r="S889" s="1"/>
      <c r="T889" s="1"/>
      <c r="U889" s="2"/>
      <c r="V889"/>
      <c r="W889" s="1"/>
      <c r="Y889" s="1"/>
      <c r="Z889"/>
      <c r="AA889" s="1"/>
      <c r="AC889" s="2"/>
    </row>
    <row r="890" spans="1:29" s="48" customForma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N890" s="1"/>
      <c r="O890" s="1"/>
      <c r="P890"/>
      <c r="S890" s="1"/>
      <c r="T890" s="1"/>
      <c r="U890" s="2"/>
      <c r="V890"/>
      <c r="W890" s="1"/>
      <c r="Y890" s="1"/>
      <c r="Z890"/>
      <c r="AA890" s="1"/>
      <c r="AC890" s="2"/>
    </row>
    <row r="891" spans="1:29" s="48" customForma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N891" s="1"/>
      <c r="O891" s="1"/>
      <c r="S891" s="1"/>
      <c r="T891" s="1"/>
      <c r="U891" s="2"/>
      <c r="V891"/>
      <c r="W891" s="1"/>
      <c r="Y891" s="1"/>
      <c r="Z891"/>
      <c r="AA891" s="1"/>
      <c r="AC891" s="2"/>
    </row>
    <row r="892" spans="1:29" s="48" customForma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N892" s="1"/>
      <c r="O892" s="1"/>
      <c r="P892"/>
      <c r="S892" s="1"/>
      <c r="T892" s="1"/>
      <c r="U892" s="2"/>
      <c r="V892"/>
      <c r="W892" s="1"/>
      <c r="Y892" s="1"/>
      <c r="Z892"/>
      <c r="AA892" s="1"/>
      <c r="AC892" s="2"/>
    </row>
    <row r="893" spans="1:29" s="48" customForma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N893" s="1"/>
      <c r="O893" s="1"/>
      <c r="S893" s="1"/>
      <c r="T893" s="1"/>
      <c r="U893" s="2"/>
      <c r="V893"/>
      <c r="W893" s="1"/>
      <c r="Y893" s="1"/>
      <c r="Z893"/>
      <c r="AA893" s="1"/>
      <c r="AC893" s="2"/>
    </row>
    <row r="894" spans="1:29" s="48" customForma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N894" s="1"/>
      <c r="O894" s="1"/>
      <c r="P894"/>
      <c r="S894" s="1"/>
      <c r="T894" s="1"/>
      <c r="U894" s="2"/>
      <c r="V894"/>
      <c r="W894" s="1"/>
      <c r="Y894" s="1"/>
      <c r="Z894"/>
      <c r="AA894" s="1"/>
      <c r="AC894" s="2"/>
    </row>
    <row r="895" spans="1:29" s="48" customForma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N895" s="1"/>
      <c r="O895" s="1"/>
      <c r="S895" s="1"/>
      <c r="T895" s="1"/>
      <c r="U895" s="2"/>
      <c r="V895"/>
      <c r="W895" s="1"/>
      <c r="Y895" s="1"/>
      <c r="Z895"/>
      <c r="AA895" s="1"/>
      <c r="AC895" s="2"/>
    </row>
    <row r="896" spans="1:29" s="48" customForma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N896" s="1"/>
      <c r="O896" s="1"/>
      <c r="S896" s="1"/>
      <c r="T896" s="1"/>
      <c r="U896" s="2"/>
      <c r="V896"/>
      <c r="W896" s="1"/>
      <c r="Y896" s="1"/>
      <c r="Z896"/>
      <c r="AA896" s="1"/>
      <c r="AC896" s="2"/>
    </row>
    <row r="897" spans="1:29" s="48" customForma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N897" s="1"/>
      <c r="O897" s="1"/>
      <c r="S897" s="1"/>
      <c r="T897" s="1"/>
      <c r="U897" s="2"/>
      <c r="V897"/>
      <c r="W897" s="1"/>
      <c r="Y897" s="1"/>
      <c r="Z897"/>
      <c r="AA897" s="1"/>
      <c r="AC897" s="2"/>
    </row>
    <row r="898" spans="1:29" s="48" customForma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N898" s="1"/>
      <c r="O898" s="1"/>
      <c r="S898" s="1"/>
      <c r="T898" s="1"/>
      <c r="U898" s="2"/>
      <c r="V898"/>
      <c r="W898" s="1"/>
      <c r="Y898" s="1"/>
      <c r="Z898"/>
      <c r="AA898" s="1"/>
      <c r="AC898" s="2"/>
    </row>
    <row r="899" spans="1:29" s="1" customFormat="1" x14ac:dyDescent="0.25">
      <c r="L899" s="2"/>
      <c r="M899" s="48"/>
      <c r="P899" s="48"/>
      <c r="Q899" s="48"/>
      <c r="R899" s="48"/>
      <c r="U899" s="2"/>
      <c r="V899"/>
      <c r="X899" s="48"/>
      <c r="Z899"/>
      <c r="AB899" s="48"/>
      <c r="AC899" s="2"/>
    </row>
    <row r="900" spans="1:29" s="1" customFormat="1" x14ac:dyDescent="0.25">
      <c r="L900" s="2"/>
      <c r="M900" s="48"/>
      <c r="P900" s="48"/>
      <c r="Q900" s="48"/>
      <c r="R900" s="48"/>
      <c r="U900" s="2"/>
      <c r="V900"/>
      <c r="X900" s="48"/>
      <c r="Z900"/>
      <c r="AB900" s="48"/>
      <c r="AC900" s="2"/>
    </row>
    <row r="901" spans="1:29" s="1" customFormat="1" x14ac:dyDescent="0.25">
      <c r="L901" s="2"/>
      <c r="M901" s="48"/>
      <c r="P901"/>
      <c r="Q901" s="48"/>
      <c r="R901" s="48"/>
      <c r="U901" s="2"/>
      <c r="V901"/>
      <c r="X901" s="48"/>
      <c r="Z901"/>
      <c r="AB901" s="48"/>
      <c r="AC901" s="2"/>
    </row>
    <row r="902" spans="1:29" s="1" customFormat="1" x14ac:dyDescent="0.25">
      <c r="L902" s="2"/>
      <c r="M902" s="48"/>
      <c r="P902"/>
      <c r="Q902" s="48"/>
      <c r="R902" s="48"/>
      <c r="U902" s="2"/>
      <c r="V902"/>
      <c r="X902" s="48"/>
      <c r="Z902"/>
      <c r="AB902" s="48"/>
      <c r="AC902" s="2"/>
    </row>
    <row r="903" spans="1:29" s="1" customFormat="1" x14ac:dyDescent="0.25">
      <c r="L903" s="2"/>
      <c r="M903" s="48"/>
      <c r="P903"/>
      <c r="Q903" s="48"/>
      <c r="R903" s="48"/>
      <c r="U903" s="2"/>
      <c r="V903"/>
      <c r="X903" s="48"/>
      <c r="Z903"/>
      <c r="AB903" s="48"/>
      <c r="AC903" s="2"/>
    </row>
    <row r="904" spans="1:29" s="1" customFormat="1" x14ac:dyDescent="0.25">
      <c r="L904" s="2"/>
      <c r="M904" s="48"/>
      <c r="P904"/>
      <c r="Q904" s="48"/>
      <c r="R904" s="48"/>
      <c r="U904" s="2"/>
      <c r="V904"/>
      <c r="X904" s="48"/>
      <c r="Z904"/>
      <c r="AB904" s="48"/>
      <c r="AC904" s="2"/>
    </row>
    <row r="905" spans="1:29" s="1" customFormat="1" x14ac:dyDescent="0.25">
      <c r="L905" s="2"/>
      <c r="M905" s="48"/>
      <c r="P905"/>
      <c r="Q905" s="48"/>
      <c r="R905" s="48"/>
      <c r="U905" s="2"/>
      <c r="V905"/>
      <c r="X905" s="48"/>
      <c r="Z905"/>
      <c r="AB905" s="48"/>
      <c r="AC905" s="2"/>
    </row>
    <row r="906" spans="1:29" s="1" customFormat="1" x14ac:dyDescent="0.25">
      <c r="L906" s="2"/>
      <c r="M906" s="48"/>
      <c r="P906"/>
      <c r="Q906" s="48"/>
      <c r="R906" s="48"/>
      <c r="U906" s="2"/>
      <c r="V906"/>
      <c r="X906" s="48"/>
      <c r="Z906"/>
      <c r="AB906" s="48"/>
      <c r="AC906" s="2"/>
    </row>
    <row r="907" spans="1:29" s="1" customFormat="1" x14ac:dyDescent="0.25">
      <c r="L907" s="2"/>
      <c r="M907" s="48"/>
      <c r="P907" s="48"/>
      <c r="Q907" s="48"/>
      <c r="R907" s="48"/>
      <c r="U907" s="2"/>
      <c r="V907"/>
      <c r="X907" s="48"/>
      <c r="Z907"/>
      <c r="AB907" s="48"/>
      <c r="AC907" s="2"/>
    </row>
    <row r="908" spans="1:29" s="1" customFormat="1" x14ac:dyDescent="0.25">
      <c r="L908" s="2"/>
      <c r="M908" s="48"/>
      <c r="P908"/>
      <c r="Q908" s="48"/>
      <c r="R908" s="48"/>
      <c r="U908" s="2"/>
      <c r="V908"/>
      <c r="X908"/>
      <c r="Z908"/>
      <c r="AB908" s="48"/>
      <c r="AC908" s="2"/>
    </row>
    <row r="909" spans="1:29" s="1" customFormat="1" x14ac:dyDescent="0.25">
      <c r="L909" s="2"/>
      <c r="M909" s="48"/>
      <c r="P909"/>
      <c r="Q909" s="48"/>
      <c r="R909" s="48"/>
      <c r="U909" s="2"/>
      <c r="V909"/>
      <c r="X909" s="48"/>
      <c r="Z909"/>
      <c r="AB909" s="48"/>
      <c r="AC909" s="2"/>
    </row>
    <row r="910" spans="1:29" s="1" customFormat="1" x14ac:dyDescent="0.25">
      <c r="L910" s="2"/>
      <c r="M910" s="48"/>
      <c r="P910" s="48"/>
      <c r="Q910" s="48"/>
      <c r="R910" s="48"/>
      <c r="U910" s="2"/>
      <c r="V910"/>
      <c r="X910" s="48"/>
      <c r="Z910"/>
      <c r="AB910" s="48"/>
      <c r="AC910" s="2"/>
    </row>
    <row r="911" spans="1:29" s="1" customFormat="1" x14ac:dyDescent="0.25">
      <c r="L911" s="2"/>
      <c r="M911" s="48"/>
      <c r="P911" s="48"/>
      <c r="Q911" s="48"/>
      <c r="R911" s="48"/>
      <c r="U911" s="2"/>
      <c r="V911"/>
      <c r="X911" s="48"/>
      <c r="Z911"/>
      <c r="AB911" s="48"/>
      <c r="AC911" s="2"/>
    </row>
    <row r="912" spans="1:29" s="1" customFormat="1" x14ac:dyDescent="0.25">
      <c r="L912" s="2"/>
      <c r="M912" s="48"/>
      <c r="P912" s="48"/>
      <c r="Q912" s="48"/>
      <c r="R912" s="48"/>
      <c r="U912" s="2"/>
      <c r="V912"/>
      <c r="X912" s="48"/>
      <c r="Z912"/>
      <c r="AB912" s="48"/>
      <c r="AC912" s="2"/>
    </row>
    <row r="913" spans="1:29" s="1" customFormat="1" x14ac:dyDescent="0.25">
      <c r="L913" s="2"/>
      <c r="M913" s="48"/>
      <c r="P913"/>
      <c r="Q913" s="48"/>
      <c r="R913" s="48"/>
      <c r="U913" s="2"/>
      <c r="V913"/>
      <c r="X913" s="48"/>
      <c r="Z913"/>
      <c r="AB913" s="48"/>
      <c r="AC913" s="2"/>
    </row>
    <row r="914" spans="1:29" s="1" customFormat="1" x14ac:dyDescent="0.25">
      <c r="L914" s="2"/>
      <c r="M914" s="48"/>
      <c r="P914" s="48"/>
      <c r="Q914" s="48"/>
      <c r="R914" s="48"/>
      <c r="U914" s="2"/>
      <c r="V914"/>
      <c r="X914" s="48"/>
      <c r="Z914"/>
      <c r="AB914" s="48"/>
      <c r="AC914" s="2"/>
    </row>
    <row r="915" spans="1:29" s="48" customForma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N915" s="1"/>
      <c r="O915" s="1"/>
      <c r="S915" s="1"/>
      <c r="T915" s="1"/>
      <c r="U915" s="2"/>
      <c r="V915"/>
      <c r="W915" s="1"/>
      <c r="Y915" s="1"/>
      <c r="Z915"/>
      <c r="AA915" s="1"/>
      <c r="AC915" s="2"/>
    </row>
    <row r="916" spans="1:29" s="48" customForma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N916" s="1"/>
      <c r="O916" s="1"/>
      <c r="S916" s="1"/>
      <c r="T916" s="1"/>
      <c r="U916" s="2"/>
      <c r="V916"/>
      <c r="W916" s="1"/>
      <c r="Y916" s="1"/>
      <c r="Z916"/>
      <c r="AA916" s="1"/>
      <c r="AC916" s="2"/>
    </row>
    <row r="917" spans="1:29" s="48" customForma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N917" s="1"/>
      <c r="O917" s="1"/>
      <c r="S917" s="1"/>
      <c r="T917" s="1"/>
      <c r="U917" s="2"/>
      <c r="V917"/>
      <c r="W917" s="1"/>
      <c r="Y917" s="1"/>
      <c r="Z917"/>
      <c r="AA917" s="1"/>
      <c r="AC917" s="2"/>
    </row>
    <row r="918" spans="1:29" s="48" customForma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N918" s="1"/>
      <c r="O918" s="1"/>
      <c r="S918" s="1"/>
      <c r="T918" s="1"/>
      <c r="U918" s="2"/>
      <c r="V918"/>
      <c r="W918" s="1"/>
      <c r="Y918" s="1"/>
      <c r="Z918"/>
      <c r="AA918" s="1"/>
      <c r="AC918" s="2"/>
    </row>
    <row r="919" spans="1:29" s="48" customForma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N919" s="1"/>
      <c r="O919" s="1"/>
      <c r="P919"/>
      <c r="S919" s="1"/>
      <c r="T919" s="1"/>
      <c r="U919" s="2"/>
      <c r="V919"/>
      <c r="W919" s="1"/>
      <c r="Y919" s="1"/>
      <c r="Z919"/>
      <c r="AA919" s="1"/>
      <c r="AC919" s="2"/>
    </row>
    <row r="920" spans="1:29" s="48" customForma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N920" s="1"/>
      <c r="O920" s="1"/>
      <c r="P920"/>
      <c r="S920" s="1"/>
      <c r="T920" s="1"/>
      <c r="U920" s="2"/>
      <c r="V920"/>
      <c r="W920" s="1"/>
      <c r="Y920" s="1"/>
      <c r="Z920"/>
      <c r="AA920" s="1"/>
      <c r="AC920" s="2"/>
    </row>
    <row r="921" spans="1:29" s="48" customForma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N921" s="1"/>
      <c r="O921" s="1"/>
      <c r="P921"/>
      <c r="S921" s="1"/>
      <c r="T921" s="1"/>
      <c r="U921" s="2"/>
      <c r="V921"/>
      <c r="W921" s="1"/>
      <c r="Y921" s="1"/>
      <c r="Z921"/>
      <c r="AA921" s="1"/>
      <c r="AC921" s="2"/>
    </row>
    <row r="922" spans="1:29" s="48" customForma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N922" s="1"/>
      <c r="O922" s="1"/>
      <c r="P922"/>
      <c r="S922" s="1"/>
      <c r="T922" s="1"/>
      <c r="U922" s="2"/>
      <c r="V922"/>
      <c r="W922" s="1"/>
      <c r="Y922" s="1"/>
      <c r="Z922"/>
      <c r="AA922" s="1"/>
      <c r="AC922" s="2"/>
    </row>
    <row r="923" spans="1:29" s="48" customForma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N923" s="1"/>
      <c r="O923" s="1"/>
      <c r="P923"/>
      <c r="S923" s="1"/>
      <c r="T923" s="1"/>
      <c r="U923" s="2"/>
      <c r="V923"/>
      <c r="W923" s="1"/>
      <c r="Y923" s="1"/>
      <c r="Z923"/>
      <c r="AA923" s="1"/>
      <c r="AC923" s="2"/>
    </row>
    <row r="924" spans="1:29" s="48" customForma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N924" s="1"/>
      <c r="O924" s="1"/>
      <c r="P924"/>
      <c r="S924" s="1"/>
      <c r="T924" s="1"/>
      <c r="U924" s="2"/>
      <c r="V924"/>
      <c r="W924" s="1"/>
      <c r="Y924" s="1"/>
      <c r="Z924"/>
      <c r="AA924" s="1"/>
      <c r="AC924" s="2"/>
    </row>
    <row r="925" spans="1:29" s="48" customForma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N925" s="1"/>
      <c r="O925" s="1"/>
      <c r="P925"/>
      <c r="S925" s="1"/>
      <c r="T925" s="1"/>
      <c r="U925" s="2"/>
      <c r="V925"/>
      <c r="W925" s="1"/>
      <c r="Y925" s="1"/>
      <c r="Z925"/>
      <c r="AA925" s="1"/>
      <c r="AC925" s="2"/>
    </row>
    <row r="926" spans="1:29" s="48" customForma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N926" s="1"/>
      <c r="O926" s="1"/>
      <c r="P926"/>
      <c r="S926" s="1"/>
      <c r="T926" s="1"/>
      <c r="U926" s="2"/>
      <c r="V926"/>
      <c r="W926" s="1"/>
      <c r="Y926" s="1"/>
      <c r="Z926"/>
      <c r="AA926" s="1"/>
      <c r="AC926" s="2"/>
    </row>
    <row r="927" spans="1:29" s="48" customForma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N927" s="1"/>
      <c r="O927" s="1"/>
      <c r="P927"/>
      <c r="S927" s="1"/>
      <c r="T927" s="1"/>
      <c r="U927" s="2"/>
      <c r="V927"/>
      <c r="W927" s="1"/>
      <c r="Y927" s="1"/>
      <c r="Z927"/>
      <c r="AA927" s="1"/>
      <c r="AC927" s="2"/>
    </row>
    <row r="928" spans="1:29" s="48" customForma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N928" s="1"/>
      <c r="O928" s="1"/>
      <c r="S928" s="1"/>
      <c r="T928" s="1"/>
      <c r="U928" s="2"/>
      <c r="V928"/>
      <c r="W928" s="1"/>
      <c r="Y928" s="1"/>
      <c r="Z928"/>
      <c r="AA928" s="1"/>
      <c r="AC928" s="2"/>
    </row>
    <row r="929" spans="1:29" s="48" customForma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N929" s="1"/>
      <c r="O929" s="1"/>
      <c r="S929" s="1"/>
      <c r="T929" s="1"/>
      <c r="U929" s="2"/>
      <c r="V929"/>
      <c r="W929" s="1"/>
      <c r="Y929" s="1"/>
      <c r="Z929"/>
      <c r="AA929" s="1"/>
      <c r="AC929" s="2"/>
    </row>
    <row r="930" spans="1:29" s="48" customForma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N930" s="1"/>
      <c r="O930" s="1"/>
      <c r="S930" s="1"/>
      <c r="T930" s="1"/>
      <c r="U930" s="2"/>
      <c r="V930"/>
      <c r="W930" s="1"/>
      <c r="Y930" s="1"/>
      <c r="Z930"/>
      <c r="AA930" s="1"/>
      <c r="AC930" s="2"/>
    </row>
    <row r="931" spans="1:29" s="1" customFormat="1" x14ac:dyDescent="0.25">
      <c r="L931" s="2"/>
      <c r="M931" s="48"/>
      <c r="P931"/>
      <c r="Q931" s="48"/>
      <c r="R931" s="48"/>
      <c r="U931" s="2"/>
      <c r="V931"/>
      <c r="X931" s="48"/>
      <c r="Z931"/>
      <c r="AB931" s="48"/>
      <c r="AC931" s="2"/>
    </row>
    <row r="932" spans="1:29" s="1" customFormat="1" x14ac:dyDescent="0.25">
      <c r="L932" s="2"/>
      <c r="M932" s="48"/>
      <c r="P932"/>
      <c r="Q932" s="48"/>
      <c r="R932" s="48"/>
      <c r="U932" s="2"/>
      <c r="V932"/>
      <c r="X932" s="48"/>
      <c r="Z932"/>
      <c r="AB932" s="48"/>
      <c r="AC932" s="2"/>
    </row>
    <row r="933" spans="1:29" s="1" customFormat="1" x14ac:dyDescent="0.25">
      <c r="L933" s="2"/>
      <c r="M933" s="48"/>
      <c r="P933"/>
      <c r="Q933" s="48"/>
      <c r="R933" s="48"/>
      <c r="U933" s="2"/>
      <c r="V933"/>
      <c r="X933"/>
      <c r="Z933"/>
      <c r="AB933" s="48"/>
      <c r="AC933" s="2"/>
    </row>
    <row r="934" spans="1:29" s="1" customFormat="1" x14ac:dyDescent="0.25">
      <c r="L934" s="2"/>
      <c r="M934" s="48"/>
      <c r="P934"/>
      <c r="Q934" s="48"/>
      <c r="R934" s="48"/>
      <c r="U934" s="2"/>
      <c r="V934"/>
      <c r="X934"/>
      <c r="Z934"/>
      <c r="AB934" s="48"/>
      <c r="AC934" s="2"/>
    </row>
    <row r="935" spans="1:29" s="1" customFormat="1" x14ac:dyDescent="0.25">
      <c r="L935" s="2"/>
      <c r="M935" s="48"/>
      <c r="P935" s="48"/>
      <c r="Q935" s="48"/>
      <c r="R935" s="48"/>
      <c r="U935" s="2"/>
      <c r="V935"/>
      <c r="X935" s="48"/>
      <c r="Z935"/>
      <c r="AB935" s="48"/>
      <c r="AC935" s="2"/>
    </row>
    <row r="936" spans="1:29" s="1" customFormat="1" x14ac:dyDescent="0.25">
      <c r="L936" s="2"/>
      <c r="M936" s="48"/>
      <c r="P936"/>
      <c r="Q936" s="48"/>
      <c r="R936" s="48"/>
      <c r="U936" s="2"/>
      <c r="V936"/>
      <c r="X936" s="48"/>
      <c r="Z936"/>
      <c r="AB936" s="48"/>
      <c r="AC936" s="2"/>
    </row>
    <row r="937" spans="1:29" s="1" customFormat="1" x14ac:dyDescent="0.25">
      <c r="L937" s="2"/>
      <c r="M937" s="48"/>
      <c r="P937" s="48"/>
      <c r="Q937" s="48"/>
      <c r="R937" s="48"/>
      <c r="U937" s="2"/>
      <c r="V937"/>
      <c r="X937" s="48"/>
      <c r="Z937"/>
      <c r="AB937" s="48"/>
      <c r="AC937" s="2"/>
    </row>
    <row r="938" spans="1:29" s="1" customFormat="1" x14ac:dyDescent="0.25">
      <c r="L938" s="2"/>
      <c r="M938" s="48"/>
      <c r="P938" s="48"/>
      <c r="Q938" s="48"/>
      <c r="R938" s="48"/>
      <c r="U938" s="2"/>
      <c r="V938"/>
      <c r="X938" s="48"/>
      <c r="Z938"/>
      <c r="AB938" s="48"/>
      <c r="AC938" s="2"/>
    </row>
    <row r="939" spans="1:29" s="1" customFormat="1" x14ac:dyDescent="0.25">
      <c r="L939" s="2"/>
      <c r="M939" s="48"/>
      <c r="P939"/>
      <c r="Q939" s="48"/>
      <c r="R939" s="48"/>
      <c r="U939" s="2"/>
      <c r="V939"/>
      <c r="X939" s="48"/>
      <c r="Z939"/>
      <c r="AB939" s="48"/>
      <c r="AC939" s="2"/>
    </row>
    <row r="940" spans="1:29" s="1" customFormat="1" x14ac:dyDescent="0.25">
      <c r="L940" s="2"/>
      <c r="M940" s="48"/>
      <c r="P940"/>
      <c r="Q940" s="48"/>
      <c r="R940" s="48"/>
      <c r="U940" s="2"/>
      <c r="V940"/>
      <c r="X940" s="48"/>
      <c r="Z940"/>
      <c r="AB940" s="48"/>
      <c r="AC940" s="2"/>
    </row>
    <row r="941" spans="1:29" s="1" customFormat="1" x14ac:dyDescent="0.25">
      <c r="L941" s="2"/>
      <c r="M941" s="48"/>
      <c r="P941" s="48"/>
      <c r="Q941" s="48"/>
      <c r="R941" s="48"/>
      <c r="U941" s="2"/>
      <c r="V941"/>
      <c r="X941" s="48"/>
      <c r="Z941"/>
      <c r="AB941" s="48"/>
      <c r="AC941" s="2"/>
    </row>
    <row r="942" spans="1:29" s="1" customFormat="1" x14ac:dyDescent="0.25">
      <c r="L942" s="2"/>
      <c r="M942" s="48"/>
      <c r="P942"/>
      <c r="Q942" s="48"/>
      <c r="R942" s="48"/>
      <c r="U942" s="2"/>
      <c r="V942"/>
      <c r="X942" s="48"/>
      <c r="Z942"/>
      <c r="AB942" s="48"/>
      <c r="AC942" s="2"/>
    </row>
    <row r="943" spans="1:29" s="1" customFormat="1" x14ac:dyDescent="0.25">
      <c r="L943" s="2"/>
      <c r="M943" s="48"/>
      <c r="P943"/>
      <c r="Q943" s="48"/>
      <c r="R943" s="48"/>
      <c r="U943" s="2"/>
      <c r="V943"/>
      <c r="X943" s="48"/>
      <c r="Z943"/>
      <c r="AB943" s="48"/>
      <c r="AC943" s="2"/>
    </row>
    <row r="944" spans="1:29" s="1" customFormat="1" x14ac:dyDescent="0.25">
      <c r="L944" s="2"/>
      <c r="M944" s="48"/>
      <c r="P944"/>
      <c r="Q944" s="48"/>
      <c r="R944" s="48"/>
      <c r="U944" s="2"/>
      <c r="V944"/>
      <c r="X944" s="48"/>
      <c r="Z944"/>
      <c r="AB944" s="48"/>
      <c r="AC944" s="2"/>
    </row>
    <row r="945" spans="12:29" s="1" customFormat="1" x14ac:dyDescent="0.25">
      <c r="L945" s="2"/>
      <c r="M945" s="48"/>
      <c r="P945"/>
      <c r="Q945" s="48"/>
      <c r="R945" s="48"/>
      <c r="U945" s="2"/>
      <c r="V945"/>
      <c r="X945" s="48"/>
      <c r="Z945"/>
      <c r="AB945" s="48"/>
      <c r="AC945" s="2"/>
    </row>
    <row r="946" spans="12:29" s="1" customFormat="1" x14ac:dyDescent="0.25">
      <c r="L946" s="2"/>
      <c r="M946" s="48"/>
      <c r="P946"/>
      <c r="Q946" s="48"/>
      <c r="R946" s="48"/>
      <c r="U946" s="2"/>
      <c r="V946"/>
      <c r="X946" s="48"/>
      <c r="Z946"/>
      <c r="AB946" s="48"/>
      <c r="AC946" s="2"/>
    </row>
    <row r="947" spans="12:29" s="1" customFormat="1" x14ac:dyDescent="0.25">
      <c r="L947" s="2"/>
      <c r="M947" s="48"/>
      <c r="P947"/>
      <c r="Q947" s="48"/>
      <c r="R947" s="48"/>
      <c r="U947" s="2"/>
      <c r="V947"/>
      <c r="X947" s="48"/>
      <c r="Z947"/>
      <c r="AB947" s="48"/>
      <c r="AC947" s="2"/>
    </row>
    <row r="948" spans="12:29" s="1" customFormat="1" x14ac:dyDescent="0.25">
      <c r="L948" s="2"/>
      <c r="M948" s="48"/>
      <c r="P948"/>
      <c r="Q948" s="48"/>
      <c r="R948" s="48"/>
      <c r="U948" s="2"/>
      <c r="V948"/>
      <c r="X948" s="48"/>
      <c r="Z948"/>
      <c r="AB948" s="48"/>
      <c r="AC948" s="2"/>
    </row>
    <row r="949" spans="12:29" s="1" customFormat="1" x14ac:dyDescent="0.25">
      <c r="L949" s="2"/>
      <c r="M949" s="48"/>
      <c r="P949"/>
      <c r="Q949" s="48"/>
      <c r="R949" s="48"/>
      <c r="U949" s="2"/>
      <c r="V949"/>
      <c r="X949"/>
      <c r="Z949"/>
      <c r="AB949" s="48"/>
      <c r="AC949" s="2"/>
    </row>
    <row r="950" spans="12:29" s="1" customFormat="1" x14ac:dyDescent="0.25">
      <c r="L950" s="2"/>
      <c r="M950" s="48"/>
      <c r="P950"/>
      <c r="Q950" s="48"/>
      <c r="R950" s="48"/>
      <c r="U950" s="2"/>
      <c r="V950"/>
      <c r="X950"/>
      <c r="Z950"/>
      <c r="AB950" s="48"/>
      <c r="AC950" s="2"/>
    </row>
    <row r="951" spans="12:29" s="1" customFormat="1" x14ac:dyDescent="0.25">
      <c r="L951" s="2"/>
      <c r="M951" s="48"/>
      <c r="P951"/>
      <c r="Q951" s="48"/>
      <c r="R951" s="48"/>
      <c r="U951" s="2"/>
      <c r="V951"/>
      <c r="X951" s="48"/>
      <c r="Z951"/>
      <c r="AB951" s="48"/>
      <c r="AC951" s="2"/>
    </row>
    <row r="952" spans="12:29" s="1" customFormat="1" x14ac:dyDescent="0.25">
      <c r="L952" s="2"/>
      <c r="M952" s="48"/>
      <c r="P952"/>
      <c r="Q952" s="48"/>
      <c r="R952" s="48"/>
      <c r="U952" s="2"/>
      <c r="V952"/>
      <c r="X952" s="48"/>
      <c r="Z952"/>
      <c r="AB952" s="48"/>
      <c r="AC952" s="2"/>
    </row>
    <row r="953" spans="12:29" s="1" customFormat="1" x14ac:dyDescent="0.25">
      <c r="L953" s="2"/>
      <c r="M953" s="48"/>
      <c r="P953"/>
      <c r="Q953" s="48"/>
      <c r="R953" s="48"/>
      <c r="U953" s="2"/>
      <c r="V953"/>
      <c r="X953"/>
      <c r="Z953"/>
      <c r="AB953" s="48"/>
      <c r="AC953" s="2"/>
    </row>
    <row r="954" spans="12:29" s="1" customFormat="1" x14ac:dyDescent="0.25">
      <c r="L954" s="2"/>
      <c r="M954" s="48"/>
      <c r="P954"/>
      <c r="Q954" s="48"/>
      <c r="R954" s="48"/>
      <c r="U954" s="2"/>
      <c r="V954"/>
      <c r="X954"/>
      <c r="Z954"/>
      <c r="AB954" s="48"/>
      <c r="AC954" s="2"/>
    </row>
    <row r="955" spans="12:29" s="1" customFormat="1" x14ac:dyDescent="0.25">
      <c r="L955" s="2"/>
      <c r="M955" s="48"/>
      <c r="P955"/>
      <c r="Q955" s="48"/>
      <c r="R955" s="48"/>
      <c r="U955" s="2"/>
      <c r="V955"/>
      <c r="X955" s="48"/>
      <c r="Z955"/>
      <c r="AB955" s="48"/>
      <c r="AC955" s="2"/>
    </row>
    <row r="956" spans="12:29" s="1" customFormat="1" x14ac:dyDescent="0.25">
      <c r="L956" s="2"/>
      <c r="M956" s="48"/>
      <c r="P956"/>
      <c r="Q956" s="48"/>
      <c r="R956" s="48"/>
      <c r="U956" s="2"/>
      <c r="V956"/>
      <c r="X956"/>
      <c r="Z956"/>
      <c r="AB956" s="48"/>
      <c r="AC956" s="2"/>
    </row>
    <row r="957" spans="12:29" s="1" customFormat="1" x14ac:dyDescent="0.25">
      <c r="L957" s="2"/>
      <c r="M957" s="48"/>
      <c r="P957"/>
      <c r="Q957" s="48"/>
      <c r="R957" s="48"/>
      <c r="U957" s="2"/>
      <c r="V957"/>
      <c r="X957"/>
      <c r="Z957"/>
      <c r="AB957" s="48"/>
      <c r="AC957" s="2"/>
    </row>
    <row r="958" spans="12:29" s="1" customFormat="1" x14ac:dyDescent="0.25">
      <c r="L958" s="2"/>
      <c r="M958" s="48"/>
      <c r="P958"/>
      <c r="Q958" s="48"/>
      <c r="R958" s="48"/>
      <c r="U958" s="2"/>
      <c r="V958"/>
      <c r="X958"/>
      <c r="Z958"/>
      <c r="AB958" s="48"/>
      <c r="AC958" s="2"/>
    </row>
    <row r="959" spans="12:29" s="1" customFormat="1" x14ac:dyDescent="0.25">
      <c r="L959" s="2"/>
      <c r="M959" s="48"/>
      <c r="P959"/>
      <c r="Q959" s="48"/>
      <c r="R959" s="48"/>
      <c r="U959" s="2"/>
      <c r="V959"/>
      <c r="X959"/>
      <c r="Z959"/>
      <c r="AB959" s="48"/>
      <c r="AC959" s="2"/>
    </row>
    <row r="960" spans="12:29" s="1" customFormat="1" x14ac:dyDescent="0.25">
      <c r="L960" s="2"/>
      <c r="M960" s="48"/>
      <c r="P960"/>
      <c r="Q960" s="48"/>
      <c r="R960" s="48"/>
      <c r="U960" s="2"/>
      <c r="V960"/>
      <c r="X960"/>
      <c r="Z960"/>
      <c r="AB960" s="48"/>
      <c r="AC960" s="2"/>
    </row>
    <row r="961" spans="12:29" s="1" customFormat="1" x14ac:dyDescent="0.25">
      <c r="L961" s="2"/>
      <c r="M961" s="48"/>
      <c r="P961"/>
      <c r="Q961" s="48"/>
      <c r="R961" s="48"/>
      <c r="U961" s="2"/>
      <c r="V961"/>
      <c r="X961"/>
      <c r="Z961"/>
      <c r="AB961" s="48"/>
      <c r="AC961" s="2"/>
    </row>
    <row r="962" spans="12:29" s="1" customFormat="1" x14ac:dyDescent="0.25">
      <c r="L962" s="2"/>
      <c r="M962" s="48"/>
      <c r="P962"/>
      <c r="Q962" s="48"/>
      <c r="R962" s="48"/>
      <c r="U962" s="2"/>
      <c r="V962"/>
      <c r="X962"/>
      <c r="Z962"/>
      <c r="AB962" s="48"/>
      <c r="AC962" s="2"/>
    </row>
    <row r="963" spans="12:29" s="1" customFormat="1" x14ac:dyDescent="0.25">
      <c r="L963" s="2"/>
      <c r="M963" s="48"/>
      <c r="P963"/>
      <c r="Q963" s="48"/>
      <c r="R963" s="48"/>
      <c r="U963" s="2"/>
      <c r="V963"/>
      <c r="X963"/>
      <c r="Z963"/>
      <c r="AB963" s="48"/>
      <c r="AC963" s="2"/>
    </row>
    <row r="964" spans="12:29" s="1" customFormat="1" x14ac:dyDescent="0.25">
      <c r="L964" s="2"/>
      <c r="M964" s="48"/>
      <c r="P964"/>
      <c r="Q964" s="48"/>
      <c r="R964" s="48"/>
      <c r="U964" s="2"/>
      <c r="V964"/>
      <c r="X964" s="48"/>
      <c r="Z964"/>
      <c r="AB964" s="48"/>
      <c r="AC964" s="2"/>
    </row>
    <row r="965" spans="12:29" s="1" customFormat="1" x14ac:dyDescent="0.25">
      <c r="L965" s="2"/>
      <c r="M965" s="48"/>
      <c r="P965"/>
      <c r="Q965" s="48"/>
      <c r="R965" s="48"/>
      <c r="U965" s="2"/>
      <c r="V965"/>
      <c r="X965" s="48"/>
      <c r="Z965"/>
      <c r="AB965" s="48"/>
      <c r="AC965" s="2"/>
    </row>
    <row r="966" spans="12:29" s="1" customFormat="1" x14ac:dyDescent="0.25">
      <c r="L966" s="2"/>
      <c r="M966" s="48"/>
      <c r="P966"/>
      <c r="Q966" s="48"/>
      <c r="R966" s="48"/>
      <c r="U966" s="2"/>
      <c r="V966"/>
      <c r="X966" s="48"/>
      <c r="Z966"/>
      <c r="AB966" s="48"/>
      <c r="AC966" s="2"/>
    </row>
    <row r="967" spans="12:29" s="1" customFormat="1" x14ac:dyDescent="0.25">
      <c r="L967" s="2"/>
      <c r="M967" s="48"/>
      <c r="P967" s="48"/>
      <c r="Q967" s="48"/>
      <c r="R967" s="48"/>
      <c r="U967" s="2"/>
      <c r="V967"/>
      <c r="X967" s="48"/>
      <c r="Z967"/>
      <c r="AB967" s="48"/>
      <c r="AC967" s="2"/>
    </row>
    <row r="968" spans="12:29" s="1" customFormat="1" x14ac:dyDescent="0.25">
      <c r="L968" s="2"/>
      <c r="M968" s="48"/>
      <c r="P968"/>
      <c r="Q968" s="48"/>
      <c r="R968" s="48"/>
      <c r="U968" s="2"/>
      <c r="V968"/>
      <c r="X968" s="48"/>
      <c r="Z968"/>
      <c r="AB968" s="48"/>
      <c r="AC968" s="2"/>
    </row>
    <row r="969" spans="12:29" s="1" customFormat="1" x14ac:dyDescent="0.25">
      <c r="L969" s="2"/>
      <c r="M969" s="48"/>
      <c r="P969"/>
      <c r="Q969" s="48"/>
      <c r="R969" s="48"/>
      <c r="U969" s="2"/>
      <c r="V969"/>
      <c r="X969" s="48"/>
      <c r="Z969"/>
      <c r="AB969" s="48"/>
      <c r="AC969" s="2"/>
    </row>
    <row r="970" spans="12:29" s="1" customFormat="1" x14ac:dyDescent="0.25">
      <c r="L970" s="2"/>
      <c r="M970" s="48"/>
      <c r="P970"/>
      <c r="Q970" s="48"/>
      <c r="R970" s="48"/>
      <c r="U970" s="2"/>
      <c r="V970"/>
      <c r="X970" s="48"/>
      <c r="Z970"/>
      <c r="AB970" s="48"/>
      <c r="AC970" s="2"/>
    </row>
    <row r="971" spans="12:29" s="1" customFormat="1" x14ac:dyDescent="0.25">
      <c r="L971" s="2"/>
      <c r="M971" s="48"/>
      <c r="P971"/>
      <c r="Q971" s="48"/>
      <c r="R971" s="48"/>
      <c r="U971" s="2"/>
      <c r="V971"/>
      <c r="X971" s="48"/>
      <c r="Z971"/>
      <c r="AB971" s="48"/>
      <c r="AC971" s="2"/>
    </row>
    <row r="972" spans="12:29" s="1" customFormat="1" x14ac:dyDescent="0.25">
      <c r="L972" s="2"/>
      <c r="M972" s="48"/>
      <c r="P972"/>
      <c r="Q972" s="48"/>
      <c r="R972" s="48"/>
      <c r="U972" s="2"/>
      <c r="V972"/>
      <c r="X972"/>
      <c r="Z972"/>
      <c r="AB972" s="48"/>
      <c r="AC972" s="2"/>
    </row>
    <row r="973" spans="12:29" s="1" customFormat="1" x14ac:dyDescent="0.25">
      <c r="L973" s="2"/>
      <c r="M973" s="48"/>
      <c r="P973"/>
      <c r="Q973" s="48"/>
      <c r="R973" s="48"/>
      <c r="U973" s="2"/>
      <c r="V973"/>
      <c r="X973"/>
      <c r="Z973"/>
      <c r="AB973" s="48"/>
      <c r="AC973" s="2"/>
    </row>
    <row r="974" spans="12:29" s="1" customFormat="1" x14ac:dyDescent="0.25">
      <c r="L974" s="2"/>
      <c r="M974" s="48"/>
      <c r="P974"/>
      <c r="Q974" s="48"/>
      <c r="R974" s="48"/>
      <c r="U974" s="2"/>
      <c r="V974"/>
      <c r="X974" s="48"/>
      <c r="Z974"/>
      <c r="AB974" s="48"/>
      <c r="AC974" s="2"/>
    </row>
    <row r="975" spans="12:29" s="1" customFormat="1" x14ac:dyDescent="0.25">
      <c r="L975" s="2"/>
      <c r="M975" s="48"/>
      <c r="P975"/>
      <c r="Q975" s="48"/>
      <c r="R975" s="48"/>
      <c r="U975" s="2"/>
      <c r="V975"/>
      <c r="X975" s="48"/>
      <c r="Z975"/>
      <c r="AB975" s="48"/>
      <c r="AC975" s="2"/>
    </row>
    <row r="976" spans="12:29" s="1" customFormat="1" x14ac:dyDescent="0.25">
      <c r="L976" s="2"/>
      <c r="M976" s="48"/>
      <c r="P976"/>
      <c r="Q976" s="48"/>
      <c r="R976" s="48"/>
      <c r="U976" s="2"/>
      <c r="V976"/>
      <c r="X976" s="48"/>
      <c r="Z976"/>
      <c r="AB976" s="48"/>
      <c r="AC976" s="2"/>
    </row>
    <row r="977" spans="12:29" s="1" customFormat="1" x14ac:dyDescent="0.25">
      <c r="L977" s="2"/>
      <c r="M977" s="48"/>
      <c r="P977"/>
      <c r="Q977" s="48"/>
      <c r="R977" s="48"/>
      <c r="U977" s="2"/>
      <c r="V977"/>
      <c r="X977" s="48"/>
      <c r="Z977"/>
      <c r="AB977" s="48"/>
      <c r="AC977" s="2"/>
    </row>
    <row r="978" spans="12:29" s="1" customFormat="1" x14ac:dyDescent="0.25">
      <c r="L978" s="2"/>
      <c r="M978" s="48"/>
      <c r="P978"/>
      <c r="Q978" s="48"/>
      <c r="R978" s="48"/>
      <c r="U978" s="2"/>
      <c r="V978"/>
      <c r="X978" s="48"/>
      <c r="Z978"/>
      <c r="AB978" s="48"/>
      <c r="AC978" s="2"/>
    </row>
    <row r="979" spans="12:29" s="1" customFormat="1" x14ac:dyDescent="0.25">
      <c r="L979" s="2"/>
      <c r="M979" s="48"/>
      <c r="P979"/>
      <c r="Q979" s="48"/>
      <c r="R979" s="48"/>
      <c r="U979" s="2"/>
      <c r="V979"/>
      <c r="X979" s="48"/>
      <c r="Z979"/>
      <c r="AB979" s="48"/>
      <c r="AC979" s="2"/>
    </row>
    <row r="980" spans="12:29" s="1" customFormat="1" x14ac:dyDescent="0.25">
      <c r="L980" s="2"/>
      <c r="M980" s="48"/>
      <c r="P980"/>
      <c r="Q980" s="48"/>
      <c r="R980" s="48"/>
      <c r="U980" s="2"/>
      <c r="V980"/>
      <c r="X980" s="48"/>
      <c r="Z980"/>
      <c r="AB980" s="48"/>
      <c r="AC980" s="2"/>
    </row>
    <row r="981" spans="12:29" s="1" customFormat="1" x14ac:dyDescent="0.25">
      <c r="L981" s="2"/>
      <c r="M981" s="48"/>
      <c r="P981"/>
      <c r="Q981" s="48"/>
      <c r="R981" s="48"/>
      <c r="U981" s="2"/>
      <c r="V981"/>
      <c r="X981" s="48"/>
      <c r="Z981"/>
      <c r="AB981" s="48"/>
      <c r="AC981" s="2"/>
    </row>
    <row r="982" spans="12:29" s="1" customFormat="1" x14ac:dyDescent="0.25">
      <c r="L982" s="2"/>
      <c r="M982" s="48"/>
      <c r="P982"/>
      <c r="Q982" s="48"/>
      <c r="R982" s="48"/>
      <c r="U982" s="2"/>
      <c r="V982"/>
      <c r="X982"/>
      <c r="Z982"/>
      <c r="AB982" s="48"/>
      <c r="AC982" s="2"/>
    </row>
    <row r="983" spans="12:29" s="1" customFormat="1" x14ac:dyDescent="0.25">
      <c r="L983" s="2"/>
      <c r="M983" s="48"/>
      <c r="P983" s="48"/>
      <c r="Q983" s="48"/>
      <c r="R983" s="48"/>
      <c r="U983" s="2"/>
      <c r="V983"/>
      <c r="X983" s="48"/>
      <c r="Z983"/>
      <c r="AB983" s="48"/>
      <c r="AC983" s="2"/>
    </row>
    <row r="984" spans="12:29" s="1" customFormat="1" x14ac:dyDescent="0.25">
      <c r="L984" s="2"/>
      <c r="M984" s="48"/>
      <c r="P984"/>
      <c r="Q984" s="48"/>
      <c r="R984" s="48"/>
      <c r="U984" s="2"/>
      <c r="V984"/>
      <c r="X984"/>
      <c r="Z984"/>
      <c r="AB984" s="48"/>
      <c r="AC984" s="2"/>
    </row>
    <row r="985" spans="12:29" s="1" customFormat="1" x14ac:dyDescent="0.25">
      <c r="L985" s="2"/>
      <c r="M985" s="48"/>
      <c r="P985"/>
      <c r="Q985" s="48"/>
      <c r="R985" s="48"/>
      <c r="U985" s="2"/>
      <c r="V985"/>
      <c r="X985" s="48"/>
      <c r="Z985"/>
      <c r="AB985" s="48"/>
      <c r="AC985" s="2"/>
    </row>
    <row r="986" spans="12:29" s="1" customFormat="1" x14ac:dyDescent="0.25">
      <c r="L986" s="2"/>
      <c r="M986" s="48"/>
      <c r="P986"/>
      <c r="Q986" s="48"/>
      <c r="R986" s="48"/>
      <c r="U986" s="2"/>
      <c r="V986"/>
      <c r="X986" s="48"/>
      <c r="Z986"/>
      <c r="AB986" s="48"/>
      <c r="AC986" s="2"/>
    </row>
    <row r="987" spans="12:29" s="1" customFormat="1" x14ac:dyDescent="0.25">
      <c r="L987" s="2"/>
      <c r="M987" s="48"/>
      <c r="P987"/>
      <c r="Q987" s="48"/>
      <c r="R987" s="48"/>
      <c r="U987" s="2"/>
      <c r="V987"/>
      <c r="X987" s="48"/>
      <c r="Z987"/>
      <c r="AB987" s="48"/>
      <c r="AC987" s="2"/>
    </row>
    <row r="988" spans="12:29" s="1" customFormat="1" x14ac:dyDescent="0.25">
      <c r="L988" s="2"/>
      <c r="M988" s="48"/>
      <c r="P988"/>
      <c r="Q988" s="48"/>
      <c r="R988" s="48"/>
      <c r="U988" s="2"/>
      <c r="V988"/>
      <c r="X988"/>
      <c r="Z988"/>
      <c r="AB988" s="48"/>
      <c r="AC988" s="2"/>
    </row>
    <row r="989" spans="12:29" s="1" customFormat="1" x14ac:dyDescent="0.25">
      <c r="L989" s="2"/>
      <c r="M989" s="48"/>
      <c r="P989"/>
      <c r="Q989" s="48"/>
      <c r="R989" s="48"/>
      <c r="U989" s="2"/>
      <c r="V989"/>
      <c r="X989"/>
      <c r="Z989"/>
      <c r="AB989" s="48"/>
      <c r="AC989" s="2"/>
    </row>
    <row r="990" spans="12:29" s="1" customFormat="1" x14ac:dyDescent="0.25">
      <c r="L990" s="2"/>
      <c r="M990" s="48"/>
      <c r="P990"/>
      <c r="Q990" s="48"/>
      <c r="R990" s="48"/>
      <c r="U990" s="2"/>
      <c r="V990"/>
      <c r="X990" s="48"/>
      <c r="Z990"/>
      <c r="AB990" s="48"/>
      <c r="AC990" s="2"/>
    </row>
    <row r="991" spans="12:29" s="1" customFormat="1" x14ac:dyDescent="0.25">
      <c r="L991" s="2"/>
      <c r="M991" s="48"/>
      <c r="P991"/>
      <c r="Q991" s="48"/>
      <c r="R991" s="48"/>
      <c r="U991" s="2"/>
      <c r="V991"/>
      <c r="X991"/>
      <c r="Z991"/>
      <c r="AB991" s="48"/>
      <c r="AC991" s="2"/>
    </row>
    <row r="992" spans="12:29" s="1" customFormat="1" x14ac:dyDescent="0.25">
      <c r="L992" s="2"/>
      <c r="M992" s="48"/>
      <c r="P992"/>
      <c r="Q992" s="48"/>
      <c r="R992" s="48"/>
      <c r="U992" s="2"/>
      <c r="V992"/>
      <c r="X992"/>
      <c r="Z992"/>
      <c r="AB992" s="48"/>
      <c r="AC992" s="2"/>
    </row>
    <row r="993" spans="12:29" s="1" customFormat="1" x14ac:dyDescent="0.25">
      <c r="L993" s="2"/>
      <c r="M993" s="48"/>
      <c r="P993"/>
      <c r="Q993" s="48"/>
      <c r="R993" s="48"/>
      <c r="U993" s="2"/>
      <c r="V993"/>
      <c r="X993"/>
      <c r="Z993"/>
      <c r="AB993" s="48"/>
      <c r="AC993" s="2"/>
    </row>
    <row r="994" spans="12:29" s="1" customFormat="1" x14ac:dyDescent="0.25">
      <c r="L994" s="2"/>
      <c r="M994" s="48"/>
      <c r="P994"/>
      <c r="Q994" s="48"/>
      <c r="R994" s="48"/>
      <c r="U994" s="2"/>
      <c r="V994"/>
      <c r="X994"/>
      <c r="Z994"/>
      <c r="AB994" s="48"/>
      <c r="AC994" s="2"/>
    </row>
    <row r="995" spans="12:29" s="1" customFormat="1" x14ac:dyDescent="0.25">
      <c r="L995" s="2"/>
      <c r="M995" s="48"/>
      <c r="P995"/>
      <c r="Q995" s="48"/>
      <c r="R995" s="48"/>
      <c r="U995" s="2"/>
      <c r="V995"/>
      <c r="X995"/>
      <c r="Z995"/>
      <c r="AB995" s="48"/>
      <c r="AC995" s="2"/>
    </row>
    <row r="996" spans="12:29" s="1" customFormat="1" x14ac:dyDescent="0.25">
      <c r="L996" s="2"/>
      <c r="M996" s="48"/>
      <c r="P996"/>
      <c r="Q996" s="48"/>
      <c r="R996" s="48"/>
      <c r="U996" s="2"/>
      <c r="V996"/>
      <c r="X996"/>
      <c r="Z996"/>
      <c r="AB996" s="48"/>
      <c r="AC996" s="2"/>
    </row>
    <row r="997" spans="12:29" s="1" customFormat="1" x14ac:dyDescent="0.25">
      <c r="L997" s="2"/>
      <c r="M997" s="48"/>
      <c r="P997"/>
      <c r="Q997" s="48"/>
      <c r="R997" s="48"/>
      <c r="U997" s="2"/>
      <c r="V997"/>
      <c r="X997"/>
      <c r="Z997"/>
      <c r="AB997" s="48"/>
      <c r="AC997" s="2"/>
    </row>
    <row r="998" spans="12:29" s="1" customFormat="1" x14ac:dyDescent="0.25">
      <c r="L998" s="2"/>
      <c r="M998" s="48"/>
      <c r="P998"/>
      <c r="Q998" s="48"/>
      <c r="R998" s="48"/>
      <c r="U998" s="2"/>
      <c r="V998"/>
      <c r="X998"/>
      <c r="Z998"/>
      <c r="AB998" s="48"/>
      <c r="AC998" s="2"/>
    </row>
    <row r="999" spans="12:29" s="1" customFormat="1" x14ac:dyDescent="0.25">
      <c r="L999" s="2"/>
      <c r="M999" s="48"/>
      <c r="P999"/>
      <c r="Q999" s="48"/>
      <c r="R999" s="48"/>
      <c r="U999" s="2"/>
      <c r="V999"/>
      <c r="X999"/>
      <c r="Z999"/>
      <c r="AB999" s="48"/>
      <c r="AC999" s="2"/>
    </row>
    <row r="1000" spans="12:29" s="1" customFormat="1" x14ac:dyDescent="0.25">
      <c r="L1000" s="2"/>
      <c r="M1000" s="48"/>
      <c r="P1000"/>
      <c r="Q1000" s="48"/>
      <c r="R1000" s="48"/>
      <c r="U1000" s="2"/>
      <c r="V1000"/>
      <c r="X1000"/>
      <c r="Z1000"/>
      <c r="AB1000" s="48"/>
      <c r="AC1000" s="2"/>
    </row>
    <row r="1001" spans="12:29" s="1" customFormat="1" x14ac:dyDescent="0.25">
      <c r="L1001" s="2"/>
      <c r="M1001" s="48"/>
      <c r="P1001"/>
      <c r="Q1001" s="48"/>
      <c r="R1001" s="48"/>
      <c r="U1001" s="2"/>
      <c r="V1001"/>
      <c r="X1001"/>
      <c r="Z1001"/>
      <c r="AB1001" s="48"/>
      <c r="AC1001" s="2"/>
    </row>
    <row r="1002" spans="12:29" s="1" customFormat="1" x14ac:dyDescent="0.25">
      <c r="L1002" s="2"/>
      <c r="M1002" s="48"/>
      <c r="P1002"/>
      <c r="Q1002" s="48"/>
      <c r="R1002" s="48"/>
      <c r="U1002" s="2"/>
      <c r="V1002"/>
      <c r="X1002"/>
      <c r="Z1002"/>
      <c r="AB1002" s="48"/>
      <c r="AC1002" s="2"/>
    </row>
    <row r="1003" spans="12:29" s="1" customFormat="1" x14ac:dyDescent="0.25">
      <c r="L1003" s="2"/>
      <c r="M1003" s="48"/>
      <c r="P1003"/>
      <c r="Q1003" s="48"/>
      <c r="R1003" s="48"/>
      <c r="U1003" s="2"/>
      <c r="V1003"/>
      <c r="X1003"/>
      <c r="Z1003"/>
      <c r="AB1003" s="48"/>
      <c r="AC1003" s="2"/>
    </row>
    <row r="1004" spans="12:29" s="1" customFormat="1" x14ac:dyDescent="0.25">
      <c r="L1004" s="2"/>
      <c r="M1004" s="48"/>
      <c r="P1004"/>
      <c r="Q1004" s="48"/>
      <c r="R1004" s="48"/>
      <c r="U1004" s="2"/>
      <c r="V1004"/>
      <c r="X1004"/>
      <c r="Z1004"/>
      <c r="AB1004" s="48"/>
      <c r="AC1004" s="2"/>
    </row>
  </sheetData>
  <autoFilter ref="A1:AC139" xr:uid="{00000000-0001-0000-0000-000000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6C95-C024-44EE-B40A-66979EBB754B}">
  <sheetPr>
    <tabColor theme="9" tint="0.39997558519241921"/>
  </sheetPr>
  <dimension ref="A1:S2190"/>
  <sheetViews>
    <sheetView workbookViewId="0"/>
  </sheetViews>
  <sheetFormatPr defaultRowHeight="15" x14ac:dyDescent="0.25"/>
  <cols>
    <col min="1" max="1" width="10.7109375" style="1" customWidth="1"/>
    <col min="2" max="2" width="12.42578125" style="1" customWidth="1"/>
    <col min="3" max="3" width="15.28515625" style="1" customWidth="1"/>
    <col min="4" max="4" width="14.7109375" style="2" customWidth="1"/>
    <col min="5" max="5" width="15.42578125" style="38" customWidth="1"/>
    <col min="6" max="6" width="17.85546875" style="48" customWidth="1"/>
    <col min="7" max="7" width="14.7109375" style="1" customWidth="1"/>
    <col min="8" max="8" width="4.7109375" style="1" customWidth="1"/>
    <col min="9" max="9" width="14.7109375" style="2" customWidth="1"/>
    <col min="10" max="10" width="8.7109375" customWidth="1"/>
    <col min="11" max="11" width="6.7109375" style="1" customWidth="1"/>
    <col min="12" max="12" width="14.28515625" style="48" customWidth="1"/>
    <col min="13" max="13" width="6.7109375" style="1" customWidth="1"/>
    <col min="14" max="14" width="8.7109375" customWidth="1"/>
    <col min="15" max="15" width="15.7109375" style="1" customWidth="1"/>
    <col min="16" max="16" width="16.42578125" style="48" customWidth="1"/>
    <col min="17" max="17" width="14.7109375" style="2" customWidth="1"/>
  </cols>
  <sheetData>
    <row r="1" spans="1:18" s="7" customFormat="1" x14ac:dyDescent="0.25">
      <c r="A1" s="5" t="s">
        <v>5710</v>
      </c>
      <c r="B1" s="5" t="s">
        <v>4</v>
      </c>
      <c r="C1" s="5" t="s">
        <v>5</v>
      </c>
      <c r="D1" s="6" t="s">
        <v>5711</v>
      </c>
      <c r="E1" s="36" t="s">
        <v>15</v>
      </c>
      <c r="F1" s="49" t="s">
        <v>17</v>
      </c>
      <c r="G1" s="5" t="s">
        <v>18</v>
      </c>
      <c r="H1" s="5" t="s">
        <v>19</v>
      </c>
      <c r="I1" s="6" t="s">
        <v>20</v>
      </c>
      <c r="J1" s="7" t="s">
        <v>21</v>
      </c>
      <c r="K1" s="5" t="s">
        <v>22</v>
      </c>
      <c r="L1" s="49" t="s">
        <v>23</v>
      </c>
      <c r="M1" s="5" t="s">
        <v>24</v>
      </c>
      <c r="N1" s="7" t="s">
        <v>25</v>
      </c>
      <c r="O1" s="5" t="s">
        <v>26</v>
      </c>
      <c r="P1" s="49" t="s">
        <v>27</v>
      </c>
      <c r="Q1" s="6" t="s">
        <v>28</v>
      </c>
      <c r="R1" s="7" t="s">
        <v>5715</v>
      </c>
    </row>
    <row r="2" spans="1:18" s="34" customFormat="1" x14ac:dyDescent="0.25">
      <c r="A2" s="1">
        <v>20201814</v>
      </c>
      <c r="B2" s="1" t="s">
        <v>42</v>
      </c>
      <c r="C2" s="1" t="s">
        <v>43</v>
      </c>
      <c r="D2" s="55">
        <v>-151.78</v>
      </c>
      <c r="E2" s="48">
        <v>44255</v>
      </c>
      <c r="F2" s="48">
        <v>44136</v>
      </c>
      <c r="G2" s="1" t="s">
        <v>45</v>
      </c>
      <c r="H2" s="1" t="s">
        <v>32</v>
      </c>
      <c r="I2" s="2">
        <v>0</v>
      </c>
      <c r="J2"/>
      <c r="K2" s="1" t="b">
        <v>0</v>
      </c>
      <c r="L2" s="48">
        <v>44211</v>
      </c>
      <c r="M2" s="1" t="b">
        <v>0</v>
      </c>
      <c r="N2"/>
      <c r="O2" s="1"/>
      <c r="P2" s="48">
        <v>44136</v>
      </c>
      <c r="Q2" s="2">
        <v>0</v>
      </c>
    </row>
    <row r="3" spans="1:18" s="34" customFormat="1" x14ac:dyDescent="0.25">
      <c r="A3" s="1">
        <v>20201874</v>
      </c>
      <c r="B3" s="1" t="s">
        <v>129</v>
      </c>
      <c r="C3" s="1" t="s">
        <v>130</v>
      </c>
      <c r="D3" s="55">
        <v>162.38</v>
      </c>
      <c r="E3" s="48">
        <v>44229</v>
      </c>
      <c r="F3" s="48">
        <v>44136</v>
      </c>
      <c r="G3" s="1" t="s">
        <v>131</v>
      </c>
      <c r="H3" s="1" t="s">
        <v>32</v>
      </c>
      <c r="I3" s="2">
        <v>0</v>
      </c>
      <c r="J3"/>
      <c r="K3" s="1" t="b">
        <v>0</v>
      </c>
      <c r="L3" s="48">
        <v>44229</v>
      </c>
      <c r="M3" s="1" t="b">
        <v>0</v>
      </c>
      <c r="N3"/>
      <c r="O3" s="1"/>
      <c r="P3" s="48">
        <v>44136</v>
      </c>
      <c r="Q3" s="2">
        <v>0</v>
      </c>
    </row>
    <row r="4" spans="1:18" s="34" customFormat="1" x14ac:dyDescent="0.25">
      <c r="A4" s="1">
        <v>20201877</v>
      </c>
      <c r="B4" s="1" t="s">
        <v>129</v>
      </c>
      <c r="C4" s="1" t="s">
        <v>130</v>
      </c>
      <c r="D4" s="55">
        <v>81.19</v>
      </c>
      <c r="E4" s="48">
        <v>44235</v>
      </c>
      <c r="F4" s="48">
        <v>44136</v>
      </c>
      <c r="G4" s="1" t="s">
        <v>131</v>
      </c>
      <c r="H4" s="1" t="s">
        <v>32</v>
      </c>
      <c r="I4" s="2">
        <v>0</v>
      </c>
      <c r="J4"/>
      <c r="K4" s="1" t="b">
        <v>0</v>
      </c>
      <c r="L4" s="48">
        <v>44235</v>
      </c>
      <c r="M4" s="1" t="b">
        <v>0</v>
      </c>
      <c r="N4"/>
      <c r="O4" s="1"/>
      <c r="P4" s="48">
        <v>44136</v>
      </c>
      <c r="Q4" s="2">
        <v>0</v>
      </c>
    </row>
    <row r="5" spans="1:18" s="34" customFormat="1" x14ac:dyDescent="0.25">
      <c r="A5" s="1">
        <v>20201917</v>
      </c>
      <c r="B5" s="1" t="s">
        <v>244</v>
      </c>
      <c r="C5" s="1" t="s">
        <v>243</v>
      </c>
      <c r="D5" s="55">
        <v>573.58000000000004</v>
      </c>
      <c r="E5" s="48">
        <v>44236</v>
      </c>
      <c r="F5" s="48">
        <v>44136</v>
      </c>
      <c r="G5" s="1" t="s">
        <v>4777</v>
      </c>
      <c r="H5" s="1" t="s">
        <v>32</v>
      </c>
      <c r="I5" s="2">
        <v>0</v>
      </c>
      <c r="J5"/>
      <c r="K5" s="1" t="b">
        <v>0</v>
      </c>
      <c r="L5" s="48">
        <v>44236</v>
      </c>
      <c r="M5" s="1" t="b">
        <v>0</v>
      </c>
      <c r="N5"/>
      <c r="O5" s="1"/>
      <c r="P5" s="48">
        <v>44136</v>
      </c>
      <c r="Q5" s="2">
        <v>0</v>
      </c>
    </row>
    <row r="6" spans="1:18" s="34" customFormat="1" x14ac:dyDescent="0.25">
      <c r="A6" s="1">
        <v>20201961</v>
      </c>
      <c r="B6" s="1" t="s">
        <v>42</v>
      </c>
      <c r="C6" s="1" t="s">
        <v>43</v>
      </c>
      <c r="D6" s="55">
        <v>19.98</v>
      </c>
      <c r="E6" s="48">
        <v>44255</v>
      </c>
      <c r="F6" s="48">
        <v>44136</v>
      </c>
      <c r="G6" s="1" t="s">
        <v>45</v>
      </c>
      <c r="H6" s="1" t="s">
        <v>32</v>
      </c>
      <c r="I6" s="2">
        <v>0</v>
      </c>
      <c r="J6"/>
      <c r="K6" s="1" t="b">
        <v>0</v>
      </c>
      <c r="L6" s="48">
        <v>44211</v>
      </c>
      <c r="M6" s="1" t="b">
        <v>0</v>
      </c>
      <c r="N6"/>
      <c r="O6" s="1"/>
      <c r="P6" s="48">
        <v>44136</v>
      </c>
      <c r="Q6" s="2">
        <v>0</v>
      </c>
    </row>
    <row r="7" spans="1:18" s="34" customFormat="1" x14ac:dyDescent="0.25">
      <c r="A7" s="1">
        <v>20202010</v>
      </c>
      <c r="B7" s="1" t="s">
        <v>5106</v>
      </c>
      <c r="C7" s="1" t="s">
        <v>5304</v>
      </c>
      <c r="D7" s="55">
        <v>1750</v>
      </c>
      <c r="E7" s="48">
        <v>44232</v>
      </c>
      <c r="F7" s="48">
        <v>44136</v>
      </c>
      <c r="G7" s="1" t="s">
        <v>5575</v>
      </c>
      <c r="H7" s="1" t="s">
        <v>32</v>
      </c>
      <c r="I7" s="2">
        <v>0</v>
      </c>
      <c r="J7"/>
      <c r="K7" s="1" t="b">
        <v>0</v>
      </c>
      <c r="L7" s="48">
        <v>44232</v>
      </c>
      <c r="M7" s="1" t="b">
        <v>0</v>
      </c>
      <c r="N7"/>
      <c r="O7" s="1"/>
      <c r="P7" s="48">
        <v>44166</v>
      </c>
      <c r="Q7" s="2">
        <v>0</v>
      </c>
    </row>
    <row r="8" spans="1:18" s="34" customFormat="1" x14ac:dyDescent="0.25">
      <c r="A8" s="1">
        <v>20202064</v>
      </c>
      <c r="B8" s="1" t="s">
        <v>428</v>
      </c>
      <c r="C8" s="1" t="s">
        <v>429</v>
      </c>
      <c r="D8" s="55">
        <v>2937.19</v>
      </c>
      <c r="E8" s="48">
        <v>44235</v>
      </c>
      <c r="F8" s="48">
        <v>44166</v>
      </c>
      <c r="G8" s="1" t="s">
        <v>430</v>
      </c>
      <c r="H8" s="1" t="s">
        <v>32</v>
      </c>
      <c r="I8" s="2">
        <v>0</v>
      </c>
      <c r="J8"/>
      <c r="K8" s="1" t="b">
        <v>0</v>
      </c>
      <c r="L8" s="48">
        <v>44235</v>
      </c>
      <c r="M8" s="1" t="b">
        <v>0</v>
      </c>
      <c r="N8"/>
      <c r="O8" s="1"/>
      <c r="P8" s="48">
        <v>44166</v>
      </c>
      <c r="Q8" s="2">
        <v>0</v>
      </c>
    </row>
    <row r="9" spans="1:18" s="34" customFormat="1" x14ac:dyDescent="0.25">
      <c r="A9" s="1">
        <v>20202066</v>
      </c>
      <c r="B9" s="1" t="s">
        <v>42</v>
      </c>
      <c r="C9" s="1" t="s">
        <v>43</v>
      </c>
      <c r="D9" s="55">
        <v>111.68</v>
      </c>
      <c r="E9" s="48">
        <v>44236</v>
      </c>
      <c r="F9" s="48">
        <v>44166</v>
      </c>
      <c r="G9" s="1" t="s">
        <v>45</v>
      </c>
      <c r="H9" s="1" t="s">
        <v>32</v>
      </c>
      <c r="I9" s="2">
        <v>0</v>
      </c>
      <c r="J9"/>
      <c r="K9" s="1" t="b">
        <v>0</v>
      </c>
      <c r="L9" s="48">
        <v>44236</v>
      </c>
      <c r="M9" s="1" t="b">
        <v>0</v>
      </c>
      <c r="N9"/>
      <c r="O9" s="1"/>
      <c r="P9" s="48">
        <v>44166</v>
      </c>
      <c r="Q9" s="2">
        <v>0</v>
      </c>
    </row>
    <row r="10" spans="1:18" s="34" customFormat="1" x14ac:dyDescent="0.25">
      <c r="A10" s="1">
        <v>20202094</v>
      </c>
      <c r="B10" s="1" t="s">
        <v>5594</v>
      </c>
      <c r="C10" s="1" t="s">
        <v>5595</v>
      </c>
      <c r="D10" s="55">
        <v>4081.2</v>
      </c>
      <c r="E10" s="48">
        <v>44236</v>
      </c>
      <c r="F10" s="48">
        <v>44166</v>
      </c>
      <c r="G10" s="1" t="s">
        <v>5596</v>
      </c>
      <c r="H10" s="1" t="s">
        <v>32</v>
      </c>
      <c r="I10" s="2">
        <v>0</v>
      </c>
      <c r="J10"/>
      <c r="K10" s="1" t="b">
        <v>0</v>
      </c>
      <c r="L10" s="48">
        <v>44236</v>
      </c>
      <c r="M10" s="1" t="b">
        <v>0</v>
      </c>
      <c r="N10"/>
      <c r="O10" s="1"/>
      <c r="P10" s="48">
        <v>44166</v>
      </c>
      <c r="Q10" s="2">
        <v>0</v>
      </c>
    </row>
    <row r="11" spans="1:18" s="34" customFormat="1" x14ac:dyDescent="0.25">
      <c r="A11" s="1">
        <v>20202111</v>
      </c>
      <c r="B11" s="1" t="s">
        <v>428</v>
      </c>
      <c r="C11" s="1" t="s">
        <v>429</v>
      </c>
      <c r="D11" s="55">
        <v>6023.83</v>
      </c>
      <c r="E11" s="48">
        <v>44229</v>
      </c>
      <c r="F11" s="48">
        <v>44166</v>
      </c>
      <c r="G11" s="1" t="s">
        <v>430</v>
      </c>
      <c r="H11" s="1" t="s">
        <v>32</v>
      </c>
      <c r="I11" s="2">
        <v>0</v>
      </c>
      <c r="J11"/>
      <c r="K11" s="1" t="b">
        <v>0</v>
      </c>
      <c r="L11" s="48">
        <v>44229</v>
      </c>
      <c r="M11" s="1" t="b">
        <v>0</v>
      </c>
      <c r="N11"/>
      <c r="O11" s="1"/>
      <c r="P11" s="48">
        <v>44166</v>
      </c>
      <c r="Q11" s="2">
        <v>0</v>
      </c>
    </row>
    <row r="12" spans="1:18" s="34" customFormat="1" x14ac:dyDescent="0.25">
      <c r="A12" s="1">
        <v>20202113</v>
      </c>
      <c r="B12" s="1" t="s">
        <v>428</v>
      </c>
      <c r="C12" s="1" t="s">
        <v>429</v>
      </c>
      <c r="D12" s="55">
        <v>812.4</v>
      </c>
      <c r="E12" s="48">
        <v>44229</v>
      </c>
      <c r="F12" s="48">
        <v>44166</v>
      </c>
      <c r="G12" s="1" t="s">
        <v>430</v>
      </c>
      <c r="H12" s="1" t="s">
        <v>32</v>
      </c>
      <c r="I12" s="2">
        <v>0</v>
      </c>
      <c r="J12"/>
      <c r="K12" s="1" t="b">
        <v>0</v>
      </c>
      <c r="L12" s="48">
        <v>44229</v>
      </c>
      <c r="M12" s="1" t="b">
        <v>0</v>
      </c>
      <c r="N12"/>
      <c r="O12" s="1"/>
      <c r="P12" s="48">
        <v>44166</v>
      </c>
      <c r="Q12" s="2">
        <v>0</v>
      </c>
    </row>
    <row r="13" spans="1:18" s="34" customFormat="1" x14ac:dyDescent="0.25">
      <c r="A13" s="1">
        <v>20202116</v>
      </c>
      <c r="B13" s="1" t="s">
        <v>428</v>
      </c>
      <c r="C13" s="1" t="s">
        <v>429</v>
      </c>
      <c r="D13" s="55">
        <v>1944.56</v>
      </c>
      <c r="E13" s="48">
        <v>44235</v>
      </c>
      <c r="F13" s="48">
        <v>44166</v>
      </c>
      <c r="G13" s="1" t="s">
        <v>430</v>
      </c>
      <c r="H13" s="1" t="s">
        <v>32</v>
      </c>
      <c r="I13" s="2">
        <v>0</v>
      </c>
      <c r="J13"/>
      <c r="K13" s="1" t="b">
        <v>0</v>
      </c>
      <c r="L13" s="48">
        <v>44235</v>
      </c>
      <c r="M13" s="1" t="b">
        <v>0</v>
      </c>
      <c r="N13"/>
      <c r="O13" s="1"/>
      <c r="P13" s="48">
        <v>44166</v>
      </c>
      <c r="Q13" s="2">
        <v>0</v>
      </c>
    </row>
    <row r="14" spans="1:18" s="34" customFormat="1" x14ac:dyDescent="0.25">
      <c r="A14" s="1">
        <v>20202119</v>
      </c>
      <c r="B14" s="1" t="s">
        <v>428</v>
      </c>
      <c r="C14" s="1" t="s">
        <v>429</v>
      </c>
      <c r="D14" s="55">
        <v>2392.48</v>
      </c>
      <c r="E14" s="48">
        <v>44243</v>
      </c>
      <c r="F14" s="48">
        <v>44166</v>
      </c>
      <c r="G14" s="1" t="s">
        <v>430</v>
      </c>
      <c r="H14" s="1" t="s">
        <v>32</v>
      </c>
      <c r="I14" s="2">
        <v>0</v>
      </c>
      <c r="J14"/>
      <c r="K14" s="1" t="b">
        <v>0</v>
      </c>
      <c r="L14" s="48">
        <v>44243</v>
      </c>
      <c r="M14" s="1" t="b">
        <v>0</v>
      </c>
      <c r="N14"/>
      <c r="O14" s="1"/>
      <c r="P14" s="48">
        <v>44166</v>
      </c>
      <c r="Q14" s="2">
        <v>0</v>
      </c>
    </row>
    <row r="15" spans="1:18" s="34" customFormat="1" x14ac:dyDescent="0.25">
      <c r="A15" s="1">
        <v>20202128</v>
      </c>
      <c r="B15" s="1" t="s">
        <v>3860</v>
      </c>
      <c r="C15" s="1" t="s">
        <v>3862</v>
      </c>
      <c r="D15" s="55">
        <v>56275.199999999997</v>
      </c>
      <c r="E15" s="48">
        <v>44255</v>
      </c>
      <c r="F15" s="48">
        <v>44166</v>
      </c>
      <c r="G15" s="1" t="s">
        <v>4761</v>
      </c>
      <c r="H15" s="1" t="s">
        <v>32</v>
      </c>
      <c r="I15" s="2">
        <v>0</v>
      </c>
      <c r="J15"/>
      <c r="K15" s="1" t="b">
        <v>0</v>
      </c>
      <c r="L15" s="48">
        <v>44246</v>
      </c>
      <c r="M15" s="1" t="b">
        <v>0</v>
      </c>
      <c r="N15"/>
      <c r="O15" s="1"/>
      <c r="P15" s="48">
        <v>44166</v>
      </c>
      <c r="Q15" s="2">
        <v>0</v>
      </c>
    </row>
    <row r="16" spans="1:18" s="34" customFormat="1" x14ac:dyDescent="0.25">
      <c r="A16" s="1">
        <v>20202162</v>
      </c>
      <c r="B16" s="1" t="s">
        <v>42</v>
      </c>
      <c r="C16" s="1" t="s">
        <v>43</v>
      </c>
      <c r="D16" s="56">
        <v>732</v>
      </c>
      <c r="E16" s="48">
        <v>44232</v>
      </c>
      <c r="F16" s="48">
        <v>44166</v>
      </c>
      <c r="G16" s="1" t="s">
        <v>45</v>
      </c>
      <c r="H16" s="1" t="s">
        <v>32</v>
      </c>
      <c r="I16" s="2">
        <v>0</v>
      </c>
      <c r="J16"/>
      <c r="K16" s="1" t="b">
        <v>0</v>
      </c>
      <c r="L16" s="48">
        <v>44232</v>
      </c>
      <c r="M16" s="1" t="b">
        <v>0</v>
      </c>
      <c r="N16"/>
      <c r="O16" s="1"/>
      <c r="P16" s="48">
        <v>44166</v>
      </c>
      <c r="Q16" s="2">
        <v>0</v>
      </c>
    </row>
    <row r="17" spans="1:18" s="34" customFormat="1" x14ac:dyDescent="0.25">
      <c r="A17" s="1">
        <v>20202163</v>
      </c>
      <c r="B17" s="1" t="s">
        <v>42</v>
      </c>
      <c r="C17" s="1" t="s">
        <v>43</v>
      </c>
      <c r="D17" s="56">
        <v>134.02000000000001</v>
      </c>
      <c r="E17" s="48">
        <v>44255</v>
      </c>
      <c r="F17" s="48">
        <v>44166</v>
      </c>
      <c r="G17" s="1" t="s">
        <v>45</v>
      </c>
      <c r="H17" s="1" t="s">
        <v>32</v>
      </c>
      <c r="I17" s="2">
        <v>0</v>
      </c>
      <c r="J17"/>
      <c r="K17" s="1" t="b">
        <v>0</v>
      </c>
      <c r="L17" s="48">
        <v>44211</v>
      </c>
      <c r="M17" s="1" t="b">
        <v>0</v>
      </c>
      <c r="N17"/>
      <c r="O17" s="1"/>
      <c r="P17" s="48">
        <v>44166</v>
      </c>
      <c r="Q17" s="2">
        <v>-2.2200000000000002</v>
      </c>
    </row>
    <row r="18" spans="1:18" s="34" customFormat="1" x14ac:dyDescent="0.25">
      <c r="A18" s="1">
        <v>20202164</v>
      </c>
      <c r="B18" s="1" t="s">
        <v>42</v>
      </c>
      <c r="C18" s="1" t="s">
        <v>43</v>
      </c>
      <c r="D18" s="56">
        <v>32.4</v>
      </c>
      <c r="E18" s="48">
        <v>44236</v>
      </c>
      <c r="F18" s="48">
        <v>44166</v>
      </c>
      <c r="G18" s="1" t="s">
        <v>45</v>
      </c>
      <c r="H18" s="1" t="s">
        <v>32</v>
      </c>
      <c r="I18" s="2">
        <v>0</v>
      </c>
      <c r="J18"/>
      <c r="K18" s="1" t="b">
        <v>0</v>
      </c>
      <c r="L18" s="48">
        <v>44236</v>
      </c>
      <c r="M18" s="1" t="b">
        <v>0</v>
      </c>
      <c r="N18"/>
      <c r="O18" s="1"/>
      <c r="P18" s="48">
        <v>44166</v>
      </c>
      <c r="Q18" s="2">
        <v>0</v>
      </c>
    </row>
    <row r="19" spans="1:18" s="34" customFormat="1" x14ac:dyDescent="0.25">
      <c r="A19" s="1">
        <v>20202174</v>
      </c>
      <c r="B19" s="1" t="s">
        <v>61</v>
      </c>
      <c r="C19" s="1" t="s">
        <v>62</v>
      </c>
      <c r="D19" s="61">
        <v>51.19</v>
      </c>
      <c r="E19" s="48">
        <v>44228</v>
      </c>
      <c r="F19" s="48">
        <v>44166</v>
      </c>
      <c r="G19" s="1"/>
      <c r="H19" s="1" t="s">
        <v>32</v>
      </c>
      <c r="I19" s="2">
        <v>0</v>
      </c>
      <c r="J19"/>
      <c r="K19" s="1" t="b">
        <v>0</v>
      </c>
      <c r="L19" s="48">
        <v>43531</v>
      </c>
      <c r="M19" s="1" t="b">
        <v>0</v>
      </c>
      <c r="N19"/>
      <c r="O19" s="1"/>
      <c r="P19" s="48">
        <v>44166</v>
      </c>
      <c r="Q19" s="2">
        <v>0</v>
      </c>
      <c r="R19" s="34" t="s">
        <v>5712</v>
      </c>
    </row>
    <row r="20" spans="1:18" s="34" customFormat="1" x14ac:dyDescent="0.25">
      <c r="A20" s="1">
        <v>20202178</v>
      </c>
      <c r="B20" s="1" t="s">
        <v>63</v>
      </c>
      <c r="C20" s="1" t="s">
        <v>5323</v>
      </c>
      <c r="D20" s="56">
        <v>562.44000000000005</v>
      </c>
      <c r="E20" s="48">
        <v>44238</v>
      </c>
      <c r="F20" s="48">
        <v>44166</v>
      </c>
      <c r="G20" s="1" t="s">
        <v>5324</v>
      </c>
      <c r="H20" s="1" t="s">
        <v>32</v>
      </c>
      <c r="I20" s="2">
        <v>0</v>
      </c>
      <c r="J20"/>
      <c r="K20" s="1" t="b">
        <v>0</v>
      </c>
      <c r="L20" s="48">
        <v>44237</v>
      </c>
      <c r="M20" s="1" t="b">
        <v>0</v>
      </c>
      <c r="N20"/>
      <c r="O20" s="1"/>
      <c r="P20" s="48">
        <v>44166</v>
      </c>
      <c r="Q20" s="2">
        <v>0</v>
      </c>
    </row>
    <row r="21" spans="1:18" s="34" customFormat="1" x14ac:dyDescent="0.25">
      <c r="A21" s="1">
        <v>20202182</v>
      </c>
      <c r="B21" s="1" t="s">
        <v>67</v>
      </c>
      <c r="C21" s="1" t="s">
        <v>68</v>
      </c>
      <c r="D21" s="56">
        <v>9437.2199999999993</v>
      </c>
      <c r="E21" s="48">
        <v>44228</v>
      </c>
      <c r="F21" s="48">
        <v>44166</v>
      </c>
      <c r="G21" s="1"/>
      <c r="H21" s="1" t="s">
        <v>32</v>
      </c>
      <c r="I21" s="2">
        <v>0</v>
      </c>
      <c r="J21"/>
      <c r="K21" s="1" t="b">
        <v>0</v>
      </c>
      <c r="L21" s="48">
        <v>43531</v>
      </c>
      <c r="M21" s="1" t="b">
        <v>0</v>
      </c>
      <c r="N21"/>
      <c r="O21" s="1"/>
      <c r="P21" s="48">
        <v>44166</v>
      </c>
      <c r="Q21" s="2">
        <v>0</v>
      </c>
    </row>
    <row r="22" spans="1:18" s="34" customFormat="1" x14ac:dyDescent="0.25">
      <c r="A22" s="1">
        <v>20202183</v>
      </c>
      <c r="B22" s="1" t="s">
        <v>67</v>
      </c>
      <c r="C22" s="1" t="s">
        <v>68</v>
      </c>
      <c r="D22" s="56">
        <v>18390.849999999999</v>
      </c>
      <c r="E22" s="48">
        <v>44232</v>
      </c>
      <c r="F22" s="48">
        <v>44166</v>
      </c>
      <c r="G22" s="1"/>
      <c r="H22" s="1" t="s">
        <v>32</v>
      </c>
      <c r="I22" s="2">
        <v>0</v>
      </c>
      <c r="J22"/>
      <c r="K22" s="1" t="b">
        <v>0</v>
      </c>
      <c r="L22" s="48">
        <v>44232</v>
      </c>
      <c r="M22" s="1" t="b">
        <v>0</v>
      </c>
      <c r="N22"/>
      <c r="O22" s="1"/>
      <c r="P22" s="48">
        <v>44166</v>
      </c>
      <c r="Q22" s="2">
        <v>0</v>
      </c>
    </row>
    <row r="23" spans="1:18" s="34" customFormat="1" x14ac:dyDescent="0.25">
      <c r="A23" s="1">
        <v>20202192</v>
      </c>
      <c r="B23" s="1" t="s">
        <v>70</v>
      </c>
      <c r="C23" s="1" t="s">
        <v>71</v>
      </c>
      <c r="D23" s="56">
        <v>1440.32</v>
      </c>
      <c r="E23" s="48">
        <v>44236</v>
      </c>
      <c r="F23" s="48">
        <v>44166</v>
      </c>
      <c r="G23" s="1" t="s">
        <v>73</v>
      </c>
      <c r="H23" s="1" t="s">
        <v>32</v>
      </c>
      <c r="I23" s="2">
        <v>0</v>
      </c>
      <c r="J23"/>
      <c r="K23" s="1" t="b">
        <v>0</v>
      </c>
      <c r="L23" s="48">
        <v>44236</v>
      </c>
      <c r="M23" s="1" t="b">
        <v>0</v>
      </c>
      <c r="N23"/>
      <c r="O23" s="1"/>
      <c r="P23" s="48">
        <v>44166</v>
      </c>
      <c r="Q23" s="2">
        <v>0</v>
      </c>
    </row>
    <row r="24" spans="1:18" s="34" customFormat="1" x14ac:dyDescent="0.25">
      <c r="A24" s="1">
        <v>20202194</v>
      </c>
      <c r="B24" s="1" t="s">
        <v>4697</v>
      </c>
      <c r="C24" s="1" t="s">
        <v>1224</v>
      </c>
      <c r="D24" s="56">
        <v>602.5</v>
      </c>
      <c r="E24" s="48">
        <v>44238</v>
      </c>
      <c r="F24" s="48">
        <v>44166</v>
      </c>
      <c r="G24" s="1" t="s">
        <v>4699</v>
      </c>
      <c r="H24" s="1" t="s">
        <v>32</v>
      </c>
      <c r="I24" s="2">
        <v>0</v>
      </c>
      <c r="J24"/>
      <c r="K24" s="1" t="b">
        <v>0</v>
      </c>
      <c r="L24" s="48">
        <v>44237</v>
      </c>
      <c r="M24" s="1" t="b">
        <v>0</v>
      </c>
      <c r="N24"/>
      <c r="O24" s="1"/>
      <c r="P24" s="48">
        <v>44166</v>
      </c>
      <c r="Q24" s="2">
        <v>0</v>
      </c>
    </row>
    <row r="25" spans="1:18" s="34" customFormat="1" x14ac:dyDescent="0.25">
      <c r="A25" s="1">
        <v>20202196</v>
      </c>
      <c r="B25" s="1" t="s">
        <v>2862</v>
      </c>
      <c r="C25" s="1" t="s">
        <v>2864</v>
      </c>
      <c r="D25" s="56">
        <v>55</v>
      </c>
      <c r="E25" s="48">
        <v>44228</v>
      </c>
      <c r="F25" s="48">
        <v>44166</v>
      </c>
      <c r="G25" s="1" t="s">
        <v>4762</v>
      </c>
      <c r="H25" s="1" t="s">
        <v>32</v>
      </c>
      <c r="I25" s="2">
        <v>0</v>
      </c>
      <c r="J25"/>
      <c r="K25" s="1" t="b">
        <v>0</v>
      </c>
      <c r="L25" s="48">
        <v>43531</v>
      </c>
      <c r="M25" s="1" t="b">
        <v>0</v>
      </c>
      <c r="N25"/>
      <c r="O25" s="1"/>
      <c r="P25" s="48">
        <v>44166</v>
      </c>
      <c r="Q25" s="2">
        <v>0</v>
      </c>
    </row>
    <row r="26" spans="1:18" s="34" customFormat="1" x14ac:dyDescent="0.25">
      <c r="A26" s="1">
        <v>20210007</v>
      </c>
      <c r="B26" s="1" t="s">
        <v>100</v>
      </c>
      <c r="C26" s="1" t="s">
        <v>101</v>
      </c>
      <c r="D26" s="56">
        <v>749.28</v>
      </c>
      <c r="E26" s="48">
        <v>44228</v>
      </c>
      <c r="F26" s="48">
        <v>44197</v>
      </c>
      <c r="G26" s="1" t="s">
        <v>4748</v>
      </c>
      <c r="H26" s="1" t="s">
        <v>32</v>
      </c>
      <c r="I26" s="2">
        <v>0</v>
      </c>
      <c r="J26"/>
      <c r="K26" s="1" t="b">
        <v>0</v>
      </c>
      <c r="L26" s="48">
        <v>43531</v>
      </c>
      <c r="M26" s="1" t="b">
        <v>0</v>
      </c>
      <c r="N26"/>
      <c r="O26" s="1"/>
      <c r="P26" s="48">
        <v>43831</v>
      </c>
      <c r="Q26" s="2">
        <v>0</v>
      </c>
    </row>
    <row r="27" spans="1:18" s="34" customFormat="1" x14ac:dyDescent="0.25">
      <c r="A27" s="1">
        <v>20210008</v>
      </c>
      <c r="B27" s="1" t="s">
        <v>100</v>
      </c>
      <c r="C27" s="1" t="s">
        <v>101</v>
      </c>
      <c r="D27" s="56">
        <v>962.16</v>
      </c>
      <c r="E27" s="48">
        <v>44228</v>
      </c>
      <c r="F27" s="48">
        <v>44197</v>
      </c>
      <c r="G27" s="1" t="s">
        <v>4748</v>
      </c>
      <c r="H27" s="1" t="s">
        <v>32</v>
      </c>
      <c r="I27" s="2">
        <v>0</v>
      </c>
      <c r="J27"/>
      <c r="K27" s="1" t="b">
        <v>0</v>
      </c>
      <c r="L27" s="48">
        <v>43531</v>
      </c>
      <c r="M27" s="1" t="b">
        <v>0</v>
      </c>
      <c r="N27"/>
      <c r="O27" s="1"/>
      <c r="P27" s="48">
        <v>43831</v>
      </c>
      <c r="Q27" s="2">
        <v>0</v>
      </c>
    </row>
    <row r="28" spans="1:18" s="34" customFormat="1" x14ac:dyDescent="0.25">
      <c r="A28" s="1">
        <v>20210009</v>
      </c>
      <c r="B28" s="1" t="s">
        <v>4661</v>
      </c>
      <c r="C28" s="1" t="s">
        <v>4662</v>
      </c>
      <c r="D28" s="56">
        <v>1013.73</v>
      </c>
      <c r="E28" s="48">
        <v>44230</v>
      </c>
      <c r="F28" s="48">
        <v>44197</v>
      </c>
      <c r="G28" s="1" t="s">
        <v>4663</v>
      </c>
      <c r="H28" s="1" t="s">
        <v>32</v>
      </c>
      <c r="I28" s="2">
        <v>0</v>
      </c>
      <c r="J28"/>
      <c r="K28" s="1" t="b">
        <v>0</v>
      </c>
      <c r="L28" s="48">
        <v>44229</v>
      </c>
      <c r="M28" s="1" t="b">
        <v>0</v>
      </c>
      <c r="N28"/>
      <c r="O28" s="1"/>
      <c r="P28" s="48">
        <v>44197</v>
      </c>
      <c r="Q28" s="2">
        <v>0</v>
      </c>
    </row>
    <row r="29" spans="1:18" s="34" customFormat="1" x14ac:dyDescent="0.25">
      <c r="A29" s="1">
        <v>20210010</v>
      </c>
      <c r="B29" s="1" t="s">
        <v>4690</v>
      </c>
      <c r="C29" s="1" t="s">
        <v>4691</v>
      </c>
      <c r="D29" s="56">
        <v>334.56</v>
      </c>
      <c r="E29" s="48">
        <v>44230</v>
      </c>
      <c r="F29" s="48">
        <v>44197</v>
      </c>
      <c r="G29" s="1" t="s">
        <v>4692</v>
      </c>
      <c r="H29" s="1" t="s">
        <v>32</v>
      </c>
      <c r="I29" s="2">
        <v>0</v>
      </c>
      <c r="J29"/>
      <c r="K29" s="1" t="b">
        <v>0</v>
      </c>
      <c r="L29" s="48">
        <v>44229</v>
      </c>
      <c r="M29" s="1" t="b">
        <v>0</v>
      </c>
      <c r="N29"/>
      <c r="O29" s="1"/>
      <c r="P29" s="48">
        <v>44197</v>
      </c>
      <c r="Q29" s="2">
        <v>0</v>
      </c>
    </row>
    <row r="30" spans="1:18" s="34" customFormat="1" x14ac:dyDescent="0.25">
      <c r="A30" s="1">
        <v>20210011</v>
      </c>
      <c r="B30" s="1" t="s">
        <v>4690</v>
      </c>
      <c r="C30" s="1" t="s">
        <v>4691</v>
      </c>
      <c r="D30" s="56">
        <v>134.63999999999999</v>
      </c>
      <c r="E30" s="48">
        <v>44230</v>
      </c>
      <c r="F30" s="48">
        <v>44197</v>
      </c>
      <c r="G30" s="1" t="s">
        <v>4692</v>
      </c>
      <c r="H30" s="1" t="s">
        <v>32</v>
      </c>
      <c r="I30" s="2">
        <v>0</v>
      </c>
      <c r="J30"/>
      <c r="K30" s="1" t="b">
        <v>0</v>
      </c>
      <c r="L30" s="48">
        <v>44229</v>
      </c>
      <c r="M30" s="1" t="b">
        <v>0</v>
      </c>
      <c r="N30"/>
      <c r="O30" s="1"/>
      <c r="P30" s="48">
        <v>44197</v>
      </c>
      <c r="Q30" s="2">
        <v>0</v>
      </c>
    </row>
    <row r="31" spans="1:18" s="34" customFormat="1" x14ac:dyDescent="0.25">
      <c r="A31" s="1">
        <v>20210012</v>
      </c>
      <c r="B31" s="1" t="s">
        <v>83</v>
      </c>
      <c r="C31" s="1" t="s">
        <v>84</v>
      </c>
      <c r="D31" s="56">
        <v>670.24</v>
      </c>
      <c r="E31" s="48">
        <v>44230</v>
      </c>
      <c r="F31" s="48">
        <v>44197</v>
      </c>
      <c r="G31" s="1" t="s">
        <v>87</v>
      </c>
      <c r="H31" s="1" t="s">
        <v>32</v>
      </c>
      <c r="I31" s="2">
        <v>0</v>
      </c>
      <c r="J31"/>
      <c r="K31" s="1" t="b">
        <v>0</v>
      </c>
      <c r="L31" s="48">
        <v>44229</v>
      </c>
      <c r="M31" s="1" t="b">
        <v>0</v>
      </c>
      <c r="N31"/>
      <c r="O31" s="1"/>
      <c r="P31" s="48">
        <v>44197</v>
      </c>
      <c r="Q31" s="2">
        <v>0</v>
      </c>
    </row>
    <row r="32" spans="1:18" s="34" customFormat="1" x14ac:dyDescent="0.25">
      <c r="A32" s="1">
        <v>20210014</v>
      </c>
      <c r="B32" s="1" t="s">
        <v>54</v>
      </c>
      <c r="C32" s="1" t="s">
        <v>55</v>
      </c>
      <c r="D32" s="56">
        <v>643.66999999999996</v>
      </c>
      <c r="E32" s="48">
        <v>44245</v>
      </c>
      <c r="F32" s="48">
        <v>44197</v>
      </c>
      <c r="G32" s="1" t="s">
        <v>4726</v>
      </c>
      <c r="H32" s="1" t="s">
        <v>32</v>
      </c>
      <c r="I32" s="2">
        <v>0</v>
      </c>
      <c r="J32"/>
      <c r="K32" s="1" t="b">
        <v>0</v>
      </c>
      <c r="L32" s="48">
        <v>44245</v>
      </c>
      <c r="M32" s="1" t="b">
        <v>0</v>
      </c>
      <c r="N32"/>
      <c r="O32" s="1"/>
      <c r="P32" s="48">
        <v>44197</v>
      </c>
      <c r="Q32" s="2">
        <v>0</v>
      </c>
    </row>
    <row r="33" spans="1:18" s="34" customFormat="1" x14ac:dyDescent="0.25">
      <c r="A33" s="1">
        <v>20210019</v>
      </c>
      <c r="B33" s="1" t="s">
        <v>100</v>
      </c>
      <c r="C33" s="1" t="s">
        <v>101</v>
      </c>
      <c r="D33" s="56">
        <v>3327.38</v>
      </c>
      <c r="E33" s="48">
        <v>44228</v>
      </c>
      <c r="F33" s="48">
        <v>44197</v>
      </c>
      <c r="G33" s="1" t="s">
        <v>4748</v>
      </c>
      <c r="H33" s="1" t="s">
        <v>32</v>
      </c>
      <c r="I33" s="2">
        <v>0</v>
      </c>
      <c r="J33"/>
      <c r="K33" s="1" t="b">
        <v>0</v>
      </c>
      <c r="L33" s="48">
        <v>43531</v>
      </c>
      <c r="M33" s="1" t="b">
        <v>0</v>
      </c>
      <c r="N33"/>
      <c r="O33" s="1"/>
      <c r="P33" s="48">
        <v>43831</v>
      </c>
      <c r="Q33" s="2">
        <v>0</v>
      </c>
    </row>
    <row r="34" spans="1:18" s="34" customFormat="1" x14ac:dyDescent="0.25">
      <c r="A34" s="1">
        <v>20210025</v>
      </c>
      <c r="B34" s="1" t="s">
        <v>347</v>
      </c>
      <c r="C34" s="1" t="s">
        <v>160</v>
      </c>
      <c r="D34" s="61">
        <v>566.4</v>
      </c>
      <c r="E34" s="48">
        <v>44228</v>
      </c>
      <c r="F34" s="48">
        <v>44197</v>
      </c>
      <c r="G34" s="1"/>
      <c r="H34" s="1" t="s">
        <v>32</v>
      </c>
      <c r="I34" s="2">
        <v>0</v>
      </c>
      <c r="J34"/>
      <c r="K34" s="1" t="b">
        <v>0</v>
      </c>
      <c r="L34" s="48">
        <v>43531</v>
      </c>
      <c r="M34" s="1" t="b">
        <v>0</v>
      </c>
      <c r="N34"/>
      <c r="O34" s="1"/>
      <c r="P34" s="48">
        <v>44197</v>
      </c>
      <c r="Q34" s="2">
        <v>0</v>
      </c>
      <c r="R34" s="34" t="s">
        <v>5712</v>
      </c>
    </row>
    <row r="35" spans="1:18" s="34" customFormat="1" x14ac:dyDescent="0.25">
      <c r="A35" s="1">
        <v>20210026</v>
      </c>
      <c r="B35" s="1" t="s">
        <v>98</v>
      </c>
      <c r="C35" s="1" t="s">
        <v>99</v>
      </c>
      <c r="D35" s="56">
        <v>662.73</v>
      </c>
      <c r="E35" s="48">
        <v>44230</v>
      </c>
      <c r="F35" s="48">
        <v>44197</v>
      </c>
      <c r="G35" s="1"/>
      <c r="H35" s="1" t="s">
        <v>32</v>
      </c>
      <c r="I35" s="2">
        <v>0</v>
      </c>
      <c r="J35"/>
      <c r="K35" s="1" t="b">
        <v>0</v>
      </c>
      <c r="L35" s="48">
        <v>44229</v>
      </c>
      <c r="M35" s="1" t="b">
        <v>0</v>
      </c>
      <c r="N35"/>
      <c r="O35" s="1"/>
      <c r="P35" s="48">
        <v>44197</v>
      </c>
      <c r="Q35" s="2">
        <v>0</v>
      </c>
    </row>
    <row r="36" spans="1:18" s="34" customFormat="1" x14ac:dyDescent="0.25">
      <c r="A36" s="1">
        <v>20210027</v>
      </c>
      <c r="B36" s="1" t="s">
        <v>4690</v>
      </c>
      <c r="C36" s="1" t="s">
        <v>4691</v>
      </c>
      <c r="D36" s="56">
        <v>122.4</v>
      </c>
      <c r="E36" s="48">
        <v>44230</v>
      </c>
      <c r="F36" s="48">
        <v>44197</v>
      </c>
      <c r="G36" s="1" t="s">
        <v>4692</v>
      </c>
      <c r="H36" s="1" t="s">
        <v>32</v>
      </c>
      <c r="I36" s="2">
        <v>0</v>
      </c>
      <c r="J36"/>
      <c r="K36" s="1" t="b">
        <v>0</v>
      </c>
      <c r="L36" s="48">
        <v>44229</v>
      </c>
      <c r="M36" s="1" t="b">
        <v>0</v>
      </c>
      <c r="N36"/>
      <c r="O36" s="1"/>
      <c r="P36" s="48">
        <v>44197</v>
      </c>
      <c r="Q36" s="2">
        <v>0</v>
      </c>
    </row>
    <row r="37" spans="1:18" s="34" customFormat="1" x14ac:dyDescent="0.25">
      <c r="A37" s="1">
        <v>20210028</v>
      </c>
      <c r="B37" s="1" t="s">
        <v>83</v>
      </c>
      <c r="C37" s="1" t="s">
        <v>84</v>
      </c>
      <c r="D37" s="56">
        <v>300.35000000000002</v>
      </c>
      <c r="E37" s="48">
        <v>44230</v>
      </c>
      <c r="F37" s="48">
        <v>44197</v>
      </c>
      <c r="G37" s="1" t="s">
        <v>87</v>
      </c>
      <c r="H37" s="1" t="s">
        <v>32</v>
      </c>
      <c r="I37" s="2">
        <v>0</v>
      </c>
      <c r="J37"/>
      <c r="K37" s="1" t="b">
        <v>0</v>
      </c>
      <c r="L37" s="48">
        <v>44229</v>
      </c>
      <c r="M37" s="1" t="b">
        <v>0</v>
      </c>
      <c r="N37"/>
      <c r="O37" s="1"/>
      <c r="P37" s="48">
        <v>44197</v>
      </c>
      <c r="Q37" s="2">
        <v>0</v>
      </c>
    </row>
    <row r="38" spans="1:18" s="34" customFormat="1" x14ac:dyDescent="0.25">
      <c r="A38" s="1">
        <v>20210029</v>
      </c>
      <c r="B38" s="1" t="s">
        <v>214</v>
      </c>
      <c r="C38" s="1" t="s">
        <v>215</v>
      </c>
      <c r="D38" s="56">
        <v>144.07</v>
      </c>
      <c r="E38" s="48">
        <v>44230</v>
      </c>
      <c r="F38" s="48">
        <v>44197</v>
      </c>
      <c r="G38" s="1" t="s">
        <v>5650</v>
      </c>
      <c r="H38" s="1" t="s">
        <v>32</v>
      </c>
      <c r="I38" s="2">
        <v>0</v>
      </c>
      <c r="J38"/>
      <c r="K38" s="1" t="b">
        <v>0</v>
      </c>
      <c r="L38" s="48">
        <v>44229</v>
      </c>
      <c r="M38" s="1" t="b">
        <v>0</v>
      </c>
      <c r="N38"/>
      <c r="O38" s="1"/>
      <c r="P38" s="48">
        <v>44197</v>
      </c>
      <c r="Q38" s="2">
        <v>0</v>
      </c>
    </row>
    <row r="39" spans="1:18" s="34" customFormat="1" x14ac:dyDescent="0.25">
      <c r="A39" s="1">
        <v>20210030</v>
      </c>
      <c r="B39" s="1" t="s">
        <v>98</v>
      </c>
      <c r="C39" s="1" t="s">
        <v>99</v>
      </c>
      <c r="D39" s="56">
        <v>604.77</v>
      </c>
      <c r="E39" s="48">
        <v>44230</v>
      </c>
      <c r="F39" s="48">
        <v>44197</v>
      </c>
      <c r="G39" s="1"/>
      <c r="H39" s="1" t="s">
        <v>32</v>
      </c>
      <c r="I39" s="2">
        <v>0</v>
      </c>
      <c r="J39"/>
      <c r="K39" s="1" t="b">
        <v>0</v>
      </c>
      <c r="L39" s="48">
        <v>44229</v>
      </c>
      <c r="M39" s="1" t="b">
        <v>0</v>
      </c>
      <c r="N39"/>
      <c r="O39" s="1"/>
      <c r="P39" s="48">
        <v>44197</v>
      </c>
      <c r="Q39" s="2">
        <v>0</v>
      </c>
    </row>
    <row r="40" spans="1:18" s="34" customFormat="1" x14ac:dyDescent="0.25">
      <c r="A40" s="1">
        <v>20210031</v>
      </c>
      <c r="B40" s="1" t="s">
        <v>98</v>
      </c>
      <c r="C40" s="1" t="s">
        <v>99</v>
      </c>
      <c r="D40" s="56">
        <v>361.8</v>
      </c>
      <c r="E40" s="48">
        <v>44230</v>
      </c>
      <c r="F40" s="48">
        <v>44197</v>
      </c>
      <c r="G40" s="1"/>
      <c r="H40" s="1" t="s">
        <v>32</v>
      </c>
      <c r="I40" s="2">
        <v>0</v>
      </c>
      <c r="J40"/>
      <c r="K40" s="1" t="b">
        <v>0</v>
      </c>
      <c r="L40" s="48">
        <v>44229</v>
      </c>
      <c r="M40" s="1" t="b">
        <v>0</v>
      </c>
      <c r="N40"/>
      <c r="O40" s="1"/>
      <c r="P40" s="48">
        <v>44197</v>
      </c>
      <c r="Q40" s="2">
        <v>0</v>
      </c>
    </row>
    <row r="41" spans="1:18" s="34" customFormat="1" x14ac:dyDescent="0.25">
      <c r="A41" s="1">
        <v>20210032</v>
      </c>
      <c r="B41" s="1" t="s">
        <v>98</v>
      </c>
      <c r="C41" s="1" t="s">
        <v>99</v>
      </c>
      <c r="D41" s="56">
        <v>55.2</v>
      </c>
      <c r="E41" s="48">
        <v>44230</v>
      </c>
      <c r="F41" s="48">
        <v>44197</v>
      </c>
      <c r="G41" s="1"/>
      <c r="H41" s="1" t="s">
        <v>32</v>
      </c>
      <c r="I41" s="2">
        <v>0</v>
      </c>
      <c r="J41"/>
      <c r="K41" s="1" t="b">
        <v>0</v>
      </c>
      <c r="L41" s="48">
        <v>44229</v>
      </c>
      <c r="M41" s="1" t="b">
        <v>0</v>
      </c>
      <c r="N41"/>
      <c r="O41" s="1"/>
      <c r="P41" s="48">
        <v>44197</v>
      </c>
      <c r="Q41" s="2">
        <v>0</v>
      </c>
    </row>
    <row r="42" spans="1:18" s="34" customFormat="1" x14ac:dyDescent="0.25">
      <c r="A42" s="1">
        <v>20210033</v>
      </c>
      <c r="B42" s="1" t="s">
        <v>78</v>
      </c>
      <c r="C42" s="1" t="s">
        <v>79</v>
      </c>
      <c r="D42" s="56">
        <v>318.7</v>
      </c>
      <c r="E42" s="48">
        <v>44229</v>
      </c>
      <c r="F42" s="48">
        <v>44197</v>
      </c>
      <c r="G42" s="1" t="s">
        <v>81</v>
      </c>
      <c r="H42" s="1" t="s">
        <v>32</v>
      </c>
      <c r="I42" s="2">
        <v>0</v>
      </c>
      <c r="J42"/>
      <c r="K42" s="1" t="b">
        <v>0</v>
      </c>
      <c r="L42" s="48">
        <v>44229</v>
      </c>
      <c r="M42" s="1" t="b">
        <v>0</v>
      </c>
      <c r="N42"/>
      <c r="O42" s="1"/>
      <c r="P42" s="48">
        <v>44197</v>
      </c>
      <c r="Q42" s="2">
        <v>0</v>
      </c>
    </row>
    <row r="43" spans="1:18" s="34" customFormat="1" x14ac:dyDescent="0.25">
      <c r="A43" s="1">
        <v>20210037</v>
      </c>
      <c r="B43" s="1" t="s">
        <v>100</v>
      </c>
      <c r="C43" s="1" t="s">
        <v>101</v>
      </c>
      <c r="D43" s="56">
        <v>498.05</v>
      </c>
      <c r="E43" s="48">
        <v>44228</v>
      </c>
      <c r="F43" s="48">
        <v>44197</v>
      </c>
      <c r="G43" s="1" t="s">
        <v>4748</v>
      </c>
      <c r="H43" s="1" t="s">
        <v>32</v>
      </c>
      <c r="I43" s="2">
        <v>0</v>
      </c>
      <c r="J43"/>
      <c r="K43" s="1" t="b">
        <v>0</v>
      </c>
      <c r="L43" s="48">
        <v>43531</v>
      </c>
      <c r="M43" s="1" t="b">
        <v>0</v>
      </c>
      <c r="N43"/>
      <c r="O43" s="1"/>
      <c r="P43" s="48">
        <v>44197</v>
      </c>
      <c r="Q43" s="2">
        <v>0</v>
      </c>
    </row>
    <row r="44" spans="1:18" s="34" customFormat="1" x14ac:dyDescent="0.25">
      <c r="A44" s="1">
        <v>20210038</v>
      </c>
      <c r="B44" s="1" t="s">
        <v>100</v>
      </c>
      <c r="C44" s="1" t="s">
        <v>101</v>
      </c>
      <c r="D44" s="56">
        <v>129.02000000000001</v>
      </c>
      <c r="E44" s="48">
        <v>44228</v>
      </c>
      <c r="F44" s="48">
        <v>44197</v>
      </c>
      <c r="G44" s="1" t="s">
        <v>4748</v>
      </c>
      <c r="H44" s="1" t="s">
        <v>32</v>
      </c>
      <c r="I44" s="2">
        <v>0</v>
      </c>
      <c r="J44"/>
      <c r="K44" s="1" t="b">
        <v>0</v>
      </c>
      <c r="L44" s="48">
        <v>43531</v>
      </c>
      <c r="M44" s="1" t="b">
        <v>0</v>
      </c>
      <c r="N44"/>
      <c r="O44" s="1"/>
      <c r="P44" s="48">
        <v>44197</v>
      </c>
      <c r="Q44" s="2">
        <v>0</v>
      </c>
    </row>
    <row r="45" spans="1:18" s="34" customFormat="1" x14ac:dyDescent="0.25">
      <c r="A45" s="1">
        <v>20210039</v>
      </c>
      <c r="B45" s="1" t="s">
        <v>428</v>
      </c>
      <c r="C45" s="1" t="s">
        <v>429</v>
      </c>
      <c r="D45" s="56">
        <v>13.23</v>
      </c>
      <c r="E45" s="48">
        <v>44245</v>
      </c>
      <c r="F45" s="48">
        <v>44197</v>
      </c>
      <c r="G45" s="1" t="s">
        <v>430</v>
      </c>
      <c r="H45" s="1" t="s">
        <v>32</v>
      </c>
      <c r="I45" s="2">
        <v>0</v>
      </c>
      <c r="J45"/>
      <c r="K45" s="1" t="b">
        <v>0</v>
      </c>
      <c r="L45" s="48">
        <v>44245</v>
      </c>
      <c r="M45" s="1" t="b">
        <v>0</v>
      </c>
      <c r="N45"/>
      <c r="O45" s="1"/>
      <c r="P45" s="48">
        <v>44197</v>
      </c>
      <c r="Q45" s="2">
        <v>0</v>
      </c>
    </row>
    <row r="46" spans="1:18" s="34" customFormat="1" x14ac:dyDescent="0.25">
      <c r="A46" s="1">
        <v>20210040</v>
      </c>
      <c r="B46" s="1" t="s">
        <v>428</v>
      </c>
      <c r="C46" s="1" t="s">
        <v>429</v>
      </c>
      <c r="D46" s="56">
        <v>6023.01</v>
      </c>
      <c r="E46" s="48">
        <v>44245</v>
      </c>
      <c r="F46" s="48">
        <v>44197</v>
      </c>
      <c r="G46" s="1" t="s">
        <v>430</v>
      </c>
      <c r="H46" s="1" t="s">
        <v>32</v>
      </c>
      <c r="I46" s="2">
        <v>0</v>
      </c>
      <c r="J46"/>
      <c r="K46" s="1" t="b">
        <v>0</v>
      </c>
      <c r="L46" s="48">
        <v>44245</v>
      </c>
      <c r="M46" s="1" t="b">
        <v>0</v>
      </c>
      <c r="N46"/>
      <c r="O46" s="1"/>
      <c r="P46" s="48">
        <v>44197</v>
      </c>
      <c r="Q46" s="2">
        <v>0</v>
      </c>
    </row>
    <row r="47" spans="1:18" s="34" customFormat="1" x14ac:dyDescent="0.25">
      <c r="A47" s="1">
        <v>20210042</v>
      </c>
      <c r="B47" s="1" t="s">
        <v>444</v>
      </c>
      <c r="C47" s="1" t="s">
        <v>445</v>
      </c>
      <c r="D47" s="55">
        <v>101.9</v>
      </c>
      <c r="E47" s="48">
        <v>44228</v>
      </c>
      <c r="F47" s="48">
        <v>44197</v>
      </c>
      <c r="G47" s="1" t="s">
        <v>4680</v>
      </c>
      <c r="H47" s="1" t="s">
        <v>32</v>
      </c>
      <c r="I47" s="2">
        <v>0</v>
      </c>
      <c r="J47"/>
      <c r="K47" s="1" t="b">
        <v>0</v>
      </c>
      <c r="L47" s="48">
        <v>43531</v>
      </c>
      <c r="M47" s="1" t="b">
        <v>0</v>
      </c>
      <c r="N47"/>
      <c r="O47" s="1"/>
      <c r="P47" s="48">
        <v>44197</v>
      </c>
      <c r="Q47" s="2">
        <v>0</v>
      </c>
    </row>
    <row r="48" spans="1:18" s="34" customFormat="1" x14ac:dyDescent="0.25">
      <c r="A48" s="1">
        <v>20210045</v>
      </c>
      <c r="B48" s="1" t="s">
        <v>2862</v>
      </c>
      <c r="C48" s="1" t="s">
        <v>2864</v>
      </c>
      <c r="D48" s="55">
        <v>186</v>
      </c>
      <c r="E48" s="48">
        <v>44228</v>
      </c>
      <c r="F48" s="48">
        <v>44197</v>
      </c>
      <c r="G48" s="1" t="s">
        <v>4762</v>
      </c>
      <c r="H48" s="1" t="s">
        <v>32</v>
      </c>
      <c r="I48" s="2">
        <v>0</v>
      </c>
      <c r="J48"/>
      <c r="K48" s="1" t="b">
        <v>0</v>
      </c>
      <c r="L48" s="48">
        <v>43531</v>
      </c>
      <c r="M48" s="1" t="b">
        <v>0</v>
      </c>
      <c r="N48"/>
      <c r="O48" s="1"/>
      <c r="P48" s="48">
        <v>44197</v>
      </c>
      <c r="Q48" s="2">
        <v>0</v>
      </c>
    </row>
    <row r="49" spans="1:18" s="34" customFormat="1" x14ac:dyDescent="0.25">
      <c r="A49" s="1">
        <v>20210046</v>
      </c>
      <c r="B49" s="1" t="s">
        <v>124</v>
      </c>
      <c r="C49" s="1" t="s">
        <v>125</v>
      </c>
      <c r="D49" s="55">
        <v>14.81</v>
      </c>
      <c r="E49" s="48">
        <v>44228</v>
      </c>
      <c r="F49" s="48">
        <v>44197</v>
      </c>
      <c r="G49" s="1" t="s">
        <v>5334</v>
      </c>
      <c r="H49" s="1" t="s">
        <v>32</v>
      </c>
      <c r="I49" s="2">
        <v>0</v>
      </c>
      <c r="J49"/>
      <c r="K49" s="1" t="b">
        <v>0</v>
      </c>
      <c r="L49" s="48">
        <v>43531</v>
      </c>
      <c r="M49" s="1" t="b">
        <v>0</v>
      </c>
      <c r="N49"/>
      <c r="O49" s="1"/>
      <c r="P49" s="48">
        <v>44197</v>
      </c>
      <c r="Q49" s="2">
        <v>0</v>
      </c>
    </row>
    <row r="50" spans="1:18" s="34" customFormat="1" x14ac:dyDescent="0.25">
      <c r="A50" s="1">
        <v>20210048</v>
      </c>
      <c r="B50" s="1" t="s">
        <v>129</v>
      </c>
      <c r="C50" s="1" t="s">
        <v>130</v>
      </c>
      <c r="D50" s="55">
        <v>1385.27</v>
      </c>
      <c r="E50" s="48">
        <v>44229</v>
      </c>
      <c r="F50" s="48">
        <v>44197</v>
      </c>
      <c r="G50" s="1" t="s">
        <v>131</v>
      </c>
      <c r="H50" s="1" t="s">
        <v>32</v>
      </c>
      <c r="I50" s="2">
        <v>0</v>
      </c>
      <c r="J50"/>
      <c r="K50" s="1" t="b">
        <v>0</v>
      </c>
      <c r="L50" s="48">
        <v>44229</v>
      </c>
      <c r="M50" s="1" t="b">
        <v>0</v>
      </c>
      <c r="N50"/>
      <c r="O50" s="1"/>
      <c r="P50" s="48">
        <v>44197</v>
      </c>
      <c r="Q50" s="2">
        <v>0</v>
      </c>
    </row>
    <row r="51" spans="1:18" s="34" customFormat="1" x14ac:dyDescent="0.25">
      <c r="A51" s="1">
        <v>20210049</v>
      </c>
      <c r="B51" s="1" t="s">
        <v>320</v>
      </c>
      <c r="C51" s="1" t="s">
        <v>321</v>
      </c>
      <c r="D51" s="55">
        <v>7.49</v>
      </c>
      <c r="E51" s="48">
        <v>44228</v>
      </c>
      <c r="F51" s="48">
        <v>44197</v>
      </c>
      <c r="G51" s="1" t="s">
        <v>4684</v>
      </c>
      <c r="H51" s="1" t="s">
        <v>32</v>
      </c>
      <c r="I51" s="2">
        <v>0</v>
      </c>
      <c r="J51"/>
      <c r="K51" s="1" t="b">
        <v>0</v>
      </c>
      <c r="L51" s="48">
        <v>43531</v>
      </c>
      <c r="M51" s="1" t="b">
        <v>0</v>
      </c>
      <c r="N51"/>
      <c r="O51" s="1"/>
      <c r="P51" s="48">
        <v>44197</v>
      </c>
      <c r="Q51" s="2">
        <v>0</v>
      </c>
    </row>
    <row r="52" spans="1:18" s="34" customFormat="1" x14ac:dyDescent="0.25">
      <c r="A52" s="1">
        <v>20210050</v>
      </c>
      <c r="B52" s="1" t="s">
        <v>148</v>
      </c>
      <c r="C52" s="1" t="s">
        <v>149</v>
      </c>
      <c r="D52" s="55">
        <v>12.6</v>
      </c>
      <c r="E52" s="48">
        <v>44232</v>
      </c>
      <c r="F52" s="48">
        <v>44197</v>
      </c>
      <c r="G52" s="1" t="s">
        <v>4775</v>
      </c>
      <c r="H52" s="1" t="s">
        <v>32</v>
      </c>
      <c r="I52" s="2">
        <v>0</v>
      </c>
      <c r="J52"/>
      <c r="K52" s="1" t="b">
        <v>0</v>
      </c>
      <c r="L52" s="48">
        <v>44232</v>
      </c>
      <c r="M52" s="1" t="b">
        <v>0</v>
      </c>
      <c r="N52"/>
      <c r="O52" s="1"/>
      <c r="P52" s="48">
        <v>44197</v>
      </c>
      <c r="Q52" s="2">
        <v>0</v>
      </c>
    </row>
    <row r="53" spans="1:18" s="34" customFormat="1" x14ac:dyDescent="0.25">
      <c r="A53" s="1">
        <v>20210051</v>
      </c>
      <c r="B53" s="1" t="s">
        <v>210</v>
      </c>
      <c r="C53" s="1" t="s">
        <v>211</v>
      </c>
      <c r="D53" s="55">
        <v>193.92</v>
      </c>
      <c r="E53" s="48">
        <v>44229</v>
      </c>
      <c r="F53" s="48">
        <v>44197</v>
      </c>
      <c r="G53" s="1" t="s">
        <v>213</v>
      </c>
      <c r="H53" s="1" t="s">
        <v>32</v>
      </c>
      <c r="I53" s="2">
        <v>0</v>
      </c>
      <c r="J53"/>
      <c r="K53" s="1" t="b">
        <v>0</v>
      </c>
      <c r="L53" s="48">
        <v>44229</v>
      </c>
      <c r="M53" s="1" t="b">
        <v>0</v>
      </c>
      <c r="N53"/>
      <c r="O53" s="1"/>
      <c r="P53" s="48">
        <v>44197</v>
      </c>
      <c r="Q53" s="2">
        <v>0</v>
      </c>
    </row>
    <row r="54" spans="1:18" s="34" customFormat="1" x14ac:dyDescent="0.25">
      <c r="A54" s="1">
        <v>20210052</v>
      </c>
      <c r="B54" s="1" t="s">
        <v>5508</v>
      </c>
      <c r="C54" s="1" t="s">
        <v>5509</v>
      </c>
      <c r="D54" s="55">
        <v>1530</v>
      </c>
      <c r="E54" s="48">
        <v>44229</v>
      </c>
      <c r="F54" s="48">
        <v>44197</v>
      </c>
      <c r="G54" s="1" t="s">
        <v>5510</v>
      </c>
      <c r="H54" s="1" t="s">
        <v>32</v>
      </c>
      <c r="I54" s="2">
        <v>0</v>
      </c>
      <c r="J54"/>
      <c r="K54" s="1" t="b">
        <v>0</v>
      </c>
      <c r="L54" s="48">
        <v>44229</v>
      </c>
      <c r="M54" s="1" t="b">
        <v>0</v>
      </c>
      <c r="N54"/>
      <c r="O54" s="1"/>
      <c r="P54" s="48">
        <v>44197</v>
      </c>
      <c r="Q54" s="2">
        <v>0</v>
      </c>
    </row>
    <row r="55" spans="1:18" s="34" customFormat="1" x14ac:dyDescent="0.25">
      <c r="A55" s="1">
        <v>20210053</v>
      </c>
      <c r="B55" s="1" t="s">
        <v>5421</v>
      </c>
      <c r="C55" s="1" t="s">
        <v>5422</v>
      </c>
      <c r="D55" s="55">
        <v>195</v>
      </c>
      <c r="E55" s="48">
        <v>44229</v>
      </c>
      <c r="F55" s="48">
        <v>44197</v>
      </c>
      <c r="G55" s="1" t="s">
        <v>5423</v>
      </c>
      <c r="H55" s="1" t="s">
        <v>32</v>
      </c>
      <c r="I55" s="2">
        <v>0</v>
      </c>
      <c r="J55"/>
      <c r="K55" s="1" t="b">
        <v>0</v>
      </c>
      <c r="L55" s="48">
        <v>44229</v>
      </c>
      <c r="M55" s="1" t="b">
        <v>0</v>
      </c>
      <c r="N55"/>
      <c r="O55" s="1"/>
      <c r="P55" s="48">
        <v>44197</v>
      </c>
      <c r="Q55" s="2">
        <v>0</v>
      </c>
    </row>
    <row r="56" spans="1:18" s="34" customFormat="1" x14ac:dyDescent="0.25">
      <c r="A56" s="1">
        <v>20210054</v>
      </c>
      <c r="B56" s="1" t="s">
        <v>343</v>
      </c>
      <c r="C56" s="1" t="s">
        <v>344</v>
      </c>
      <c r="D56" s="55">
        <v>88.8</v>
      </c>
      <c r="E56" s="48">
        <v>44235</v>
      </c>
      <c r="F56" s="48">
        <v>44197</v>
      </c>
      <c r="G56" s="1" t="s">
        <v>5332</v>
      </c>
      <c r="H56" s="1" t="s">
        <v>32</v>
      </c>
      <c r="I56" s="2">
        <v>0</v>
      </c>
      <c r="J56"/>
      <c r="K56" s="1" t="b">
        <v>0</v>
      </c>
      <c r="L56" s="48">
        <v>44235</v>
      </c>
      <c r="M56" s="1" t="b">
        <v>0</v>
      </c>
      <c r="N56"/>
      <c r="O56" s="1"/>
      <c r="P56" s="48">
        <v>44197</v>
      </c>
      <c r="Q56" s="2">
        <v>0</v>
      </c>
    </row>
    <row r="57" spans="1:18" s="34" customFormat="1" x14ac:dyDescent="0.25">
      <c r="A57" s="1">
        <v>20210056</v>
      </c>
      <c r="B57" s="1" t="s">
        <v>54</v>
      </c>
      <c r="C57" s="1" t="s">
        <v>55</v>
      </c>
      <c r="D57" s="55">
        <v>52.75</v>
      </c>
      <c r="E57" s="48">
        <v>44245</v>
      </c>
      <c r="F57" s="48">
        <v>44197</v>
      </c>
      <c r="G57" s="1" t="s">
        <v>4726</v>
      </c>
      <c r="H57" s="1" t="s">
        <v>32</v>
      </c>
      <c r="I57" s="2">
        <v>0</v>
      </c>
      <c r="J57"/>
      <c r="K57" s="1" t="b">
        <v>0</v>
      </c>
      <c r="L57" s="48">
        <v>44245</v>
      </c>
      <c r="M57" s="1" t="b">
        <v>0</v>
      </c>
      <c r="N57"/>
      <c r="O57" s="1"/>
      <c r="P57" s="48">
        <v>44197</v>
      </c>
      <c r="Q57" s="2">
        <v>0</v>
      </c>
    </row>
    <row r="58" spans="1:18" s="34" customFormat="1" x14ac:dyDescent="0.25">
      <c r="A58" s="1">
        <v>20210057</v>
      </c>
      <c r="B58" s="1" t="s">
        <v>78</v>
      </c>
      <c r="C58" s="1" t="s">
        <v>79</v>
      </c>
      <c r="D58" s="55">
        <v>39.6</v>
      </c>
      <c r="E58" s="48">
        <v>44235</v>
      </c>
      <c r="F58" s="48">
        <v>44197</v>
      </c>
      <c r="G58" s="1" t="s">
        <v>81</v>
      </c>
      <c r="H58" s="1" t="s">
        <v>32</v>
      </c>
      <c r="I58" s="2">
        <v>0</v>
      </c>
      <c r="J58"/>
      <c r="K58" s="1" t="b">
        <v>0</v>
      </c>
      <c r="L58" s="48">
        <v>44235</v>
      </c>
      <c r="M58" s="1" t="b">
        <v>0</v>
      </c>
      <c r="N58"/>
      <c r="O58" s="1"/>
      <c r="P58" s="48">
        <v>44197</v>
      </c>
      <c r="Q58" s="2">
        <v>0</v>
      </c>
    </row>
    <row r="59" spans="1:18" s="34" customFormat="1" x14ac:dyDescent="0.25">
      <c r="A59" s="1">
        <v>20210058</v>
      </c>
      <c r="B59" s="1" t="s">
        <v>347</v>
      </c>
      <c r="C59" s="1" t="s">
        <v>160</v>
      </c>
      <c r="D59" s="66">
        <v>171.6</v>
      </c>
      <c r="E59" s="48">
        <v>44236</v>
      </c>
      <c r="F59" s="48">
        <v>44197</v>
      </c>
      <c r="G59" s="1"/>
      <c r="H59" s="1" t="s">
        <v>32</v>
      </c>
      <c r="I59" s="2">
        <v>0</v>
      </c>
      <c r="J59"/>
      <c r="K59" s="1" t="b">
        <v>0</v>
      </c>
      <c r="L59" s="48">
        <v>44236</v>
      </c>
      <c r="M59" s="1" t="b">
        <v>0</v>
      </c>
      <c r="N59"/>
      <c r="O59" s="1"/>
      <c r="P59" s="48">
        <v>44197</v>
      </c>
      <c r="Q59" s="2">
        <v>0</v>
      </c>
      <c r="R59" s="34" t="s">
        <v>5712</v>
      </c>
    </row>
    <row r="60" spans="1:18" s="34" customFormat="1" x14ac:dyDescent="0.25">
      <c r="A60" s="1">
        <v>20210061</v>
      </c>
      <c r="B60" s="1" t="s">
        <v>343</v>
      </c>
      <c r="C60" s="1" t="s">
        <v>344</v>
      </c>
      <c r="D60" s="55">
        <v>47.4</v>
      </c>
      <c r="E60" s="48">
        <v>44235</v>
      </c>
      <c r="F60" s="48">
        <v>44197</v>
      </c>
      <c r="G60" s="1" t="s">
        <v>5332</v>
      </c>
      <c r="H60" s="1" t="s">
        <v>32</v>
      </c>
      <c r="I60" s="2">
        <v>0</v>
      </c>
      <c r="J60"/>
      <c r="K60" s="1" t="b">
        <v>0</v>
      </c>
      <c r="L60" s="48">
        <v>44235</v>
      </c>
      <c r="M60" s="1" t="b">
        <v>0</v>
      </c>
      <c r="N60"/>
      <c r="O60" s="1"/>
      <c r="P60" s="48">
        <v>44197</v>
      </c>
      <c r="Q60" s="2">
        <v>0</v>
      </c>
    </row>
    <row r="61" spans="1:18" s="34" customFormat="1" x14ac:dyDescent="0.25">
      <c r="A61" s="1">
        <v>20210069</v>
      </c>
      <c r="B61" s="1" t="s">
        <v>214</v>
      </c>
      <c r="C61" s="1" t="s">
        <v>215</v>
      </c>
      <c r="D61" s="55">
        <v>72.040000000000006</v>
      </c>
      <c r="E61" s="48">
        <v>44242</v>
      </c>
      <c r="F61" s="48">
        <v>44197</v>
      </c>
      <c r="G61" s="1" t="s">
        <v>5650</v>
      </c>
      <c r="H61" s="1" t="s">
        <v>32</v>
      </c>
      <c r="I61" s="2">
        <v>0</v>
      </c>
      <c r="J61"/>
      <c r="K61" s="1" t="b">
        <v>0</v>
      </c>
      <c r="L61" s="48">
        <v>44242</v>
      </c>
      <c r="M61" s="1" t="b">
        <v>0</v>
      </c>
      <c r="N61"/>
      <c r="O61" s="1"/>
      <c r="P61" s="48">
        <v>44197</v>
      </c>
      <c r="Q61" s="2">
        <v>0</v>
      </c>
    </row>
    <row r="62" spans="1:18" s="34" customFormat="1" x14ac:dyDescent="0.25">
      <c r="A62" s="1">
        <v>20210070</v>
      </c>
      <c r="B62" s="1" t="s">
        <v>241</v>
      </c>
      <c r="C62" s="1" t="s">
        <v>242</v>
      </c>
      <c r="D62" s="55">
        <v>13.84</v>
      </c>
      <c r="E62" s="48">
        <v>44232</v>
      </c>
      <c r="F62" s="48">
        <v>44197</v>
      </c>
      <c r="G62" s="1" t="s">
        <v>5327</v>
      </c>
      <c r="H62" s="1" t="s">
        <v>32</v>
      </c>
      <c r="I62" s="2">
        <v>0</v>
      </c>
      <c r="J62"/>
      <c r="K62" s="1" t="b">
        <v>0</v>
      </c>
      <c r="L62" s="48">
        <v>44232</v>
      </c>
      <c r="M62" s="1" t="b">
        <v>0</v>
      </c>
      <c r="N62"/>
      <c r="O62" s="1"/>
      <c r="P62" s="48">
        <v>44197</v>
      </c>
      <c r="Q62" s="2">
        <v>0</v>
      </c>
    </row>
    <row r="63" spans="1:18" s="34" customFormat="1" x14ac:dyDescent="0.25">
      <c r="A63" s="1">
        <v>20210071</v>
      </c>
      <c r="B63" s="1" t="s">
        <v>5068</v>
      </c>
      <c r="C63" s="1" t="s">
        <v>5288</v>
      </c>
      <c r="D63" s="55">
        <v>161.69999999999999</v>
      </c>
      <c r="E63" s="48">
        <v>44238</v>
      </c>
      <c r="F63" s="48">
        <v>44197</v>
      </c>
      <c r="G63" s="1" t="s">
        <v>5331</v>
      </c>
      <c r="H63" s="1" t="s">
        <v>32</v>
      </c>
      <c r="I63" s="2">
        <v>0</v>
      </c>
      <c r="J63"/>
      <c r="K63" s="1" t="b">
        <v>0</v>
      </c>
      <c r="L63" s="48">
        <v>44237</v>
      </c>
      <c r="M63" s="1" t="b">
        <v>0</v>
      </c>
      <c r="N63"/>
      <c r="O63" s="1"/>
      <c r="P63" s="48">
        <v>44197</v>
      </c>
      <c r="Q63" s="2">
        <v>0</v>
      </c>
    </row>
    <row r="64" spans="1:18" s="34" customFormat="1" x14ac:dyDescent="0.25">
      <c r="A64" s="1">
        <v>20210072</v>
      </c>
      <c r="B64" s="1" t="s">
        <v>116</v>
      </c>
      <c r="C64" s="1" t="s">
        <v>117</v>
      </c>
      <c r="D64" s="55">
        <v>268.92</v>
      </c>
      <c r="E64" s="48">
        <v>44238</v>
      </c>
      <c r="F64" s="48">
        <v>44197</v>
      </c>
      <c r="G64" s="1" t="s">
        <v>4754</v>
      </c>
      <c r="H64" s="1" t="s">
        <v>32</v>
      </c>
      <c r="I64" s="2">
        <v>0</v>
      </c>
      <c r="J64"/>
      <c r="K64" s="1" t="b">
        <v>0</v>
      </c>
      <c r="L64" s="48">
        <v>44237</v>
      </c>
      <c r="M64" s="1" t="b">
        <v>0</v>
      </c>
      <c r="N64"/>
      <c r="O64" s="1"/>
      <c r="P64" s="48">
        <v>44197</v>
      </c>
      <c r="Q64" s="2">
        <v>0</v>
      </c>
    </row>
    <row r="65" spans="1:18" s="34" customFormat="1" x14ac:dyDescent="0.25">
      <c r="A65" s="1">
        <v>20210074</v>
      </c>
      <c r="B65" s="1" t="s">
        <v>5383</v>
      </c>
      <c r="C65" s="1" t="s">
        <v>5384</v>
      </c>
      <c r="D65" s="55">
        <v>280</v>
      </c>
      <c r="E65" s="48">
        <v>44232</v>
      </c>
      <c r="F65" s="48">
        <v>44197</v>
      </c>
      <c r="G65" s="1"/>
      <c r="H65" s="1" t="s">
        <v>32</v>
      </c>
      <c r="I65" s="2">
        <v>0</v>
      </c>
      <c r="J65"/>
      <c r="K65" s="1" t="b">
        <v>0</v>
      </c>
      <c r="L65" s="48">
        <v>44232</v>
      </c>
      <c r="M65" s="1" t="b">
        <v>0</v>
      </c>
      <c r="N65"/>
      <c r="O65" s="1"/>
      <c r="P65" s="48">
        <v>44197</v>
      </c>
      <c r="Q65" s="2">
        <v>0</v>
      </c>
    </row>
    <row r="66" spans="1:18" s="34" customFormat="1" x14ac:dyDescent="0.25">
      <c r="A66" s="1">
        <v>20210075</v>
      </c>
      <c r="B66" s="1" t="s">
        <v>100</v>
      </c>
      <c r="C66" s="1" t="s">
        <v>101</v>
      </c>
      <c r="D66" s="55">
        <v>1027.5999999999999</v>
      </c>
      <c r="E66" s="48">
        <v>44238</v>
      </c>
      <c r="F66" s="48">
        <v>44197</v>
      </c>
      <c r="G66" s="1" t="s">
        <v>4748</v>
      </c>
      <c r="H66" s="1" t="s">
        <v>32</v>
      </c>
      <c r="I66" s="2">
        <v>0</v>
      </c>
      <c r="J66"/>
      <c r="K66" s="1" t="b">
        <v>0</v>
      </c>
      <c r="L66" s="48">
        <v>44237</v>
      </c>
      <c r="M66" s="1" t="b">
        <v>0</v>
      </c>
      <c r="N66"/>
      <c r="O66" s="1"/>
      <c r="P66" s="48">
        <v>44197</v>
      </c>
      <c r="Q66" s="2">
        <v>0</v>
      </c>
    </row>
    <row r="67" spans="1:18" s="34" customFormat="1" x14ac:dyDescent="0.25">
      <c r="A67" s="1">
        <v>20210076</v>
      </c>
      <c r="B67" s="1" t="s">
        <v>100</v>
      </c>
      <c r="C67" s="1" t="s">
        <v>101</v>
      </c>
      <c r="D67" s="55">
        <v>1333.9</v>
      </c>
      <c r="E67" s="48">
        <v>44238</v>
      </c>
      <c r="F67" s="48">
        <v>44197</v>
      </c>
      <c r="G67" s="1" t="s">
        <v>4748</v>
      </c>
      <c r="H67" s="1" t="s">
        <v>32</v>
      </c>
      <c r="I67" s="2">
        <v>0</v>
      </c>
      <c r="J67"/>
      <c r="K67" s="1" t="b">
        <v>0</v>
      </c>
      <c r="L67" s="48">
        <v>44237</v>
      </c>
      <c r="M67" s="1" t="b">
        <v>0</v>
      </c>
      <c r="N67"/>
      <c r="O67" s="1"/>
      <c r="P67" s="48">
        <v>44197</v>
      </c>
      <c r="Q67" s="2">
        <v>0</v>
      </c>
    </row>
    <row r="68" spans="1:18" s="34" customFormat="1" x14ac:dyDescent="0.25">
      <c r="A68" s="1">
        <v>20210077</v>
      </c>
      <c r="B68" s="1" t="s">
        <v>100</v>
      </c>
      <c r="C68" s="1" t="s">
        <v>101</v>
      </c>
      <c r="D68" s="55">
        <v>2008.27</v>
      </c>
      <c r="E68" s="48">
        <v>44238</v>
      </c>
      <c r="F68" s="48">
        <v>44197</v>
      </c>
      <c r="G68" s="1" t="s">
        <v>4748</v>
      </c>
      <c r="H68" s="1" t="s">
        <v>32</v>
      </c>
      <c r="I68" s="2">
        <v>0</v>
      </c>
      <c r="J68"/>
      <c r="K68" s="1" t="b">
        <v>0</v>
      </c>
      <c r="L68" s="48">
        <v>44237</v>
      </c>
      <c r="M68" s="1" t="b">
        <v>0</v>
      </c>
      <c r="N68"/>
      <c r="O68" s="1"/>
      <c r="P68" s="48">
        <v>44197</v>
      </c>
      <c r="Q68" s="2">
        <v>0</v>
      </c>
    </row>
    <row r="69" spans="1:18" s="34" customFormat="1" x14ac:dyDescent="0.25">
      <c r="A69" s="1">
        <v>20210078</v>
      </c>
      <c r="B69" s="1" t="s">
        <v>129</v>
      </c>
      <c r="C69" s="1" t="s">
        <v>130</v>
      </c>
      <c r="D69" s="64">
        <v>-120.71</v>
      </c>
      <c r="E69" s="48">
        <v>44228</v>
      </c>
      <c r="F69" s="48">
        <v>44197</v>
      </c>
      <c r="G69" s="1" t="s">
        <v>131</v>
      </c>
      <c r="H69" s="1" t="s">
        <v>32</v>
      </c>
      <c r="I69" s="2">
        <v>0</v>
      </c>
      <c r="J69"/>
      <c r="K69" s="1" t="b">
        <v>0</v>
      </c>
      <c r="L69"/>
      <c r="M69" s="1" t="b">
        <v>0</v>
      </c>
      <c r="N69"/>
      <c r="O69" s="1"/>
      <c r="P69" s="48">
        <v>44197</v>
      </c>
      <c r="Q69" s="2">
        <v>0</v>
      </c>
      <c r="R69" s="34" t="s">
        <v>5713</v>
      </c>
    </row>
    <row r="70" spans="1:18" s="34" customFormat="1" x14ac:dyDescent="0.25">
      <c r="A70" s="1">
        <v>20210080</v>
      </c>
      <c r="B70" s="1" t="s">
        <v>100</v>
      </c>
      <c r="C70" s="1" t="s">
        <v>101</v>
      </c>
      <c r="D70" s="57">
        <v>17.899999999999999</v>
      </c>
      <c r="E70" s="48">
        <v>44232</v>
      </c>
      <c r="F70" s="48">
        <v>44197</v>
      </c>
      <c r="G70" s="1" t="s">
        <v>4748</v>
      </c>
      <c r="H70" s="1" t="s">
        <v>32</v>
      </c>
      <c r="I70" s="2">
        <v>0</v>
      </c>
      <c r="J70"/>
      <c r="K70" s="1" t="b">
        <v>0</v>
      </c>
      <c r="L70" s="48">
        <v>44232</v>
      </c>
      <c r="M70" s="1" t="b">
        <v>0</v>
      </c>
      <c r="N70"/>
      <c r="O70" s="1"/>
      <c r="P70" s="48">
        <v>44197</v>
      </c>
      <c r="Q70" s="2">
        <v>0</v>
      </c>
    </row>
    <row r="71" spans="1:18" s="34" customFormat="1" x14ac:dyDescent="0.25">
      <c r="A71" s="1">
        <v>20210081</v>
      </c>
      <c r="B71" s="1" t="s">
        <v>152</v>
      </c>
      <c r="C71" s="1" t="s">
        <v>153</v>
      </c>
      <c r="D71" s="57">
        <v>975.21</v>
      </c>
      <c r="E71" s="48">
        <v>44232</v>
      </c>
      <c r="F71" s="48">
        <v>44197</v>
      </c>
      <c r="G71" s="1" t="s">
        <v>4676</v>
      </c>
      <c r="H71" s="1" t="s">
        <v>32</v>
      </c>
      <c r="I71" s="2">
        <v>0</v>
      </c>
      <c r="J71"/>
      <c r="K71" s="1" t="b">
        <v>0</v>
      </c>
      <c r="L71" s="48">
        <v>44232</v>
      </c>
      <c r="M71" s="1" t="b">
        <v>0</v>
      </c>
      <c r="N71"/>
      <c r="O71" s="1"/>
      <c r="P71" s="48">
        <v>44197</v>
      </c>
      <c r="Q71" s="2">
        <v>0</v>
      </c>
    </row>
    <row r="72" spans="1:18" s="34" customFormat="1" x14ac:dyDescent="0.25">
      <c r="A72" s="1">
        <v>20210082</v>
      </c>
      <c r="B72" s="1" t="s">
        <v>146</v>
      </c>
      <c r="C72" s="1" t="s">
        <v>147</v>
      </c>
      <c r="D72" s="57">
        <v>500.28</v>
      </c>
      <c r="E72" s="48">
        <v>44232</v>
      </c>
      <c r="F72" s="48">
        <v>44197</v>
      </c>
      <c r="G72" s="1" t="s">
        <v>4750</v>
      </c>
      <c r="H72" s="1" t="s">
        <v>32</v>
      </c>
      <c r="I72" s="2">
        <v>0</v>
      </c>
      <c r="J72"/>
      <c r="K72" s="1" t="b">
        <v>0</v>
      </c>
      <c r="L72" s="48">
        <v>44232</v>
      </c>
      <c r="M72" s="1" t="b">
        <v>0</v>
      </c>
      <c r="N72"/>
      <c r="O72" s="1"/>
      <c r="P72" s="48">
        <v>44197</v>
      </c>
      <c r="Q72" s="2">
        <v>0</v>
      </c>
    </row>
    <row r="73" spans="1:18" s="34" customFormat="1" x14ac:dyDescent="0.25">
      <c r="A73" s="1">
        <v>20210083</v>
      </c>
      <c r="B73" s="1" t="s">
        <v>4703</v>
      </c>
      <c r="C73" s="1" t="s">
        <v>4704</v>
      </c>
      <c r="D73" s="57">
        <v>80.52</v>
      </c>
      <c r="E73" s="48">
        <v>44232</v>
      </c>
      <c r="F73" s="48">
        <v>44197</v>
      </c>
      <c r="G73" s="1" t="s">
        <v>4705</v>
      </c>
      <c r="H73" s="1" t="s">
        <v>32</v>
      </c>
      <c r="I73" s="2">
        <v>0</v>
      </c>
      <c r="J73"/>
      <c r="K73" s="1" t="b">
        <v>0</v>
      </c>
      <c r="L73" s="48">
        <v>44232</v>
      </c>
      <c r="M73" s="1" t="b">
        <v>0</v>
      </c>
      <c r="N73"/>
      <c r="O73" s="1"/>
      <c r="P73" s="48">
        <v>44197</v>
      </c>
      <c r="Q73" s="2">
        <v>0</v>
      </c>
    </row>
    <row r="74" spans="1:18" s="34" customFormat="1" x14ac:dyDescent="0.25">
      <c r="A74" s="1">
        <v>20210084</v>
      </c>
      <c r="B74" s="1" t="s">
        <v>311</v>
      </c>
      <c r="C74" s="1" t="s">
        <v>312</v>
      </c>
      <c r="D74" s="67">
        <v>296</v>
      </c>
      <c r="E74" s="48">
        <v>44238</v>
      </c>
      <c r="F74" s="48">
        <v>44197</v>
      </c>
      <c r="G74" s="1" t="s">
        <v>4675</v>
      </c>
      <c r="H74" s="1" t="s">
        <v>32</v>
      </c>
      <c r="I74" s="2">
        <v>0</v>
      </c>
      <c r="J74"/>
      <c r="K74" s="1" t="b">
        <v>0</v>
      </c>
      <c r="L74" s="48">
        <v>44237</v>
      </c>
      <c r="M74" s="1" t="b">
        <v>0</v>
      </c>
      <c r="N74"/>
      <c r="O74" s="1"/>
      <c r="P74" s="48">
        <v>44197</v>
      </c>
      <c r="Q74" s="2">
        <v>0</v>
      </c>
      <c r="R74" s="34" t="s">
        <v>5712</v>
      </c>
    </row>
    <row r="75" spans="1:18" s="34" customFormat="1" x14ac:dyDescent="0.25">
      <c r="A75" s="1">
        <v>20210085</v>
      </c>
      <c r="B75" s="1" t="s">
        <v>129</v>
      </c>
      <c r="C75" s="1" t="s">
        <v>130</v>
      </c>
      <c r="D75" s="57">
        <v>16.190000000000001</v>
      </c>
      <c r="E75" s="48">
        <v>44235</v>
      </c>
      <c r="F75" s="48">
        <v>44197</v>
      </c>
      <c r="G75" s="1" t="s">
        <v>131</v>
      </c>
      <c r="H75" s="1" t="s">
        <v>32</v>
      </c>
      <c r="I75" s="2">
        <v>0</v>
      </c>
      <c r="J75"/>
      <c r="K75" s="1" t="b">
        <v>0</v>
      </c>
      <c r="L75" s="48">
        <v>44235</v>
      </c>
      <c r="M75" s="1" t="b">
        <v>0</v>
      </c>
      <c r="N75"/>
      <c r="O75" s="1"/>
      <c r="P75" s="48">
        <v>44197</v>
      </c>
      <c r="Q75" s="2">
        <v>0</v>
      </c>
    </row>
    <row r="76" spans="1:18" s="34" customFormat="1" x14ac:dyDescent="0.25">
      <c r="A76" s="1">
        <v>20210086</v>
      </c>
      <c r="B76" s="1" t="s">
        <v>5655</v>
      </c>
      <c r="C76" s="1" t="s">
        <v>5656</v>
      </c>
      <c r="D76" s="57">
        <v>100.8</v>
      </c>
      <c r="E76" s="48">
        <v>44235</v>
      </c>
      <c r="F76" s="48">
        <v>44197</v>
      </c>
      <c r="G76" s="1" t="s">
        <v>5657</v>
      </c>
      <c r="H76" s="1" t="s">
        <v>32</v>
      </c>
      <c r="I76" s="2">
        <v>0</v>
      </c>
      <c r="J76"/>
      <c r="K76" s="1" t="b">
        <v>0</v>
      </c>
      <c r="L76" s="48">
        <v>44235</v>
      </c>
      <c r="M76" s="1" t="b">
        <v>0</v>
      </c>
      <c r="N76"/>
      <c r="O76" s="1"/>
      <c r="P76" s="48">
        <v>44197</v>
      </c>
      <c r="Q76" s="2">
        <v>0</v>
      </c>
    </row>
    <row r="77" spans="1:18" s="34" customFormat="1" x14ac:dyDescent="0.25">
      <c r="A77" s="1">
        <v>20210087</v>
      </c>
      <c r="B77" s="1" t="s">
        <v>311</v>
      </c>
      <c r="C77" s="1" t="s">
        <v>312</v>
      </c>
      <c r="D77" s="67">
        <v>115</v>
      </c>
      <c r="E77" s="48">
        <v>44238</v>
      </c>
      <c r="F77" s="48">
        <v>44197</v>
      </c>
      <c r="G77" s="1" t="s">
        <v>4675</v>
      </c>
      <c r="H77" s="1" t="s">
        <v>32</v>
      </c>
      <c r="I77" s="2">
        <v>0</v>
      </c>
      <c r="J77"/>
      <c r="K77" s="1" t="b">
        <v>0</v>
      </c>
      <c r="L77" s="48">
        <v>44237</v>
      </c>
      <c r="M77" s="1" t="b">
        <v>0</v>
      </c>
      <c r="N77"/>
      <c r="O77" s="1"/>
      <c r="P77" s="48">
        <v>44197</v>
      </c>
      <c r="Q77" s="2">
        <v>0</v>
      </c>
      <c r="R77" s="34" t="s">
        <v>5712</v>
      </c>
    </row>
    <row r="78" spans="1:18" s="34" customFormat="1" x14ac:dyDescent="0.25">
      <c r="A78" s="1">
        <v>20210091</v>
      </c>
      <c r="B78" s="1" t="s">
        <v>241</v>
      </c>
      <c r="C78" s="1" t="s">
        <v>242</v>
      </c>
      <c r="D78" s="57">
        <v>129.02000000000001</v>
      </c>
      <c r="E78" s="48">
        <v>44232</v>
      </c>
      <c r="F78" s="48">
        <v>44197</v>
      </c>
      <c r="G78" s="1" t="s">
        <v>5327</v>
      </c>
      <c r="H78" s="1" t="s">
        <v>32</v>
      </c>
      <c r="I78" s="2">
        <v>0</v>
      </c>
      <c r="J78"/>
      <c r="K78" s="1" t="b">
        <v>0</v>
      </c>
      <c r="L78" s="48">
        <v>44232</v>
      </c>
      <c r="M78" s="1" t="b">
        <v>0</v>
      </c>
      <c r="N78"/>
      <c r="O78" s="1"/>
      <c r="P78" s="48">
        <v>44197</v>
      </c>
      <c r="Q78" s="2">
        <v>0</v>
      </c>
    </row>
    <row r="79" spans="1:18" s="34" customFormat="1" x14ac:dyDescent="0.25">
      <c r="A79" s="1">
        <v>20210092</v>
      </c>
      <c r="B79" s="1" t="s">
        <v>5359</v>
      </c>
      <c r="C79" s="1" t="s">
        <v>5360</v>
      </c>
      <c r="D79" s="57">
        <v>526.03</v>
      </c>
      <c r="E79" s="48">
        <v>44232</v>
      </c>
      <c r="F79" s="48">
        <v>44197</v>
      </c>
      <c r="G79" s="1" t="s">
        <v>5361</v>
      </c>
      <c r="H79" s="1" t="s">
        <v>32</v>
      </c>
      <c r="I79" s="2">
        <v>0</v>
      </c>
      <c r="J79"/>
      <c r="K79" s="1" t="b">
        <v>0</v>
      </c>
      <c r="L79" s="48">
        <v>44232</v>
      </c>
      <c r="M79" s="1" t="b">
        <v>0</v>
      </c>
      <c r="N79"/>
      <c r="O79" s="1"/>
      <c r="P79" s="48">
        <v>44197</v>
      </c>
      <c r="Q79" s="2">
        <v>0</v>
      </c>
    </row>
    <row r="80" spans="1:18" s="34" customFormat="1" x14ac:dyDescent="0.25">
      <c r="A80" s="1">
        <v>20210093</v>
      </c>
      <c r="B80" s="1" t="s">
        <v>129</v>
      </c>
      <c r="C80" s="1" t="s">
        <v>130</v>
      </c>
      <c r="D80" s="57">
        <v>1083.4000000000001</v>
      </c>
      <c r="E80" s="48">
        <v>44235</v>
      </c>
      <c r="F80" s="48">
        <v>44197</v>
      </c>
      <c r="G80" s="1" t="s">
        <v>131</v>
      </c>
      <c r="H80" s="1" t="s">
        <v>32</v>
      </c>
      <c r="I80" s="2">
        <v>0</v>
      </c>
      <c r="J80"/>
      <c r="K80" s="1" t="b">
        <v>0</v>
      </c>
      <c r="L80" s="48">
        <v>44235</v>
      </c>
      <c r="M80" s="1" t="b">
        <v>0</v>
      </c>
      <c r="N80"/>
      <c r="O80" s="1"/>
      <c r="P80" s="48">
        <v>44197</v>
      </c>
      <c r="Q80" s="2">
        <v>0</v>
      </c>
    </row>
    <row r="81" spans="1:18" s="34" customFormat="1" x14ac:dyDescent="0.25">
      <c r="A81" s="1">
        <v>20210095</v>
      </c>
      <c r="B81" s="1" t="s">
        <v>169</v>
      </c>
      <c r="C81" s="1" t="s">
        <v>170</v>
      </c>
      <c r="D81" s="57">
        <v>7454.69</v>
      </c>
      <c r="E81" s="48">
        <v>44246</v>
      </c>
      <c r="F81" s="48">
        <v>44197</v>
      </c>
      <c r="G81" s="1" t="s">
        <v>5342</v>
      </c>
      <c r="H81" s="1" t="s">
        <v>32</v>
      </c>
      <c r="I81" s="2">
        <v>0</v>
      </c>
      <c r="J81"/>
      <c r="K81" s="1" t="b">
        <v>0</v>
      </c>
      <c r="L81" s="48">
        <v>44246</v>
      </c>
      <c r="M81" s="1" t="b">
        <v>0</v>
      </c>
      <c r="N81"/>
      <c r="O81" s="1"/>
      <c r="P81" s="48">
        <v>44197</v>
      </c>
      <c r="Q81" s="2">
        <v>0</v>
      </c>
    </row>
    <row r="82" spans="1:18" s="34" customFormat="1" x14ac:dyDescent="0.25">
      <c r="A82" s="1">
        <v>20210096</v>
      </c>
      <c r="B82" s="1" t="s">
        <v>202</v>
      </c>
      <c r="C82" s="1" t="s">
        <v>203</v>
      </c>
      <c r="D82" s="57">
        <v>8800.49</v>
      </c>
      <c r="E82" s="48">
        <v>44236</v>
      </c>
      <c r="F82" s="48">
        <v>44197</v>
      </c>
      <c r="G82" s="1" t="s">
        <v>206</v>
      </c>
      <c r="H82" s="1" t="s">
        <v>32</v>
      </c>
      <c r="I82" s="2">
        <v>0</v>
      </c>
      <c r="J82"/>
      <c r="K82" s="1" t="b">
        <v>0</v>
      </c>
      <c r="L82" s="48">
        <v>44236</v>
      </c>
      <c r="M82" s="1" t="b">
        <v>0</v>
      </c>
      <c r="N82"/>
      <c r="O82" s="1"/>
      <c r="P82" s="48">
        <v>44228</v>
      </c>
      <c r="Q82" s="2">
        <v>0</v>
      </c>
    </row>
    <row r="83" spans="1:18" s="34" customFormat="1" x14ac:dyDescent="0.25">
      <c r="A83" s="1">
        <v>20210097</v>
      </c>
      <c r="B83" s="1" t="s">
        <v>214</v>
      </c>
      <c r="C83" s="1" t="s">
        <v>215</v>
      </c>
      <c r="D83" s="57">
        <v>144.07</v>
      </c>
      <c r="E83" s="48">
        <v>44242</v>
      </c>
      <c r="F83" s="48">
        <v>44197</v>
      </c>
      <c r="G83" s="1" t="s">
        <v>5650</v>
      </c>
      <c r="H83" s="1" t="s">
        <v>32</v>
      </c>
      <c r="I83" s="2">
        <v>0</v>
      </c>
      <c r="J83"/>
      <c r="K83" s="1" t="b">
        <v>0</v>
      </c>
      <c r="L83" s="48">
        <v>44242</v>
      </c>
      <c r="M83" s="1" t="b">
        <v>0</v>
      </c>
      <c r="N83"/>
      <c r="O83" s="1"/>
      <c r="P83" s="48">
        <v>44197</v>
      </c>
      <c r="Q83" s="2">
        <v>0</v>
      </c>
    </row>
    <row r="84" spans="1:18" s="34" customFormat="1" x14ac:dyDescent="0.25">
      <c r="A84" s="1">
        <v>20210099</v>
      </c>
      <c r="B84" s="1" t="s">
        <v>98</v>
      </c>
      <c r="C84" s="1" t="s">
        <v>99</v>
      </c>
      <c r="D84" s="57">
        <v>2951.96</v>
      </c>
      <c r="E84" s="48">
        <v>44239</v>
      </c>
      <c r="F84" s="48">
        <v>44197</v>
      </c>
      <c r="G84" s="1"/>
      <c r="H84" s="1" t="s">
        <v>32</v>
      </c>
      <c r="I84" s="2">
        <v>0</v>
      </c>
      <c r="J84"/>
      <c r="K84" s="1" t="b">
        <v>0</v>
      </c>
      <c r="L84" s="48">
        <v>44242</v>
      </c>
      <c r="M84" s="1" t="b">
        <v>0</v>
      </c>
      <c r="N84"/>
      <c r="O84" s="1"/>
      <c r="P84" s="48">
        <v>44197</v>
      </c>
      <c r="Q84" s="2">
        <v>0</v>
      </c>
    </row>
    <row r="85" spans="1:18" s="34" customFormat="1" x14ac:dyDescent="0.25">
      <c r="A85" s="1">
        <v>20210100</v>
      </c>
      <c r="B85" s="1" t="s">
        <v>4690</v>
      </c>
      <c r="C85" s="1" t="s">
        <v>4691</v>
      </c>
      <c r="D85" s="57">
        <v>1286.99</v>
      </c>
      <c r="E85" s="48">
        <v>44242</v>
      </c>
      <c r="F85" s="48">
        <v>44197</v>
      </c>
      <c r="G85" s="1" t="s">
        <v>4692</v>
      </c>
      <c r="H85" s="1" t="s">
        <v>32</v>
      </c>
      <c r="I85" s="2">
        <v>0</v>
      </c>
      <c r="J85"/>
      <c r="K85" s="1" t="b">
        <v>0</v>
      </c>
      <c r="L85" s="48">
        <v>44242</v>
      </c>
      <c r="M85" s="1" t="b">
        <v>0</v>
      </c>
      <c r="N85"/>
      <c r="O85" s="1"/>
      <c r="P85" s="48">
        <v>44228</v>
      </c>
      <c r="Q85" s="2">
        <v>0</v>
      </c>
    </row>
    <row r="86" spans="1:18" s="34" customFormat="1" x14ac:dyDescent="0.25">
      <c r="A86" s="1">
        <v>20210101</v>
      </c>
      <c r="B86" s="1" t="s">
        <v>5661</v>
      </c>
      <c r="C86" s="1" t="s">
        <v>5199</v>
      </c>
      <c r="D86" s="57">
        <v>3058.53</v>
      </c>
      <c r="E86" s="48">
        <v>44249</v>
      </c>
      <c r="F86" s="48">
        <v>44197</v>
      </c>
      <c r="G86" s="1" t="s">
        <v>5662</v>
      </c>
      <c r="H86" s="1" t="s">
        <v>32</v>
      </c>
      <c r="I86" s="2">
        <v>0</v>
      </c>
      <c r="J86"/>
      <c r="K86" s="1" t="b">
        <v>0</v>
      </c>
      <c r="L86" s="48">
        <v>44249</v>
      </c>
      <c r="M86" s="1" t="b">
        <v>0</v>
      </c>
      <c r="N86"/>
      <c r="O86" s="1"/>
      <c r="P86" s="48">
        <v>44197</v>
      </c>
      <c r="Q86" s="2">
        <v>0</v>
      </c>
    </row>
    <row r="87" spans="1:18" s="34" customFormat="1" x14ac:dyDescent="0.25">
      <c r="A87" s="1">
        <v>20210102</v>
      </c>
      <c r="B87" s="1" t="s">
        <v>83</v>
      </c>
      <c r="C87" s="1" t="s">
        <v>84</v>
      </c>
      <c r="D87" s="57">
        <v>2721.83</v>
      </c>
      <c r="E87" s="48">
        <v>44249</v>
      </c>
      <c r="F87" s="48">
        <v>44197</v>
      </c>
      <c r="G87" s="1" t="s">
        <v>87</v>
      </c>
      <c r="H87" s="1" t="s">
        <v>32</v>
      </c>
      <c r="I87" s="2">
        <v>0</v>
      </c>
      <c r="J87"/>
      <c r="K87" s="1" t="b">
        <v>0</v>
      </c>
      <c r="L87" s="48">
        <v>44249</v>
      </c>
      <c r="M87" s="1" t="b">
        <v>0</v>
      </c>
      <c r="N87"/>
      <c r="O87" s="1"/>
      <c r="P87" s="48">
        <v>44197</v>
      </c>
      <c r="Q87" s="2">
        <v>0</v>
      </c>
    </row>
    <row r="88" spans="1:18" s="34" customFormat="1" x14ac:dyDescent="0.25">
      <c r="A88" s="1">
        <v>20210103</v>
      </c>
      <c r="B88" s="1" t="s">
        <v>5661</v>
      </c>
      <c r="C88" s="1" t="s">
        <v>5199</v>
      </c>
      <c r="D88" s="57">
        <v>863.65</v>
      </c>
      <c r="E88" s="48">
        <v>44249</v>
      </c>
      <c r="F88" s="48">
        <v>44197</v>
      </c>
      <c r="G88" s="1" t="s">
        <v>5662</v>
      </c>
      <c r="H88" s="1" t="s">
        <v>32</v>
      </c>
      <c r="I88" s="2">
        <v>0</v>
      </c>
      <c r="J88"/>
      <c r="K88" s="1" t="b">
        <v>0</v>
      </c>
      <c r="L88" s="48">
        <v>44249</v>
      </c>
      <c r="M88" s="1" t="b">
        <v>0</v>
      </c>
      <c r="N88"/>
      <c r="O88" s="1"/>
      <c r="P88" s="48">
        <v>44197</v>
      </c>
      <c r="Q88" s="2">
        <v>0</v>
      </c>
    </row>
    <row r="89" spans="1:18" s="34" customFormat="1" x14ac:dyDescent="0.25">
      <c r="A89" s="1">
        <v>20210104</v>
      </c>
      <c r="B89" s="1" t="s">
        <v>4159</v>
      </c>
      <c r="C89" s="1" t="s">
        <v>4161</v>
      </c>
      <c r="D89" s="57">
        <v>1763.5</v>
      </c>
      <c r="E89" s="48">
        <v>44249</v>
      </c>
      <c r="F89" s="48">
        <v>44197</v>
      </c>
      <c r="G89" s="1" t="s">
        <v>4664</v>
      </c>
      <c r="H89" s="1" t="s">
        <v>32</v>
      </c>
      <c r="I89" s="2">
        <v>0</v>
      </c>
      <c r="J89"/>
      <c r="K89" s="1" t="b">
        <v>0</v>
      </c>
      <c r="L89" s="48">
        <v>44249</v>
      </c>
      <c r="M89" s="1" t="b">
        <v>0</v>
      </c>
      <c r="N89"/>
      <c r="O89" s="1"/>
      <c r="P89" s="48">
        <v>44166</v>
      </c>
      <c r="Q89" s="2">
        <v>0</v>
      </c>
    </row>
    <row r="90" spans="1:18" s="34" customFormat="1" x14ac:dyDescent="0.25">
      <c r="A90" s="1">
        <v>20210105</v>
      </c>
      <c r="B90" s="1" t="s">
        <v>113</v>
      </c>
      <c r="C90" s="1" t="s">
        <v>114</v>
      </c>
      <c r="D90" s="57">
        <v>3244.82</v>
      </c>
      <c r="E90" s="48">
        <v>44249</v>
      </c>
      <c r="F90" s="48">
        <v>44197</v>
      </c>
      <c r="G90" s="1" t="s">
        <v>115</v>
      </c>
      <c r="H90" s="1" t="s">
        <v>32</v>
      </c>
      <c r="I90" s="2">
        <v>0</v>
      </c>
      <c r="J90"/>
      <c r="K90" s="1" t="b">
        <v>0</v>
      </c>
      <c r="L90" s="48">
        <v>44249</v>
      </c>
      <c r="M90" s="1" t="b">
        <v>0</v>
      </c>
      <c r="N90"/>
      <c r="O90" s="1"/>
      <c r="P90" s="48">
        <v>44228</v>
      </c>
      <c r="Q90" s="2">
        <v>0</v>
      </c>
    </row>
    <row r="91" spans="1:18" s="34" customFormat="1" x14ac:dyDescent="0.25">
      <c r="A91" s="1">
        <v>20210106</v>
      </c>
      <c r="B91" s="1" t="s">
        <v>5602</v>
      </c>
      <c r="C91" s="1" t="s">
        <v>5603</v>
      </c>
      <c r="D91" s="62">
        <v>251.15</v>
      </c>
      <c r="E91" s="48">
        <v>44231</v>
      </c>
      <c r="F91" s="48">
        <v>44197</v>
      </c>
      <c r="G91" s="1" t="s">
        <v>5604</v>
      </c>
      <c r="H91" s="1" t="s">
        <v>32</v>
      </c>
      <c r="I91" s="2">
        <v>0</v>
      </c>
      <c r="J91"/>
      <c r="K91" s="1" t="b">
        <v>0</v>
      </c>
      <c r="L91" s="48">
        <v>44238</v>
      </c>
      <c r="M91" s="1" t="b">
        <v>0</v>
      </c>
      <c r="N91"/>
      <c r="O91" s="1"/>
      <c r="P91" s="48">
        <v>44197</v>
      </c>
      <c r="Q91" s="2">
        <v>0</v>
      </c>
      <c r="R91" s="34" t="s">
        <v>5717</v>
      </c>
    </row>
    <row r="92" spans="1:18" s="34" customFormat="1" x14ac:dyDescent="0.25">
      <c r="A92" s="1">
        <v>20210110</v>
      </c>
      <c r="B92" s="1" t="s">
        <v>182</v>
      </c>
      <c r="C92" s="1" t="s">
        <v>183</v>
      </c>
      <c r="D92" s="57">
        <v>387.08</v>
      </c>
      <c r="E92" s="48">
        <v>44239</v>
      </c>
      <c r="F92" s="48">
        <v>44197</v>
      </c>
      <c r="G92" s="1" t="s">
        <v>184</v>
      </c>
      <c r="H92" s="1" t="s">
        <v>32</v>
      </c>
      <c r="I92" s="2">
        <v>0</v>
      </c>
      <c r="J92"/>
      <c r="K92" s="1" t="b">
        <v>0</v>
      </c>
      <c r="L92" s="48">
        <v>44239</v>
      </c>
      <c r="M92" s="1" t="b">
        <v>0</v>
      </c>
      <c r="N92"/>
      <c r="O92" s="1"/>
      <c r="P92" s="48">
        <v>44197</v>
      </c>
      <c r="Q92" s="2">
        <v>0</v>
      </c>
    </row>
    <row r="93" spans="1:18" s="34" customFormat="1" x14ac:dyDescent="0.25">
      <c r="A93" s="1">
        <v>20210111</v>
      </c>
      <c r="B93" s="1" t="s">
        <v>5678</v>
      </c>
      <c r="C93" s="1" t="s">
        <v>5679</v>
      </c>
      <c r="D93" s="57">
        <v>463.47</v>
      </c>
      <c r="E93" s="48">
        <v>44239</v>
      </c>
      <c r="F93" s="48">
        <v>44197</v>
      </c>
      <c r="G93" s="1" t="s">
        <v>5680</v>
      </c>
      <c r="H93" s="1" t="s">
        <v>32</v>
      </c>
      <c r="I93" s="2">
        <v>0</v>
      </c>
      <c r="J93"/>
      <c r="K93" s="1" t="b">
        <v>0</v>
      </c>
      <c r="L93" s="48">
        <v>44239</v>
      </c>
      <c r="M93" s="1" t="b">
        <v>0</v>
      </c>
      <c r="N93"/>
      <c r="O93" s="1"/>
      <c r="P93" s="48">
        <v>44197</v>
      </c>
      <c r="Q93" s="2">
        <v>0</v>
      </c>
    </row>
    <row r="94" spans="1:18" s="34" customFormat="1" x14ac:dyDescent="0.25">
      <c r="A94" s="1">
        <v>20210114</v>
      </c>
      <c r="B94" s="1" t="s">
        <v>172</v>
      </c>
      <c r="C94" s="1" t="s">
        <v>173</v>
      </c>
      <c r="D94" s="57">
        <v>199.16</v>
      </c>
      <c r="E94" s="48">
        <v>44239</v>
      </c>
      <c r="F94" s="48">
        <v>44197</v>
      </c>
      <c r="G94" s="1" t="s">
        <v>175</v>
      </c>
      <c r="H94" s="1" t="s">
        <v>32</v>
      </c>
      <c r="I94" s="2">
        <v>0</v>
      </c>
      <c r="J94"/>
      <c r="K94" s="1" t="b">
        <v>0</v>
      </c>
      <c r="L94" s="48">
        <v>44239</v>
      </c>
      <c r="M94" s="1" t="b">
        <v>0</v>
      </c>
      <c r="N94"/>
      <c r="O94" s="1"/>
      <c r="P94" s="48">
        <v>44228</v>
      </c>
      <c r="Q94" s="2">
        <v>0</v>
      </c>
    </row>
    <row r="95" spans="1:18" s="34" customFormat="1" x14ac:dyDescent="0.25">
      <c r="A95" s="1">
        <v>20210115</v>
      </c>
      <c r="B95" s="1" t="s">
        <v>61</v>
      </c>
      <c r="C95" s="1" t="s">
        <v>62</v>
      </c>
      <c r="D95" s="67">
        <v>51.19</v>
      </c>
      <c r="E95" s="48">
        <v>44239</v>
      </c>
      <c r="F95" s="48">
        <v>44197</v>
      </c>
      <c r="G95" s="1"/>
      <c r="H95" s="1" t="s">
        <v>32</v>
      </c>
      <c r="I95" s="2">
        <v>0</v>
      </c>
      <c r="J95"/>
      <c r="K95" s="1" t="b">
        <v>0</v>
      </c>
      <c r="L95" s="48">
        <v>44239</v>
      </c>
      <c r="M95" s="1" t="b">
        <v>0</v>
      </c>
      <c r="N95"/>
      <c r="O95" s="1"/>
      <c r="P95" s="48">
        <v>44228</v>
      </c>
      <c r="Q95" s="2">
        <v>0</v>
      </c>
      <c r="R95" s="34" t="s">
        <v>5712</v>
      </c>
    </row>
    <row r="96" spans="1:18" s="34" customFormat="1" x14ac:dyDescent="0.25">
      <c r="A96" s="1">
        <v>20210116</v>
      </c>
      <c r="B96" s="1" t="s">
        <v>2359</v>
      </c>
      <c r="C96" s="1" t="s">
        <v>2361</v>
      </c>
      <c r="D96" s="57">
        <v>17290.39</v>
      </c>
      <c r="E96" s="48">
        <v>44253</v>
      </c>
      <c r="F96" s="48">
        <v>44197</v>
      </c>
      <c r="G96" s="1" t="s">
        <v>5394</v>
      </c>
      <c r="H96" s="1" t="s">
        <v>32</v>
      </c>
      <c r="I96" s="2">
        <v>0</v>
      </c>
      <c r="J96"/>
      <c r="K96" s="1" t="b">
        <v>0</v>
      </c>
      <c r="L96" s="48">
        <v>44253</v>
      </c>
      <c r="M96" s="1" t="b">
        <v>0</v>
      </c>
      <c r="N96"/>
      <c r="O96" s="1"/>
      <c r="P96" s="48">
        <v>44197</v>
      </c>
      <c r="Q96" s="2">
        <v>0</v>
      </c>
    </row>
    <row r="97" spans="1:19" s="34" customFormat="1" x14ac:dyDescent="0.25">
      <c r="A97" s="1">
        <v>20210117</v>
      </c>
      <c r="B97" s="1" t="s">
        <v>5569</v>
      </c>
      <c r="C97" s="1" t="s">
        <v>5570</v>
      </c>
      <c r="D97" s="55">
        <v>4015.2</v>
      </c>
      <c r="E97" s="48">
        <v>44239</v>
      </c>
      <c r="F97" s="48">
        <v>44197</v>
      </c>
      <c r="G97" s="1" t="s">
        <v>5571</v>
      </c>
      <c r="H97" s="1" t="s">
        <v>32</v>
      </c>
      <c r="I97" s="2">
        <v>0</v>
      </c>
      <c r="J97"/>
      <c r="K97" s="1" t="b">
        <v>0</v>
      </c>
      <c r="L97" s="48">
        <v>44239</v>
      </c>
      <c r="M97" s="1" t="b">
        <v>0</v>
      </c>
      <c r="N97"/>
      <c r="O97" s="1"/>
      <c r="P97" s="48">
        <v>44197</v>
      </c>
      <c r="Q97" s="2">
        <v>0</v>
      </c>
    </row>
    <row r="98" spans="1:19" s="34" customFormat="1" x14ac:dyDescent="0.25">
      <c r="A98" s="1">
        <v>20210118</v>
      </c>
      <c r="B98" s="1" t="s">
        <v>134</v>
      </c>
      <c r="C98" s="1" t="s">
        <v>135</v>
      </c>
      <c r="D98" s="55">
        <v>1000.38</v>
      </c>
      <c r="E98" s="48">
        <v>44239</v>
      </c>
      <c r="F98" s="48">
        <v>44197</v>
      </c>
      <c r="G98" s="1" t="s">
        <v>4757</v>
      </c>
      <c r="H98" s="1" t="s">
        <v>32</v>
      </c>
      <c r="I98" s="2">
        <v>0</v>
      </c>
      <c r="J98"/>
      <c r="K98" s="1" t="b">
        <v>0</v>
      </c>
      <c r="L98" s="48">
        <v>44239</v>
      </c>
      <c r="M98" s="1" t="b">
        <v>0</v>
      </c>
      <c r="N98"/>
      <c r="O98" s="1"/>
      <c r="P98" s="48">
        <v>44228</v>
      </c>
      <c r="Q98" s="2">
        <v>0</v>
      </c>
    </row>
    <row r="99" spans="1:19" s="34" customFormat="1" x14ac:dyDescent="0.25">
      <c r="A99" s="1">
        <v>20210119</v>
      </c>
      <c r="B99" s="1" t="s">
        <v>194</v>
      </c>
      <c r="C99" s="1" t="s">
        <v>195</v>
      </c>
      <c r="D99" s="55">
        <v>22498.560000000001</v>
      </c>
      <c r="E99" s="48">
        <v>44253</v>
      </c>
      <c r="F99" s="48">
        <v>44197</v>
      </c>
      <c r="G99" s="1" t="s">
        <v>196</v>
      </c>
      <c r="H99" s="1" t="s">
        <v>32</v>
      </c>
      <c r="I99" s="2">
        <v>0</v>
      </c>
      <c r="J99"/>
      <c r="K99" s="1" t="b">
        <v>0</v>
      </c>
      <c r="L99" s="48">
        <v>44253</v>
      </c>
      <c r="M99" s="1" t="b">
        <v>0</v>
      </c>
      <c r="N99"/>
      <c r="O99" s="1"/>
      <c r="P99" s="48">
        <v>44228</v>
      </c>
      <c r="Q99" s="2">
        <v>0</v>
      </c>
    </row>
    <row r="100" spans="1:19" s="34" customFormat="1" x14ac:dyDescent="0.25">
      <c r="A100" s="1">
        <v>20210120</v>
      </c>
      <c r="B100" s="1" t="s">
        <v>187</v>
      </c>
      <c r="C100" s="1" t="s">
        <v>188</v>
      </c>
      <c r="D100" s="64">
        <v>230.76</v>
      </c>
      <c r="E100" s="48">
        <v>44239</v>
      </c>
      <c r="F100" s="48">
        <v>44197</v>
      </c>
      <c r="G100" s="1" t="s">
        <v>189</v>
      </c>
      <c r="H100" s="1" t="s">
        <v>32</v>
      </c>
      <c r="I100" s="2">
        <v>0</v>
      </c>
      <c r="J100"/>
      <c r="K100" s="1" t="b">
        <v>0</v>
      </c>
      <c r="L100" s="48">
        <v>44239</v>
      </c>
      <c r="M100" s="1" t="b">
        <v>0</v>
      </c>
      <c r="N100"/>
      <c r="O100" s="1"/>
      <c r="P100" s="48">
        <v>44228</v>
      </c>
      <c r="Q100" s="2">
        <v>0</v>
      </c>
      <c r="R100" s="34" t="s">
        <v>5713</v>
      </c>
      <c r="S100" s="34" t="s">
        <v>5713</v>
      </c>
    </row>
    <row r="101" spans="1:19" s="34" customFormat="1" x14ac:dyDescent="0.25">
      <c r="A101" s="1">
        <v>20210121</v>
      </c>
      <c r="B101" s="1" t="s">
        <v>245</v>
      </c>
      <c r="C101" s="1" t="s">
        <v>246</v>
      </c>
      <c r="D101" s="55">
        <v>360</v>
      </c>
      <c r="E101" s="48">
        <v>44239</v>
      </c>
      <c r="F101" s="48">
        <v>44197</v>
      </c>
      <c r="G101" s="1"/>
      <c r="H101" s="1" t="s">
        <v>32</v>
      </c>
      <c r="I101" s="2">
        <v>0</v>
      </c>
      <c r="J101"/>
      <c r="K101" s="1" t="b">
        <v>0</v>
      </c>
      <c r="L101" s="48">
        <v>44239</v>
      </c>
      <c r="M101" s="1" t="b">
        <v>0</v>
      </c>
      <c r="N101"/>
      <c r="O101" s="1"/>
      <c r="P101" s="48">
        <v>44197</v>
      </c>
      <c r="Q101" s="2">
        <v>0</v>
      </c>
    </row>
    <row r="102" spans="1:19" s="34" customFormat="1" x14ac:dyDescent="0.25">
      <c r="A102" s="1">
        <v>20210122</v>
      </c>
      <c r="B102" s="1" t="s">
        <v>4135</v>
      </c>
      <c r="C102" s="1" t="s">
        <v>199</v>
      </c>
      <c r="D102" s="55">
        <v>829.61</v>
      </c>
      <c r="E102" s="48">
        <v>44239</v>
      </c>
      <c r="F102" s="48">
        <v>44197</v>
      </c>
      <c r="G102" s="1" t="s">
        <v>201</v>
      </c>
      <c r="H102" s="1" t="s">
        <v>32</v>
      </c>
      <c r="I102" s="2">
        <v>0</v>
      </c>
      <c r="J102"/>
      <c r="K102" s="1" t="b">
        <v>0</v>
      </c>
      <c r="L102" s="48">
        <v>44239</v>
      </c>
      <c r="M102" s="1" t="b">
        <v>0</v>
      </c>
      <c r="N102"/>
      <c r="O102" s="1"/>
      <c r="P102" s="48">
        <v>44197</v>
      </c>
      <c r="Q102" s="2">
        <v>0</v>
      </c>
    </row>
    <row r="103" spans="1:19" s="34" customFormat="1" x14ac:dyDescent="0.25">
      <c r="A103" s="1">
        <v>20210123</v>
      </c>
      <c r="B103" s="1" t="s">
        <v>198</v>
      </c>
      <c r="C103" s="1" t="s">
        <v>199</v>
      </c>
      <c r="D103" s="55">
        <v>213</v>
      </c>
      <c r="E103" s="48">
        <v>44239</v>
      </c>
      <c r="F103" s="48">
        <v>44197</v>
      </c>
      <c r="G103" s="1" t="s">
        <v>201</v>
      </c>
      <c r="H103" s="1" t="s">
        <v>32</v>
      </c>
      <c r="I103" s="2">
        <v>0</v>
      </c>
      <c r="J103"/>
      <c r="K103" s="1" t="b">
        <v>0</v>
      </c>
      <c r="L103" s="48">
        <v>44239</v>
      </c>
      <c r="M103" s="1" t="b">
        <v>0</v>
      </c>
      <c r="N103"/>
      <c r="O103" s="1"/>
      <c r="P103" s="48">
        <v>44197</v>
      </c>
      <c r="Q103" s="2">
        <v>0</v>
      </c>
    </row>
    <row r="104" spans="1:19" s="34" customFormat="1" x14ac:dyDescent="0.25">
      <c r="A104" s="1">
        <v>20210126</v>
      </c>
      <c r="B104" s="1" t="s">
        <v>239</v>
      </c>
      <c r="C104" s="1" t="s">
        <v>240</v>
      </c>
      <c r="D104" s="55">
        <v>195.59</v>
      </c>
      <c r="E104" s="48">
        <v>44239</v>
      </c>
      <c r="F104" s="48">
        <v>44197</v>
      </c>
      <c r="G104" s="1" t="s">
        <v>4677</v>
      </c>
      <c r="H104" s="1" t="s">
        <v>32</v>
      </c>
      <c r="I104" s="2">
        <v>0</v>
      </c>
      <c r="J104"/>
      <c r="K104" s="1" t="b">
        <v>0</v>
      </c>
      <c r="L104" s="48">
        <v>44239</v>
      </c>
      <c r="M104" s="1" t="b">
        <v>0</v>
      </c>
      <c r="N104"/>
      <c r="O104" s="1"/>
      <c r="P104" s="48">
        <v>44197</v>
      </c>
      <c r="Q104" s="2">
        <v>0</v>
      </c>
    </row>
    <row r="105" spans="1:19" s="34" customFormat="1" x14ac:dyDescent="0.25">
      <c r="A105" s="1">
        <v>20210128</v>
      </c>
      <c r="B105" s="1" t="s">
        <v>5681</v>
      </c>
      <c r="C105" s="1" t="s">
        <v>5682</v>
      </c>
      <c r="D105" s="55">
        <v>334.08</v>
      </c>
      <c r="E105" s="48">
        <v>44246</v>
      </c>
      <c r="F105" s="48">
        <v>44197</v>
      </c>
      <c r="G105" s="1" t="s">
        <v>5683</v>
      </c>
      <c r="H105" s="1" t="s">
        <v>32</v>
      </c>
      <c r="I105" s="2">
        <v>0</v>
      </c>
      <c r="J105"/>
      <c r="K105" s="1" t="b">
        <v>0</v>
      </c>
      <c r="L105" s="48">
        <v>44246</v>
      </c>
      <c r="M105" s="1" t="b">
        <v>0</v>
      </c>
      <c r="N105"/>
      <c r="O105" s="1"/>
      <c r="P105" s="48">
        <v>44197</v>
      </c>
      <c r="Q105" s="2">
        <v>0</v>
      </c>
    </row>
    <row r="106" spans="1:19" s="34" customFormat="1" x14ac:dyDescent="0.25">
      <c r="A106" s="1">
        <v>20210129</v>
      </c>
      <c r="B106" s="1" t="s">
        <v>5000</v>
      </c>
      <c r="C106" s="1" t="s">
        <v>4670</v>
      </c>
      <c r="D106" s="55">
        <v>960</v>
      </c>
      <c r="E106" s="48">
        <v>44253</v>
      </c>
      <c r="F106" s="48">
        <v>44197</v>
      </c>
      <c r="G106" s="1" t="s">
        <v>4672</v>
      </c>
      <c r="H106" s="1" t="s">
        <v>32</v>
      </c>
      <c r="I106" s="2">
        <v>0</v>
      </c>
      <c r="J106"/>
      <c r="K106" s="1" t="b">
        <v>0</v>
      </c>
      <c r="L106" s="48">
        <v>44253</v>
      </c>
      <c r="M106" s="1" t="b">
        <v>0</v>
      </c>
      <c r="N106"/>
      <c r="O106" s="1"/>
      <c r="P106" s="48">
        <v>44197</v>
      </c>
      <c r="Q106" s="2">
        <v>0</v>
      </c>
    </row>
    <row r="107" spans="1:19" s="34" customFormat="1" x14ac:dyDescent="0.25">
      <c r="A107" s="1">
        <v>20210130</v>
      </c>
      <c r="B107" s="1" t="s">
        <v>5684</v>
      </c>
      <c r="C107" s="1" t="s">
        <v>5435</v>
      </c>
      <c r="D107" s="65">
        <v>481.76</v>
      </c>
      <c r="E107" s="48">
        <v>44253</v>
      </c>
      <c r="F107" s="48">
        <v>44197</v>
      </c>
      <c r="G107" s="1" t="s">
        <v>5436</v>
      </c>
      <c r="H107" s="1" t="s">
        <v>32</v>
      </c>
      <c r="I107" s="2">
        <v>0</v>
      </c>
      <c r="J107"/>
      <c r="K107" s="1" t="b">
        <v>0</v>
      </c>
      <c r="L107" s="48">
        <v>44253</v>
      </c>
      <c r="M107" s="1" t="b">
        <v>0</v>
      </c>
      <c r="N107"/>
      <c r="O107" s="1"/>
      <c r="P107" s="48">
        <v>44228</v>
      </c>
      <c r="Q107" s="2">
        <v>0</v>
      </c>
      <c r="R107" s="34" t="s">
        <v>5713</v>
      </c>
      <c r="S107" s="34" t="s">
        <v>5713</v>
      </c>
    </row>
    <row r="108" spans="1:19" s="34" customFormat="1" x14ac:dyDescent="0.25">
      <c r="A108" s="1">
        <v>20210131</v>
      </c>
      <c r="B108" s="1" t="s">
        <v>267</v>
      </c>
      <c r="C108" s="1" t="s">
        <v>178</v>
      </c>
      <c r="D108" s="55">
        <v>1126.0899999999999</v>
      </c>
      <c r="E108" s="48">
        <v>44253</v>
      </c>
      <c r="F108" s="48">
        <v>44197</v>
      </c>
      <c r="G108" s="1" t="s">
        <v>180</v>
      </c>
      <c r="H108" s="1" t="s">
        <v>32</v>
      </c>
      <c r="I108" s="2">
        <v>0</v>
      </c>
      <c r="J108"/>
      <c r="K108" s="1" t="b">
        <v>0</v>
      </c>
      <c r="L108" s="48">
        <v>44253</v>
      </c>
      <c r="M108" s="1" t="b">
        <v>0</v>
      </c>
      <c r="N108"/>
      <c r="O108" s="1"/>
      <c r="P108" s="48">
        <v>44228</v>
      </c>
      <c r="Q108" s="2">
        <v>0</v>
      </c>
    </row>
    <row r="109" spans="1:19" s="34" customFormat="1" x14ac:dyDescent="0.25">
      <c r="A109" s="1">
        <v>20210133</v>
      </c>
      <c r="B109" s="1" t="s">
        <v>273</v>
      </c>
      <c r="C109" s="1" t="s">
        <v>274</v>
      </c>
      <c r="D109" s="58">
        <v>151.31</v>
      </c>
      <c r="E109" s="48">
        <v>44239</v>
      </c>
      <c r="F109" s="48">
        <v>44228</v>
      </c>
      <c r="G109" s="1" t="s">
        <v>4768</v>
      </c>
      <c r="H109" s="1" t="s">
        <v>32</v>
      </c>
      <c r="I109" s="2">
        <v>0</v>
      </c>
      <c r="J109"/>
      <c r="K109" s="1" t="b">
        <v>0</v>
      </c>
      <c r="L109" s="48">
        <v>44228</v>
      </c>
      <c r="M109" s="1" t="b">
        <v>0</v>
      </c>
      <c r="N109"/>
      <c r="O109" s="1"/>
      <c r="P109" s="48">
        <v>44228</v>
      </c>
      <c r="Q109" s="2">
        <v>0</v>
      </c>
      <c r="R109" s="34" t="s">
        <v>5712</v>
      </c>
    </row>
    <row r="110" spans="1:19" s="34" customFormat="1" x14ac:dyDescent="0.25">
      <c r="A110" s="1">
        <v>20210134</v>
      </c>
      <c r="B110" s="1" t="s">
        <v>210</v>
      </c>
      <c r="C110" s="1" t="s">
        <v>211</v>
      </c>
      <c r="D110" s="55">
        <v>879.93</v>
      </c>
      <c r="E110" s="48">
        <v>44235</v>
      </c>
      <c r="F110" s="48">
        <v>44228</v>
      </c>
      <c r="G110" s="1" t="s">
        <v>213</v>
      </c>
      <c r="H110" s="1" t="s">
        <v>32</v>
      </c>
      <c r="I110" s="2">
        <v>0</v>
      </c>
      <c r="J110"/>
      <c r="K110" s="1" t="b">
        <v>0</v>
      </c>
      <c r="L110" s="48">
        <v>44229</v>
      </c>
      <c r="M110" s="1" t="b">
        <v>0</v>
      </c>
      <c r="N110"/>
      <c r="O110" s="1"/>
      <c r="P110" s="48">
        <v>44228</v>
      </c>
      <c r="Q110" s="2">
        <v>0</v>
      </c>
    </row>
    <row r="111" spans="1:19" s="34" customFormat="1" x14ac:dyDescent="0.25">
      <c r="A111" s="1">
        <v>20210135</v>
      </c>
      <c r="B111" s="1" t="s">
        <v>207</v>
      </c>
      <c r="C111" s="1" t="s">
        <v>208</v>
      </c>
      <c r="D111" s="55">
        <v>106.15</v>
      </c>
      <c r="E111" s="48">
        <v>44235</v>
      </c>
      <c r="F111" s="48">
        <v>44228</v>
      </c>
      <c r="G111" s="1" t="s">
        <v>4667</v>
      </c>
      <c r="H111" s="1" t="s">
        <v>32</v>
      </c>
      <c r="I111" s="2">
        <v>0</v>
      </c>
      <c r="J111"/>
      <c r="K111" s="1" t="b">
        <v>0</v>
      </c>
      <c r="L111" s="48">
        <v>44229</v>
      </c>
      <c r="M111" s="1" t="b">
        <v>0</v>
      </c>
      <c r="N111"/>
      <c r="O111" s="1"/>
      <c r="P111" s="48">
        <v>44228</v>
      </c>
      <c r="Q111" s="2">
        <v>0</v>
      </c>
    </row>
    <row r="112" spans="1:19" s="34" customFormat="1" x14ac:dyDescent="0.25">
      <c r="A112" s="1">
        <v>20210136</v>
      </c>
      <c r="B112" s="1" t="s">
        <v>5685</v>
      </c>
      <c r="C112" s="1" t="s">
        <v>5686</v>
      </c>
      <c r="D112" s="55">
        <v>456</v>
      </c>
      <c r="E112" s="48">
        <v>44238</v>
      </c>
      <c r="F112" s="48">
        <v>44228</v>
      </c>
      <c r="G112" s="1" t="s">
        <v>5687</v>
      </c>
      <c r="H112" s="1" t="s">
        <v>32</v>
      </c>
      <c r="I112" s="2">
        <v>0</v>
      </c>
      <c r="J112"/>
      <c r="K112" s="1" t="b">
        <v>0</v>
      </c>
      <c r="L112" s="48">
        <v>44229</v>
      </c>
      <c r="M112" s="1" t="b">
        <v>0</v>
      </c>
      <c r="N112"/>
      <c r="O112" s="1"/>
      <c r="P112" s="48">
        <v>44228</v>
      </c>
      <c r="Q112" s="2">
        <v>0</v>
      </c>
    </row>
    <row r="113" spans="1:18" s="34" customFormat="1" x14ac:dyDescent="0.25">
      <c r="A113" s="1">
        <v>20210138</v>
      </c>
      <c r="B113" s="1" t="s">
        <v>152</v>
      </c>
      <c r="C113" s="1" t="s">
        <v>153</v>
      </c>
      <c r="D113" s="58">
        <v>137</v>
      </c>
      <c r="E113" s="48">
        <v>44246</v>
      </c>
      <c r="F113" s="48">
        <v>44228</v>
      </c>
      <c r="G113" s="1" t="s">
        <v>4676</v>
      </c>
      <c r="H113" s="1" t="s">
        <v>32</v>
      </c>
      <c r="I113" s="2">
        <v>0</v>
      </c>
      <c r="J113"/>
      <c r="K113" s="1" t="b">
        <v>0</v>
      </c>
      <c r="L113" s="48">
        <v>44230</v>
      </c>
      <c r="M113" s="1" t="b">
        <v>0</v>
      </c>
      <c r="N113"/>
      <c r="O113" s="1"/>
      <c r="P113" s="48">
        <v>44228</v>
      </c>
      <c r="Q113" s="2">
        <v>0</v>
      </c>
      <c r="R113" s="34" t="s">
        <v>5712</v>
      </c>
    </row>
    <row r="114" spans="1:18" s="34" customFormat="1" x14ac:dyDescent="0.25">
      <c r="A114" s="1">
        <v>20210139</v>
      </c>
      <c r="B114" s="1" t="s">
        <v>444</v>
      </c>
      <c r="C114" s="1" t="s">
        <v>445</v>
      </c>
      <c r="D114" s="55">
        <v>47.46</v>
      </c>
      <c r="E114" s="48">
        <v>44243</v>
      </c>
      <c r="F114" s="48">
        <v>44228</v>
      </c>
      <c r="G114" s="1" t="s">
        <v>4680</v>
      </c>
      <c r="H114" s="1" t="s">
        <v>32</v>
      </c>
      <c r="I114" s="2">
        <v>0</v>
      </c>
      <c r="J114"/>
      <c r="K114" s="1" t="b">
        <v>0</v>
      </c>
      <c r="L114" s="48">
        <v>44230</v>
      </c>
      <c r="M114" s="1" t="b">
        <v>0</v>
      </c>
      <c r="N114"/>
      <c r="O114" s="1"/>
      <c r="P114" s="48">
        <v>44228</v>
      </c>
      <c r="Q114" s="2">
        <v>0</v>
      </c>
    </row>
    <row r="115" spans="1:18" s="34" customFormat="1" x14ac:dyDescent="0.25">
      <c r="A115" s="1">
        <v>20210140</v>
      </c>
      <c r="B115" s="1" t="s">
        <v>63</v>
      </c>
      <c r="C115" s="1" t="s">
        <v>5323</v>
      </c>
      <c r="D115" s="55">
        <v>510</v>
      </c>
      <c r="E115" s="48">
        <v>44244</v>
      </c>
      <c r="F115" s="48">
        <v>44228</v>
      </c>
      <c r="G115" s="1" t="s">
        <v>5324</v>
      </c>
      <c r="H115" s="1" t="s">
        <v>32</v>
      </c>
      <c r="I115" s="2">
        <v>0</v>
      </c>
      <c r="J115"/>
      <c r="K115" s="1" t="b">
        <v>0</v>
      </c>
      <c r="L115" s="48">
        <v>44230</v>
      </c>
      <c r="M115" s="1" t="b">
        <v>0</v>
      </c>
      <c r="N115"/>
      <c r="O115" s="1"/>
      <c r="P115" s="48">
        <v>44228</v>
      </c>
      <c r="Q115" s="2">
        <v>0</v>
      </c>
    </row>
    <row r="116" spans="1:18" s="34" customFormat="1" x14ac:dyDescent="0.25">
      <c r="A116" s="1">
        <v>20210141</v>
      </c>
      <c r="B116" s="1" t="s">
        <v>241</v>
      </c>
      <c r="C116" s="1" t="s">
        <v>242</v>
      </c>
      <c r="D116" s="55">
        <v>10.54</v>
      </c>
      <c r="E116" s="48">
        <v>44244</v>
      </c>
      <c r="F116" s="48">
        <v>44228</v>
      </c>
      <c r="G116" s="1" t="s">
        <v>5327</v>
      </c>
      <c r="H116" s="1" t="s">
        <v>32</v>
      </c>
      <c r="I116" s="2">
        <v>0</v>
      </c>
      <c r="J116"/>
      <c r="K116" s="1" t="b">
        <v>0</v>
      </c>
      <c r="L116" s="48">
        <v>44230</v>
      </c>
      <c r="M116" s="1" t="b">
        <v>0</v>
      </c>
      <c r="N116"/>
      <c r="O116" s="1"/>
      <c r="P116" s="48">
        <v>44228</v>
      </c>
      <c r="Q116" s="2">
        <v>0</v>
      </c>
    </row>
    <row r="117" spans="1:18" s="34" customFormat="1" x14ac:dyDescent="0.25">
      <c r="A117" s="1">
        <v>20210143</v>
      </c>
      <c r="B117" s="1" t="s">
        <v>3579</v>
      </c>
      <c r="C117" s="1" t="s">
        <v>3581</v>
      </c>
      <c r="D117" s="55">
        <v>179.4</v>
      </c>
      <c r="E117" s="48">
        <v>44244</v>
      </c>
      <c r="F117" s="48">
        <v>44228</v>
      </c>
      <c r="G117" s="1" t="s">
        <v>4674</v>
      </c>
      <c r="H117" s="1" t="s">
        <v>32</v>
      </c>
      <c r="I117" s="2">
        <v>0</v>
      </c>
      <c r="J117"/>
      <c r="K117" s="1" t="b">
        <v>0</v>
      </c>
      <c r="L117" s="48">
        <v>44231</v>
      </c>
      <c r="M117" s="1" t="b">
        <v>0</v>
      </c>
      <c r="N117"/>
      <c r="O117" s="1"/>
      <c r="P117" s="48">
        <v>44228</v>
      </c>
      <c r="Q117" s="2">
        <v>0</v>
      </c>
    </row>
    <row r="118" spans="1:18" s="34" customFormat="1" x14ac:dyDescent="0.25">
      <c r="A118" s="1">
        <v>20210144</v>
      </c>
      <c r="B118" s="1" t="s">
        <v>129</v>
      </c>
      <c r="C118" s="1" t="s">
        <v>130</v>
      </c>
      <c r="D118" s="55">
        <v>2716.01</v>
      </c>
      <c r="E118" s="48">
        <v>44243</v>
      </c>
      <c r="F118" s="48">
        <v>44228</v>
      </c>
      <c r="G118" s="1" t="s">
        <v>131</v>
      </c>
      <c r="H118" s="1" t="s">
        <v>32</v>
      </c>
      <c r="I118" s="2">
        <v>0</v>
      </c>
      <c r="J118"/>
      <c r="K118" s="1" t="b">
        <v>0</v>
      </c>
      <c r="L118" s="48">
        <v>44232</v>
      </c>
      <c r="M118" s="1" t="b">
        <v>0</v>
      </c>
      <c r="N118"/>
      <c r="O118" s="1"/>
      <c r="P118" s="48">
        <v>44228</v>
      </c>
      <c r="Q118" s="2">
        <v>0</v>
      </c>
    </row>
    <row r="119" spans="1:18" s="34" customFormat="1" x14ac:dyDescent="0.25">
      <c r="A119" s="1">
        <v>20210146</v>
      </c>
      <c r="B119" s="1" t="s">
        <v>223</v>
      </c>
      <c r="C119" s="1" t="s">
        <v>224</v>
      </c>
      <c r="D119" s="57">
        <v>536.19000000000005</v>
      </c>
      <c r="E119" s="48">
        <v>44244</v>
      </c>
      <c r="F119" s="48">
        <v>44228</v>
      </c>
      <c r="G119" s="1" t="s">
        <v>225</v>
      </c>
      <c r="H119" s="1" t="s">
        <v>32</v>
      </c>
      <c r="I119" s="2">
        <v>0</v>
      </c>
      <c r="J119"/>
      <c r="K119" s="1" t="b">
        <v>0</v>
      </c>
      <c r="L119" s="48">
        <v>44229</v>
      </c>
      <c r="M119" s="1" t="b">
        <v>0</v>
      </c>
      <c r="N119"/>
      <c r="O119" s="1"/>
      <c r="P119" s="48">
        <v>44228</v>
      </c>
      <c r="Q119" s="2">
        <v>0</v>
      </c>
    </row>
    <row r="120" spans="1:18" s="34" customFormat="1" x14ac:dyDescent="0.25">
      <c r="A120" s="1">
        <v>20210147</v>
      </c>
      <c r="B120" s="1" t="s">
        <v>223</v>
      </c>
      <c r="C120" s="1" t="s">
        <v>224</v>
      </c>
      <c r="D120" s="57">
        <v>536.41</v>
      </c>
      <c r="E120" s="48">
        <v>44244</v>
      </c>
      <c r="F120" s="48">
        <v>44228</v>
      </c>
      <c r="G120" s="1" t="s">
        <v>225</v>
      </c>
      <c r="H120" s="1" t="s">
        <v>32</v>
      </c>
      <c r="I120" s="2">
        <v>0</v>
      </c>
      <c r="J120"/>
      <c r="K120" s="1" t="b">
        <v>0</v>
      </c>
      <c r="L120" s="48">
        <v>44237</v>
      </c>
      <c r="M120" s="1" t="b">
        <v>0</v>
      </c>
      <c r="N120"/>
      <c r="O120" s="1"/>
      <c r="P120" s="48">
        <v>44197</v>
      </c>
      <c r="Q120" s="2">
        <v>0</v>
      </c>
    </row>
    <row r="121" spans="1:18" s="34" customFormat="1" x14ac:dyDescent="0.25">
      <c r="A121" s="1">
        <v>20210148</v>
      </c>
      <c r="B121" s="1" t="s">
        <v>5563</v>
      </c>
      <c r="C121" s="1" t="s">
        <v>5564</v>
      </c>
      <c r="D121" s="57">
        <v>340.8</v>
      </c>
      <c r="E121" s="48">
        <v>44244</v>
      </c>
      <c r="F121" s="48">
        <v>44228</v>
      </c>
      <c r="G121" s="1" t="s">
        <v>5565</v>
      </c>
      <c r="H121" s="1" t="s">
        <v>32</v>
      </c>
      <c r="I121" s="2">
        <v>0</v>
      </c>
      <c r="J121"/>
      <c r="K121" s="1" t="b">
        <v>0</v>
      </c>
      <c r="L121" s="48">
        <v>44235</v>
      </c>
      <c r="M121" s="1" t="b">
        <v>0</v>
      </c>
      <c r="N121"/>
      <c r="O121" s="1"/>
      <c r="P121" s="48">
        <v>44228</v>
      </c>
      <c r="Q121" s="2">
        <v>0</v>
      </c>
    </row>
    <row r="122" spans="1:18" s="34" customFormat="1" x14ac:dyDescent="0.25">
      <c r="A122" s="1">
        <v>20210149</v>
      </c>
      <c r="B122" s="1" t="s">
        <v>5643</v>
      </c>
      <c r="C122" s="1" t="s">
        <v>5644</v>
      </c>
      <c r="D122" s="60">
        <v>46.38</v>
      </c>
      <c r="E122" s="48">
        <v>44246</v>
      </c>
      <c r="F122" s="48">
        <v>44228</v>
      </c>
      <c r="G122" s="1" t="s">
        <v>5645</v>
      </c>
      <c r="H122" s="1" t="s">
        <v>32</v>
      </c>
      <c r="I122" s="2">
        <v>0</v>
      </c>
      <c r="J122"/>
      <c r="K122" s="1" t="b">
        <v>0</v>
      </c>
      <c r="L122" s="48">
        <v>44237</v>
      </c>
      <c r="M122" s="1" t="b">
        <v>0</v>
      </c>
      <c r="N122"/>
      <c r="O122" s="1"/>
      <c r="P122" s="48">
        <v>44228</v>
      </c>
      <c r="Q122" s="2">
        <v>0</v>
      </c>
      <c r="R122" s="34" t="s">
        <v>5714</v>
      </c>
    </row>
    <row r="123" spans="1:18" s="34" customFormat="1" x14ac:dyDescent="0.25">
      <c r="A123" s="1">
        <v>20210150</v>
      </c>
      <c r="B123" s="1" t="s">
        <v>5421</v>
      </c>
      <c r="C123" s="1" t="s">
        <v>5422</v>
      </c>
      <c r="D123" s="57">
        <v>6184.2</v>
      </c>
      <c r="E123" s="48">
        <v>44243</v>
      </c>
      <c r="F123" s="48">
        <v>44228</v>
      </c>
      <c r="G123" s="1" t="s">
        <v>5423</v>
      </c>
      <c r="H123" s="1" t="s">
        <v>32</v>
      </c>
      <c r="I123" s="2">
        <v>0</v>
      </c>
      <c r="J123"/>
      <c r="K123" s="1" t="b">
        <v>0</v>
      </c>
      <c r="L123" s="48">
        <v>44235</v>
      </c>
      <c r="M123" s="1" t="b">
        <v>0</v>
      </c>
      <c r="N123"/>
      <c r="O123" s="1"/>
      <c r="P123" s="48">
        <v>44228</v>
      </c>
      <c r="Q123" s="2">
        <v>0</v>
      </c>
    </row>
    <row r="124" spans="1:18" s="34" customFormat="1" x14ac:dyDescent="0.25">
      <c r="A124" s="1">
        <v>20210151</v>
      </c>
      <c r="B124" s="1" t="s">
        <v>152</v>
      </c>
      <c r="C124" s="1" t="s">
        <v>153</v>
      </c>
      <c r="D124" s="67">
        <v>1762.74</v>
      </c>
      <c r="E124" s="48">
        <v>44246</v>
      </c>
      <c r="F124" s="48">
        <v>44228</v>
      </c>
      <c r="G124" s="1" t="s">
        <v>4676</v>
      </c>
      <c r="H124" s="1" t="s">
        <v>32</v>
      </c>
      <c r="I124" s="2">
        <v>0</v>
      </c>
      <c r="J124"/>
      <c r="K124" s="1" t="b">
        <v>0</v>
      </c>
      <c r="L124" s="48">
        <v>44235</v>
      </c>
      <c r="M124" s="1" t="b">
        <v>0</v>
      </c>
      <c r="N124"/>
      <c r="O124" s="1"/>
      <c r="P124" s="48">
        <v>44228</v>
      </c>
      <c r="Q124" s="2">
        <v>0</v>
      </c>
      <c r="R124" s="34" t="s">
        <v>5712</v>
      </c>
    </row>
    <row r="125" spans="1:18" s="34" customFormat="1" x14ac:dyDescent="0.25">
      <c r="A125" s="1">
        <v>20210152</v>
      </c>
      <c r="B125" s="1" t="s">
        <v>259</v>
      </c>
      <c r="C125" s="1" t="s">
        <v>260</v>
      </c>
      <c r="D125" s="57">
        <v>129.88999999999999</v>
      </c>
      <c r="E125" s="48">
        <v>44246</v>
      </c>
      <c r="F125" s="48">
        <v>44228</v>
      </c>
      <c r="G125" s="1" t="s">
        <v>4770</v>
      </c>
      <c r="H125" s="1" t="s">
        <v>32</v>
      </c>
      <c r="I125" s="2">
        <v>0</v>
      </c>
      <c r="J125"/>
      <c r="K125" s="1" t="b">
        <v>0</v>
      </c>
      <c r="L125" s="48">
        <v>44236</v>
      </c>
      <c r="M125" s="1" t="b">
        <v>0</v>
      </c>
      <c r="N125"/>
      <c r="O125" s="1"/>
      <c r="P125" s="48">
        <v>44228</v>
      </c>
      <c r="Q125" s="2">
        <v>0</v>
      </c>
    </row>
    <row r="126" spans="1:18" s="34" customFormat="1" x14ac:dyDescent="0.25">
      <c r="A126" s="1">
        <v>20210153</v>
      </c>
      <c r="B126" s="1" t="s">
        <v>4855</v>
      </c>
      <c r="C126" s="1" t="s">
        <v>5214</v>
      </c>
      <c r="D126" s="2">
        <v>538.79999999999995</v>
      </c>
      <c r="E126" s="48">
        <v>44246</v>
      </c>
      <c r="F126" s="48">
        <v>44228</v>
      </c>
      <c r="G126" s="1" t="s">
        <v>5688</v>
      </c>
      <c r="H126" s="1" t="s">
        <v>32</v>
      </c>
      <c r="I126" s="2">
        <v>0</v>
      </c>
      <c r="J126"/>
      <c r="K126" s="1" t="b">
        <v>0</v>
      </c>
      <c r="L126" s="48">
        <v>44237</v>
      </c>
      <c r="M126" s="1" t="b">
        <v>0</v>
      </c>
      <c r="N126"/>
      <c r="O126" s="1"/>
      <c r="P126" s="48">
        <v>44228</v>
      </c>
      <c r="Q126" s="2">
        <v>0</v>
      </c>
    </row>
    <row r="127" spans="1:18" s="34" customFormat="1" x14ac:dyDescent="0.25">
      <c r="A127" s="1">
        <v>20210154</v>
      </c>
      <c r="B127" s="1" t="s">
        <v>241</v>
      </c>
      <c r="C127" s="1" t="s">
        <v>242</v>
      </c>
      <c r="D127" s="2">
        <v>243.96</v>
      </c>
      <c r="E127" s="48">
        <v>44246</v>
      </c>
      <c r="F127" s="48">
        <v>44228</v>
      </c>
      <c r="G127" s="1" t="s">
        <v>5327</v>
      </c>
      <c r="H127" s="1" t="s">
        <v>32</v>
      </c>
      <c r="I127" s="2">
        <v>0</v>
      </c>
      <c r="J127"/>
      <c r="K127" s="1" t="b">
        <v>0</v>
      </c>
      <c r="L127" s="48">
        <v>44237</v>
      </c>
      <c r="M127" s="1" t="b">
        <v>0</v>
      </c>
      <c r="N127"/>
      <c r="O127" s="1"/>
      <c r="P127" s="48">
        <v>44228</v>
      </c>
      <c r="Q127" s="2">
        <v>0</v>
      </c>
    </row>
    <row r="128" spans="1:18" s="34" customFormat="1" x14ac:dyDescent="0.25">
      <c r="A128" s="1">
        <v>20210155</v>
      </c>
      <c r="B128" s="1" t="s">
        <v>320</v>
      </c>
      <c r="C128" s="1" t="s">
        <v>321</v>
      </c>
      <c r="D128" s="2">
        <v>20.94</v>
      </c>
      <c r="E128" s="48">
        <v>44246</v>
      </c>
      <c r="F128" s="48">
        <v>44228</v>
      </c>
      <c r="G128" s="1" t="s">
        <v>4684</v>
      </c>
      <c r="H128" s="1" t="s">
        <v>32</v>
      </c>
      <c r="I128" s="2">
        <v>0</v>
      </c>
      <c r="J128"/>
      <c r="K128" s="1" t="b">
        <v>0</v>
      </c>
      <c r="L128" s="48">
        <v>44237</v>
      </c>
      <c r="M128" s="1" t="b">
        <v>0</v>
      </c>
      <c r="N128"/>
      <c r="O128" s="1"/>
      <c r="P128" s="48">
        <v>44228</v>
      </c>
      <c r="Q128" s="2">
        <v>0</v>
      </c>
    </row>
    <row r="129" spans="1:19" s="34" customFormat="1" x14ac:dyDescent="0.25">
      <c r="A129" s="1">
        <v>20210156</v>
      </c>
      <c r="B129" s="1" t="s">
        <v>140</v>
      </c>
      <c r="C129" s="1" t="s">
        <v>141</v>
      </c>
      <c r="D129" s="2">
        <v>194.42</v>
      </c>
      <c r="E129" s="48">
        <v>44243</v>
      </c>
      <c r="F129" s="48">
        <v>44228</v>
      </c>
      <c r="G129" s="1" t="s">
        <v>4743</v>
      </c>
      <c r="H129" s="1" t="s">
        <v>32</v>
      </c>
      <c r="I129" s="2">
        <v>0</v>
      </c>
      <c r="J129"/>
      <c r="K129" s="1" t="b">
        <v>0</v>
      </c>
      <c r="L129" s="48">
        <v>44237</v>
      </c>
      <c r="M129" s="1" t="b">
        <v>0</v>
      </c>
      <c r="N129"/>
      <c r="O129" s="1"/>
      <c r="P129" s="48">
        <v>44228</v>
      </c>
      <c r="Q129" s="2">
        <v>0</v>
      </c>
    </row>
    <row r="130" spans="1:19" s="34" customFormat="1" x14ac:dyDescent="0.25">
      <c r="A130" s="1">
        <v>20210157</v>
      </c>
      <c r="B130" s="1" t="s">
        <v>5689</v>
      </c>
      <c r="C130" s="1" t="s">
        <v>5225</v>
      </c>
      <c r="D130" s="63">
        <v>35.96</v>
      </c>
      <c r="E130" s="48">
        <v>44246</v>
      </c>
      <c r="F130" s="48">
        <v>44228</v>
      </c>
      <c r="G130" s="1" t="s">
        <v>5690</v>
      </c>
      <c r="H130" s="1" t="s">
        <v>32</v>
      </c>
      <c r="I130" s="2">
        <v>0</v>
      </c>
      <c r="J130"/>
      <c r="K130" s="1" t="b">
        <v>0</v>
      </c>
      <c r="L130" s="48">
        <v>44237</v>
      </c>
      <c r="M130" s="1" t="b">
        <v>0</v>
      </c>
      <c r="N130"/>
      <c r="O130" s="1"/>
      <c r="P130" s="48">
        <v>44228</v>
      </c>
      <c r="Q130" s="2">
        <v>-5.99</v>
      </c>
      <c r="R130" s="34" t="s">
        <v>5717</v>
      </c>
      <c r="S130" s="34">
        <v>29.97</v>
      </c>
    </row>
    <row r="131" spans="1:19" s="34" customFormat="1" x14ac:dyDescent="0.25">
      <c r="A131" s="1">
        <v>20210158</v>
      </c>
      <c r="B131" s="1" t="s">
        <v>5508</v>
      </c>
      <c r="C131" s="1" t="s">
        <v>5509</v>
      </c>
      <c r="D131" s="2">
        <v>1536</v>
      </c>
      <c r="E131" s="48">
        <v>44245</v>
      </c>
      <c r="F131" s="48">
        <v>44228</v>
      </c>
      <c r="G131" s="1" t="s">
        <v>5510</v>
      </c>
      <c r="H131" s="1" t="s">
        <v>32</v>
      </c>
      <c r="I131" s="2">
        <v>0</v>
      </c>
      <c r="J131"/>
      <c r="K131" s="1" t="b">
        <v>0</v>
      </c>
      <c r="L131" s="48">
        <v>44245</v>
      </c>
      <c r="M131" s="1" t="b">
        <v>0</v>
      </c>
      <c r="N131"/>
      <c r="O131" s="1"/>
      <c r="P131" s="48">
        <v>44228</v>
      </c>
      <c r="Q131" s="2">
        <v>0</v>
      </c>
    </row>
    <row r="132" spans="1:19" s="34" customFormat="1" x14ac:dyDescent="0.25">
      <c r="A132" s="1">
        <v>20210159</v>
      </c>
      <c r="B132" s="1" t="s">
        <v>129</v>
      </c>
      <c r="C132" s="1" t="s">
        <v>130</v>
      </c>
      <c r="D132" s="2">
        <v>2699.02</v>
      </c>
      <c r="E132" s="48">
        <v>44245</v>
      </c>
      <c r="F132" s="48">
        <v>44228</v>
      </c>
      <c r="G132" s="1" t="s">
        <v>131</v>
      </c>
      <c r="H132" s="1" t="s">
        <v>32</v>
      </c>
      <c r="I132" s="2">
        <v>0</v>
      </c>
      <c r="J132"/>
      <c r="K132" s="1" t="b">
        <v>0</v>
      </c>
      <c r="L132" s="48">
        <v>44239</v>
      </c>
      <c r="M132" s="1" t="b">
        <v>0</v>
      </c>
      <c r="N132"/>
      <c r="O132" s="1"/>
      <c r="P132" s="48">
        <v>44228</v>
      </c>
      <c r="Q132" s="2">
        <v>0</v>
      </c>
    </row>
    <row r="133" spans="1:19" s="34" customFormat="1" x14ac:dyDescent="0.25">
      <c r="A133" s="1">
        <v>20210160</v>
      </c>
      <c r="B133" s="1" t="s">
        <v>5515</v>
      </c>
      <c r="C133" s="1" t="s">
        <v>5516</v>
      </c>
      <c r="D133" s="2">
        <v>1438.5</v>
      </c>
      <c r="E133" s="48">
        <v>44242</v>
      </c>
      <c r="F133" s="48">
        <v>44228</v>
      </c>
      <c r="G133" s="1" t="s">
        <v>5517</v>
      </c>
      <c r="H133" s="1" t="s">
        <v>32</v>
      </c>
      <c r="I133" s="2">
        <v>0</v>
      </c>
      <c r="J133"/>
      <c r="K133" s="1" t="b">
        <v>0</v>
      </c>
      <c r="L133" s="48">
        <v>44242</v>
      </c>
      <c r="M133" s="1" t="b">
        <v>0</v>
      </c>
      <c r="N133"/>
      <c r="O133" s="1"/>
      <c r="P133" s="48">
        <v>44228</v>
      </c>
      <c r="Q133" s="2">
        <v>0</v>
      </c>
    </row>
    <row r="134" spans="1:19" s="34" customFormat="1" x14ac:dyDescent="0.25">
      <c r="A134" s="1">
        <v>20210161</v>
      </c>
      <c r="B134" s="1" t="s">
        <v>4500</v>
      </c>
      <c r="C134" s="1" t="s">
        <v>4504</v>
      </c>
      <c r="D134" s="59">
        <v>64.650000000000006</v>
      </c>
      <c r="E134" s="48">
        <v>44246</v>
      </c>
      <c r="F134" s="48">
        <v>44228</v>
      </c>
      <c r="G134" s="1"/>
      <c r="H134" s="1" t="s">
        <v>32</v>
      </c>
      <c r="I134" s="2">
        <v>0</v>
      </c>
      <c r="J134"/>
      <c r="K134" s="1" t="b">
        <v>0</v>
      </c>
      <c r="L134" s="48">
        <v>44239</v>
      </c>
      <c r="M134" s="1" t="b">
        <v>0</v>
      </c>
      <c r="N134"/>
      <c r="O134" s="1"/>
      <c r="P134" s="48">
        <v>44228</v>
      </c>
      <c r="Q134" s="2">
        <v>0</v>
      </c>
      <c r="R134" s="34" t="s">
        <v>5714</v>
      </c>
    </row>
    <row r="135" spans="1:19" s="34" customFormat="1" x14ac:dyDescent="0.25">
      <c r="A135" s="1">
        <v>20210163</v>
      </c>
      <c r="B135" s="1" t="s">
        <v>5599</v>
      </c>
      <c r="C135" s="1" t="s">
        <v>5234</v>
      </c>
      <c r="D135" s="59">
        <v>34.6</v>
      </c>
      <c r="E135" s="48">
        <v>44246</v>
      </c>
      <c r="F135" s="48">
        <v>44228</v>
      </c>
      <c r="G135" s="1" t="s">
        <v>5600</v>
      </c>
      <c r="H135" s="1" t="s">
        <v>32</v>
      </c>
      <c r="I135" s="2">
        <v>0</v>
      </c>
      <c r="J135"/>
      <c r="K135" s="1" t="b">
        <v>0</v>
      </c>
      <c r="L135" s="48">
        <v>44239</v>
      </c>
      <c r="M135" s="1" t="b">
        <v>0</v>
      </c>
      <c r="N135"/>
      <c r="O135" s="1"/>
      <c r="P135" s="48">
        <v>44228</v>
      </c>
      <c r="Q135" s="2">
        <v>0</v>
      </c>
      <c r="R135" s="34" t="s">
        <v>5714</v>
      </c>
    </row>
    <row r="136" spans="1:19" s="34" customFormat="1" x14ac:dyDescent="0.25">
      <c r="A136" s="1">
        <v>20210164</v>
      </c>
      <c r="B136" s="1" t="s">
        <v>5599</v>
      </c>
      <c r="C136" s="1" t="s">
        <v>5234</v>
      </c>
      <c r="D136" s="59">
        <v>57</v>
      </c>
      <c r="E136" s="48">
        <v>44246</v>
      </c>
      <c r="F136" s="48">
        <v>44228</v>
      </c>
      <c r="G136" s="1" t="s">
        <v>5600</v>
      </c>
      <c r="H136" s="1" t="s">
        <v>32</v>
      </c>
      <c r="I136" s="2">
        <v>0</v>
      </c>
      <c r="J136"/>
      <c r="K136" s="1" t="b">
        <v>0</v>
      </c>
      <c r="L136" s="48">
        <v>44244</v>
      </c>
      <c r="M136" s="1" t="b">
        <v>0</v>
      </c>
      <c r="N136"/>
      <c r="O136" s="1"/>
      <c r="P136" s="48">
        <v>44228</v>
      </c>
      <c r="Q136" s="2">
        <v>0</v>
      </c>
      <c r="R136" s="34" t="s">
        <v>5714</v>
      </c>
    </row>
    <row r="137" spans="1:19" s="34" customFormat="1" x14ac:dyDescent="0.25">
      <c r="A137" s="1">
        <v>20210165</v>
      </c>
      <c r="B137" s="1" t="s">
        <v>187</v>
      </c>
      <c r="C137" s="1" t="s">
        <v>188</v>
      </c>
      <c r="D137" s="59">
        <v>0</v>
      </c>
      <c r="E137" s="48">
        <v>44255</v>
      </c>
      <c r="F137" s="48">
        <v>44228</v>
      </c>
      <c r="G137" s="1" t="s">
        <v>189</v>
      </c>
      <c r="H137" s="1" t="s">
        <v>32</v>
      </c>
      <c r="I137" s="2">
        <v>0</v>
      </c>
      <c r="J137"/>
      <c r="K137" s="1" t="b">
        <v>0</v>
      </c>
      <c r="L137" s="48">
        <v>44246</v>
      </c>
      <c r="M137" s="1" t="b">
        <v>0</v>
      </c>
      <c r="N137"/>
      <c r="O137" s="1"/>
      <c r="P137" s="48">
        <v>44228</v>
      </c>
      <c r="Q137" s="2">
        <v>0</v>
      </c>
    </row>
    <row r="138" spans="1:19" s="34" customFormat="1" x14ac:dyDescent="0.25">
      <c r="A138" s="1">
        <v>20210166</v>
      </c>
      <c r="B138" s="1" t="s">
        <v>5693</v>
      </c>
      <c r="C138" s="1" t="s">
        <v>5694</v>
      </c>
      <c r="D138" s="2">
        <v>210</v>
      </c>
      <c r="E138" s="48">
        <v>44253</v>
      </c>
      <c r="F138" s="48">
        <v>44228</v>
      </c>
      <c r="G138" s="1" t="s">
        <v>5695</v>
      </c>
      <c r="H138" s="1" t="s">
        <v>32</v>
      </c>
      <c r="I138" s="2">
        <v>0</v>
      </c>
      <c r="J138"/>
      <c r="K138" s="1" t="b">
        <v>0</v>
      </c>
      <c r="L138" s="48">
        <v>44253</v>
      </c>
      <c r="M138" s="1" t="b">
        <v>0</v>
      </c>
      <c r="N138"/>
      <c r="O138" s="1"/>
      <c r="P138" s="48">
        <v>44228</v>
      </c>
      <c r="Q138" s="2">
        <v>0</v>
      </c>
    </row>
    <row r="139" spans="1:19" s="34" customFormat="1" x14ac:dyDescent="0.25">
      <c r="A139" s="1">
        <v>20210168</v>
      </c>
      <c r="B139" s="1" t="s">
        <v>228</v>
      </c>
      <c r="C139" s="1" t="s">
        <v>229</v>
      </c>
      <c r="D139" s="2">
        <v>315.60000000000002</v>
      </c>
      <c r="E139" s="48">
        <v>44253</v>
      </c>
      <c r="F139" s="48">
        <v>44228</v>
      </c>
      <c r="G139" s="1" t="s">
        <v>4720</v>
      </c>
      <c r="H139" s="1" t="s">
        <v>32</v>
      </c>
      <c r="I139" s="2">
        <v>0</v>
      </c>
      <c r="J139"/>
      <c r="K139" s="1" t="b">
        <v>0</v>
      </c>
      <c r="L139" s="48">
        <v>44253</v>
      </c>
      <c r="M139" s="1" t="b">
        <v>0</v>
      </c>
      <c r="N139"/>
      <c r="O139" s="1"/>
      <c r="P139" s="48">
        <v>44228</v>
      </c>
      <c r="Q139" s="2">
        <v>0</v>
      </c>
    </row>
    <row r="140" spans="1:19" s="34" customFormat="1" x14ac:dyDescent="0.25">
      <c r="A140" s="1">
        <v>20210169</v>
      </c>
      <c r="B140" s="1" t="s">
        <v>5572</v>
      </c>
      <c r="C140" s="1" t="s">
        <v>5573</v>
      </c>
      <c r="D140" s="2">
        <v>464.64</v>
      </c>
      <c r="E140" s="48">
        <v>44242</v>
      </c>
      <c r="F140" s="48">
        <v>44228</v>
      </c>
      <c r="G140" s="1" t="s">
        <v>5574</v>
      </c>
      <c r="H140" s="1" t="s">
        <v>32</v>
      </c>
      <c r="I140" s="2">
        <v>0</v>
      </c>
      <c r="J140"/>
      <c r="K140" s="1" t="b">
        <v>0</v>
      </c>
      <c r="L140" s="48">
        <v>44242</v>
      </c>
      <c r="M140" s="1" t="b">
        <v>0</v>
      </c>
      <c r="N140"/>
      <c r="O140" s="1"/>
      <c r="P140" s="48">
        <v>44228</v>
      </c>
      <c r="Q140" s="2">
        <v>0</v>
      </c>
    </row>
    <row r="141" spans="1:19" s="34" customFormat="1" x14ac:dyDescent="0.25">
      <c r="A141" s="1"/>
      <c r="B141" s="1"/>
      <c r="C141" s="1"/>
      <c r="D141" s="2">
        <f>SUBTOTAL(9,D2:D140)</f>
        <v>244762.76999999993</v>
      </c>
      <c r="E141" s="48"/>
      <c r="F141" s="48"/>
      <c r="G141" s="1"/>
      <c r="H141" s="1"/>
      <c r="I141" s="2"/>
      <c r="J141"/>
      <c r="K141" s="1"/>
      <c r="L141" s="48"/>
      <c r="M141" s="1"/>
      <c r="N141"/>
      <c r="O141" s="1"/>
      <c r="P141" s="48"/>
      <c r="Q141" s="2"/>
    </row>
    <row r="142" spans="1:19" s="34" customFormat="1" x14ac:dyDescent="0.25">
      <c r="A142" s="1"/>
      <c r="B142" s="1"/>
      <c r="C142" s="1"/>
      <c r="D142" s="2"/>
      <c r="E142" s="48"/>
      <c r="F142" s="48"/>
      <c r="G142" s="1"/>
      <c r="H142" s="1"/>
      <c r="I142" s="2"/>
      <c r="J142"/>
      <c r="K142" s="1"/>
      <c r="L142" s="48"/>
      <c r="M142" s="1"/>
      <c r="N142"/>
      <c r="O142" s="1"/>
      <c r="P142" s="48"/>
      <c r="Q142" s="2"/>
    </row>
    <row r="143" spans="1:19" s="34" customFormat="1" x14ac:dyDescent="0.25">
      <c r="A143" s="1"/>
      <c r="B143" s="1"/>
      <c r="C143" s="1"/>
      <c r="D143" s="2"/>
      <c r="E143" s="48"/>
      <c r="F143" s="48"/>
      <c r="G143" s="1"/>
      <c r="H143" s="1"/>
      <c r="I143" s="2"/>
      <c r="J143"/>
      <c r="K143" s="1"/>
      <c r="L143" s="48"/>
      <c r="M143" s="1"/>
      <c r="N143"/>
      <c r="O143" s="1"/>
      <c r="P143" s="48"/>
      <c r="Q143" s="2"/>
    </row>
    <row r="144" spans="1:19" s="34" customFormat="1" x14ac:dyDescent="0.25">
      <c r="A144" s="1"/>
      <c r="B144" s="1"/>
      <c r="C144" s="1" t="s">
        <v>5716</v>
      </c>
      <c r="D144" s="2">
        <f>SUBTOTAL(9,D19:D130)</f>
        <v>160030.44999999998</v>
      </c>
      <c r="E144" s="48"/>
      <c r="F144" s="48"/>
      <c r="G144" s="1"/>
      <c r="H144" s="1"/>
      <c r="I144" s="2"/>
      <c r="J144"/>
      <c r="K144" s="1"/>
      <c r="L144" s="48"/>
      <c r="M144" s="1"/>
      <c r="N144"/>
      <c r="O144" s="1"/>
      <c r="P144" s="48"/>
      <c r="Q144" s="2"/>
    </row>
    <row r="145" spans="1:17" s="34" customFormat="1" x14ac:dyDescent="0.25">
      <c r="A145" s="1"/>
      <c r="B145" s="1"/>
      <c r="C145" s="1"/>
      <c r="D145" s="2"/>
      <c r="E145" s="48"/>
      <c r="F145" s="48"/>
      <c r="G145" s="1"/>
      <c r="H145" s="1"/>
      <c r="I145" s="2"/>
      <c r="J145"/>
      <c r="K145" s="1"/>
      <c r="L145" s="48"/>
      <c r="M145" s="1"/>
      <c r="N145"/>
      <c r="O145" s="1"/>
      <c r="P145" s="48"/>
      <c r="Q145" s="2"/>
    </row>
    <row r="146" spans="1:17" s="34" customFormat="1" x14ac:dyDescent="0.25">
      <c r="A146" s="1"/>
      <c r="B146" s="1"/>
      <c r="C146" s="1"/>
      <c r="D146" s="2"/>
      <c r="E146" s="48"/>
      <c r="F146" s="48"/>
      <c r="G146" s="1"/>
      <c r="H146" s="1"/>
      <c r="I146" s="2"/>
      <c r="J146"/>
      <c r="K146" s="1"/>
      <c r="L146" s="48"/>
      <c r="M146" s="1"/>
      <c r="N146"/>
      <c r="O146" s="1"/>
      <c r="P146" s="48"/>
      <c r="Q146" s="2"/>
    </row>
    <row r="147" spans="1:17" s="34" customFormat="1" x14ac:dyDescent="0.25">
      <c r="A147" s="1"/>
      <c r="B147" s="1"/>
      <c r="C147" s="1"/>
      <c r="D147" s="2"/>
      <c r="E147" s="48"/>
      <c r="F147" s="48"/>
      <c r="G147" s="1"/>
      <c r="H147" s="1"/>
      <c r="I147" s="2"/>
      <c r="J147"/>
      <c r="K147" s="1"/>
      <c r="L147" s="48"/>
      <c r="M147" s="1"/>
      <c r="N147"/>
      <c r="O147" s="1"/>
      <c r="P147" s="48"/>
      <c r="Q147" s="2"/>
    </row>
    <row r="148" spans="1:17" s="34" customFormat="1" x14ac:dyDescent="0.25">
      <c r="A148" s="1"/>
      <c r="B148" s="1"/>
      <c r="C148" s="1"/>
      <c r="D148" s="2"/>
      <c r="E148" s="48"/>
      <c r="F148" s="48"/>
      <c r="G148" s="1"/>
      <c r="H148" s="1"/>
      <c r="I148" s="2"/>
      <c r="J148"/>
      <c r="K148" s="1"/>
      <c r="L148" s="48"/>
      <c r="M148" s="1"/>
      <c r="N148"/>
      <c r="O148" s="1"/>
      <c r="P148" s="48"/>
      <c r="Q148" s="2"/>
    </row>
    <row r="149" spans="1:17" s="34" customFormat="1" x14ac:dyDescent="0.25">
      <c r="A149" s="1"/>
      <c r="B149" s="1"/>
      <c r="C149" s="1"/>
      <c r="D149" s="2"/>
      <c r="E149" s="48"/>
      <c r="F149" s="48"/>
      <c r="G149" s="1"/>
      <c r="H149" s="1"/>
      <c r="I149" s="2"/>
      <c r="J149"/>
      <c r="K149" s="1"/>
      <c r="L149" s="48"/>
      <c r="M149" s="1"/>
      <c r="N149"/>
      <c r="O149" s="1"/>
      <c r="P149" s="48"/>
      <c r="Q149" s="2"/>
    </row>
    <row r="150" spans="1:17" s="34" customFormat="1" x14ac:dyDescent="0.25">
      <c r="A150" s="1"/>
      <c r="B150" s="1"/>
      <c r="C150" s="1"/>
      <c r="D150" s="2"/>
      <c r="E150" s="48"/>
      <c r="F150" s="48"/>
      <c r="G150" s="1"/>
      <c r="H150" s="1"/>
      <c r="I150" s="2"/>
      <c r="J150"/>
      <c r="K150" s="1"/>
      <c r="L150" s="48"/>
      <c r="M150" s="1"/>
      <c r="N150"/>
      <c r="O150" s="1"/>
      <c r="P150" s="48"/>
      <c r="Q150" s="2"/>
    </row>
    <row r="151" spans="1:17" s="34" customFormat="1" x14ac:dyDescent="0.25">
      <c r="A151" s="1"/>
      <c r="B151" s="1"/>
      <c r="C151" s="1"/>
      <c r="D151" s="2"/>
      <c r="E151" s="48"/>
      <c r="F151" s="48"/>
      <c r="G151" s="1"/>
      <c r="H151" s="1"/>
      <c r="I151" s="2"/>
      <c r="J151"/>
      <c r="K151" s="1"/>
      <c r="L151" s="48"/>
      <c r="M151" s="1"/>
      <c r="N151"/>
      <c r="O151" s="1"/>
      <c r="P151" s="48"/>
      <c r="Q151" s="2"/>
    </row>
    <row r="152" spans="1:17" s="34" customFormat="1" x14ac:dyDescent="0.25">
      <c r="A152" s="1"/>
      <c r="B152" s="1"/>
      <c r="C152" s="1"/>
      <c r="D152" s="2"/>
      <c r="E152" s="48"/>
      <c r="F152" s="48"/>
      <c r="G152" s="1"/>
      <c r="H152" s="1"/>
      <c r="I152" s="2"/>
      <c r="J152"/>
      <c r="K152" s="1"/>
      <c r="L152" s="48"/>
      <c r="M152" s="1"/>
      <c r="N152"/>
      <c r="O152" s="1"/>
      <c r="P152" s="48"/>
      <c r="Q152" s="2"/>
    </row>
    <row r="153" spans="1:17" s="34" customFormat="1" x14ac:dyDescent="0.25">
      <c r="A153" s="1"/>
      <c r="B153" s="1"/>
      <c r="C153" s="1"/>
      <c r="D153" s="2"/>
      <c r="E153" s="48"/>
      <c r="F153" s="48"/>
      <c r="G153" s="1"/>
      <c r="H153" s="1"/>
      <c r="I153" s="2"/>
      <c r="J153"/>
      <c r="K153" s="1"/>
      <c r="L153" s="48"/>
      <c r="M153" s="1"/>
      <c r="N153"/>
      <c r="O153" s="1"/>
      <c r="P153" s="48"/>
      <c r="Q153" s="2"/>
    </row>
    <row r="154" spans="1:17" s="34" customFormat="1" x14ac:dyDescent="0.25">
      <c r="A154" s="1"/>
      <c r="B154" s="1"/>
      <c r="C154" s="1"/>
      <c r="D154" s="2"/>
      <c r="E154" s="48"/>
      <c r="F154" s="48"/>
      <c r="G154" s="1"/>
      <c r="H154" s="1"/>
      <c r="I154" s="2"/>
      <c r="J154"/>
      <c r="K154" s="1"/>
      <c r="L154" s="48"/>
      <c r="M154" s="1"/>
      <c r="N154"/>
      <c r="O154" s="1"/>
      <c r="P154" s="48"/>
      <c r="Q154" s="2"/>
    </row>
    <row r="155" spans="1:17" s="34" customFormat="1" x14ac:dyDescent="0.25">
      <c r="A155" s="1"/>
      <c r="B155" s="1"/>
      <c r="C155" s="1"/>
      <c r="D155" s="2"/>
      <c r="E155" s="48"/>
      <c r="F155" s="48"/>
      <c r="G155" s="1"/>
      <c r="H155" s="1"/>
      <c r="I155" s="2"/>
      <c r="J155"/>
      <c r="K155" s="1"/>
      <c r="L155" s="48"/>
      <c r="M155" s="1"/>
      <c r="N155"/>
      <c r="O155" s="1"/>
      <c r="P155" s="48"/>
      <c r="Q155" s="2"/>
    </row>
    <row r="156" spans="1:17" s="34" customFormat="1" x14ac:dyDescent="0.25">
      <c r="A156" s="1"/>
      <c r="B156" s="1"/>
      <c r="C156" s="1"/>
      <c r="D156" s="2">
        <f>D141-[1]Hárok2!$I$141</f>
        <v>244762.76999999993</v>
      </c>
      <c r="E156" s="48"/>
      <c r="F156" s="48"/>
      <c r="G156" s="1"/>
      <c r="H156" s="1"/>
      <c r="I156" s="2"/>
      <c r="J156"/>
      <c r="K156" s="1"/>
      <c r="L156" s="48"/>
      <c r="M156" s="1"/>
      <c r="N156"/>
      <c r="O156" s="1"/>
      <c r="P156" s="48"/>
      <c r="Q156" s="2"/>
    </row>
    <row r="157" spans="1:17" s="34" customFormat="1" x14ac:dyDescent="0.25">
      <c r="A157" s="1"/>
      <c r="B157" s="1"/>
      <c r="C157" s="1"/>
      <c r="D157" s="2"/>
      <c r="E157" s="48"/>
      <c r="F157" s="48"/>
      <c r="G157" s="1"/>
      <c r="H157" s="1"/>
      <c r="I157" s="2"/>
      <c r="J157"/>
      <c r="K157" s="1"/>
      <c r="L157" s="48"/>
      <c r="M157" s="1"/>
      <c r="N157"/>
      <c r="O157" s="1"/>
      <c r="P157" s="48"/>
      <c r="Q157" s="2"/>
    </row>
    <row r="158" spans="1:17" s="34" customFormat="1" x14ac:dyDescent="0.25">
      <c r="A158" s="1"/>
      <c r="B158" s="1"/>
      <c r="C158" s="1"/>
      <c r="D158" s="2"/>
      <c r="E158" s="48"/>
      <c r="F158" s="48"/>
      <c r="G158" s="1"/>
      <c r="H158" s="1"/>
      <c r="I158" s="2"/>
      <c r="J158"/>
      <c r="K158" s="1"/>
      <c r="L158" s="48"/>
      <c r="M158" s="1"/>
      <c r="N158"/>
      <c r="O158" s="1"/>
      <c r="P158" s="48"/>
      <c r="Q158" s="2"/>
    </row>
    <row r="159" spans="1:17" s="34" customFormat="1" x14ac:dyDescent="0.25">
      <c r="A159" s="1"/>
      <c r="B159" s="1"/>
      <c r="C159" s="1"/>
      <c r="D159" s="2"/>
      <c r="E159" s="48"/>
      <c r="F159" s="48"/>
      <c r="G159" s="1"/>
      <c r="H159" s="1"/>
      <c r="I159" s="2"/>
      <c r="J159"/>
      <c r="K159" s="1"/>
      <c r="L159" s="48"/>
      <c r="M159" s="1"/>
      <c r="N159"/>
      <c r="O159" s="1"/>
      <c r="P159" s="48"/>
      <c r="Q159" s="2"/>
    </row>
    <row r="160" spans="1:17" s="34" customFormat="1" x14ac:dyDescent="0.25">
      <c r="A160" s="1"/>
      <c r="B160" s="1"/>
      <c r="C160" s="1"/>
      <c r="D160" s="2"/>
      <c r="E160" s="48"/>
      <c r="F160" s="48"/>
      <c r="G160" s="1"/>
      <c r="H160" s="1"/>
      <c r="I160" s="2"/>
      <c r="J160"/>
      <c r="K160" s="1"/>
      <c r="L160" s="48"/>
      <c r="M160" s="1"/>
      <c r="N160"/>
      <c r="O160" s="1"/>
      <c r="P160" s="48"/>
      <c r="Q160" s="2"/>
    </row>
    <row r="161" spans="1:17" s="34" customFormat="1" x14ac:dyDescent="0.25">
      <c r="A161" s="1"/>
      <c r="B161" s="1"/>
      <c r="C161" s="1"/>
      <c r="D161" s="2"/>
      <c r="E161" s="48"/>
      <c r="F161" s="48"/>
      <c r="G161" s="1"/>
      <c r="H161" s="1"/>
      <c r="I161" s="2"/>
      <c r="J161"/>
      <c r="K161" s="1"/>
      <c r="L161"/>
      <c r="M161" s="1"/>
      <c r="N161"/>
      <c r="O161" s="1"/>
      <c r="P161" s="48"/>
      <c r="Q161" s="2"/>
    </row>
    <row r="162" spans="1:17" s="34" customFormat="1" x14ac:dyDescent="0.25">
      <c r="A162" s="1"/>
      <c r="B162" s="1"/>
      <c r="C162" s="1"/>
      <c r="D162" s="2"/>
      <c r="E162" s="48"/>
      <c r="F162" s="48"/>
      <c r="G162" s="1"/>
      <c r="H162" s="1"/>
      <c r="I162" s="2"/>
      <c r="J162"/>
      <c r="K162" s="1"/>
      <c r="L162" s="48"/>
      <c r="M162" s="1"/>
      <c r="N162"/>
      <c r="O162" s="1"/>
      <c r="P162" s="48"/>
      <c r="Q162" s="2"/>
    </row>
    <row r="163" spans="1:17" s="34" customFormat="1" x14ac:dyDescent="0.25">
      <c r="A163" s="1"/>
      <c r="B163" s="1"/>
      <c r="C163" s="1"/>
      <c r="D163" s="2"/>
      <c r="E163" s="48"/>
      <c r="F163" s="48"/>
      <c r="G163" s="1"/>
      <c r="H163" s="1"/>
      <c r="I163" s="2"/>
      <c r="J163"/>
      <c r="K163" s="1"/>
      <c r="L163" s="48"/>
      <c r="M163" s="1"/>
      <c r="N163"/>
      <c r="O163" s="1"/>
      <c r="P163" s="48"/>
      <c r="Q163" s="2"/>
    </row>
    <row r="164" spans="1:17" s="34" customFormat="1" x14ac:dyDescent="0.25">
      <c r="A164" s="1"/>
      <c r="B164" s="1"/>
      <c r="C164" s="1"/>
      <c r="D164" s="2"/>
      <c r="E164" s="48"/>
      <c r="F164" s="48"/>
      <c r="G164" s="1"/>
      <c r="H164" s="1"/>
      <c r="I164" s="2"/>
      <c r="J164"/>
      <c r="K164" s="1"/>
      <c r="L164" s="48"/>
      <c r="M164" s="1"/>
      <c r="N164"/>
      <c r="O164" s="1"/>
      <c r="P164" s="48"/>
      <c r="Q164" s="2"/>
    </row>
    <row r="165" spans="1:17" s="34" customFormat="1" x14ac:dyDescent="0.25">
      <c r="A165" s="1"/>
      <c r="B165" s="1"/>
      <c r="C165" s="1"/>
      <c r="D165" s="2"/>
      <c r="E165" s="48"/>
      <c r="F165" s="48"/>
      <c r="G165" s="1"/>
      <c r="H165" s="1"/>
      <c r="I165" s="2"/>
      <c r="J165"/>
      <c r="K165" s="1"/>
      <c r="L165" s="48"/>
      <c r="M165" s="1"/>
      <c r="N165"/>
      <c r="O165" s="1"/>
      <c r="P165" s="48"/>
      <c r="Q165" s="2"/>
    </row>
    <row r="166" spans="1:17" s="34" customFormat="1" x14ac:dyDescent="0.25">
      <c r="A166" s="1"/>
      <c r="B166" s="1"/>
      <c r="C166" s="1"/>
      <c r="D166" s="2"/>
      <c r="E166" s="48"/>
      <c r="F166" s="48"/>
      <c r="G166" s="1"/>
      <c r="H166" s="1"/>
      <c r="I166" s="2"/>
      <c r="J166"/>
      <c r="K166" s="1"/>
      <c r="L166" s="48"/>
      <c r="M166" s="1"/>
      <c r="N166"/>
      <c r="O166" s="1"/>
      <c r="P166" s="48"/>
      <c r="Q166" s="2"/>
    </row>
    <row r="167" spans="1:17" s="34" customFormat="1" x14ac:dyDescent="0.25">
      <c r="A167" s="1"/>
      <c r="B167" s="1"/>
      <c r="C167" s="1"/>
      <c r="D167" s="2"/>
      <c r="E167" s="48"/>
      <c r="F167" s="48"/>
      <c r="G167" s="1"/>
      <c r="H167" s="1"/>
      <c r="I167" s="2"/>
      <c r="J167"/>
      <c r="K167" s="1"/>
      <c r="L167" s="48"/>
      <c r="M167" s="1"/>
      <c r="N167"/>
      <c r="O167" s="1"/>
      <c r="P167" s="48"/>
      <c r="Q167" s="2"/>
    </row>
    <row r="168" spans="1:17" s="34" customFormat="1" x14ac:dyDescent="0.25">
      <c r="A168" s="1"/>
      <c r="B168" s="1"/>
      <c r="C168" s="1"/>
      <c r="D168" s="2"/>
      <c r="E168" s="48"/>
      <c r="F168" s="48"/>
      <c r="G168" s="1"/>
      <c r="H168" s="1"/>
      <c r="I168" s="2"/>
      <c r="J168"/>
      <c r="K168" s="1"/>
      <c r="L168" s="48"/>
      <c r="M168" s="1"/>
      <c r="N168"/>
      <c r="O168" s="1"/>
      <c r="P168" s="48"/>
      <c r="Q168" s="2"/>
    </row>
    <row r="169" spans="1:17" s="34" customFormat="1" x14ac:dyDescent="0.25">
      <c r="A169" s="1"/>
      <c r="B169" s="1"/>
      <c r="C169" s="1"/>
      <c r="D169" s="2"/>
      <c r="E169" s="48"/>
      <c r="F169" s="48"/>
      <c r="G169" s="1"/>
      <c r="H169" s="1"/>
      <c r="I169" s="2"/>
      <c r="J169"/>
      <c r="K169" s="1"/>
      <c r="L169" s="48"/>
      <c r="M169" s="1"/>
      <c r="N169"/>
      <c r="O169" s="1"/>
      <c r="P169" s="48"/>
      <c r="Q169" s="2"/>
    </row>
    <row r="170" spans="1:17" s="34" customFormat="1" x14ac:dyDescent="0.25">
      <c r="A170" s="1"/>
      <c r="B170" s="1"/>
      <c r="C170" s="1"/>
      <c r="D170" s="2"/>
      <c r="E170" s="48"/>
      <c r="F170" s="48"/>
      <c r="G170" s="1"/>
      <c r="H170" s="1"/>
      <c r="I170" s="2"/>
      <c r="J170"/>
      <c r="K170" s="1"/>
      <c r="L170" s="48"/>
      <c r="M170" s="1"/>
      <c r="N170"/>
      <c r="O170" s="1"/>
      <c r="P170" s="48"/>
      <c r="Q170" s="2"/>
    </row>
    <row r="171" spans="1:17" s="34" customFormat="1" x14ac:dyDescent="0.25">
      <c r="A171" s="1"/>
      <c r="B171" s="1"/>
      <c r="C171" s="1"/>
      <c r="D171" s="2"/>
      <c r="E171" s="48"/>
      <c r="F171" s="48"/>
      <c r="G171" s="1"/>
      <c r="H171" s="1"/>
      <c r="I171" s="2"/>
      <c r="J171"/>
      <c r="K171" s="1"/>
      <c r="L171" s="48"/>
      <c r="M171" s="1"/>
      <c r="N171"/>
      <c r="O171" s="1"/>
      <c r="P171" s="48"/>
      <c r="Q171" s="2"/>
    </row>
    <row r="172" spans="1:17" s="34" customFormat="1" x14ac:dyDescent="0.25">
      <c r="A172" s="1"/>
      <c r="B172" s="1"/>
      <c r="C172" s="1"/>
      <c r="D172" s="2"/>
      <c r="E172" s="48"/>
      <c r="F172" s="48"/>
      <c r="G172" s="1"/>
      <c r="H172" s="1"/>
      <c r="I172" s="2"/>
      <c r="J172"/>
      <c r="K172" s="1"/>
      <c r="L172" s="48"/>
      <c r="M172" s="1"/>
      <c r="N172"/>
      <c r="O172" s="1"/>
      <c r="P172" s="48"/>
      <c r="Q172" s="2"/>
    </row>
    <row r="173" spans="1:17" s="34" customFormat="1" x14ac:dyDescent="0.25">
      <c r="A173" s="1"/>
      <c r="B173" s="1"/>
      <c r="C173" s="1"/>
      <c r="D173" s="2"/>
      <c r="E173" s="48"/>
      <c r="F173" s="48"/>
      <c r="G173" s="1"/>
      <c r="H173" s="1"/>
      <c r="I173" s="2"/>
      <c r="J173"/>
      <c r="K173" s="1"/>
      <c r="L173" s="48"/>
      <c r="M173" s="1"/>
      <c r="N173"/>
      <c r="O173" s="1"/>
      <c r="P173" s="48"/>
      <c r="Q173" s="2"/>
    </row>
    <row r="174" spans="1:17" s="34" customFormat="1" x14ac:dyDescent="0.25">
      <c r="A174" s="1"/>
      <c r="B174" s="1"/>
      <c r="C174" s="1"/>
      <c r="D174" s="2"/>
      <c r="E174" s="48"/>
      <c r="F174" s="48"/>
      <c r="G174" s="1"/>
      <c r="H174" s="1"/>
      <c r="I174" s="2"/>
      <c r="J174"/>
      <c r="K174" s="1"/>
      <c r="L174" s="48"/>
      <c r="M174" s="1"/>
      <c r="N174"/>
      <c r="O174" s="1"/>
      <c r="P174" s="48"/>
      <c r="Q174" s="2"/>
    </row>
    <row r="175" spans="1:17" s="34" customFormat="1" x14ac:dyDescent="0.25">
      <c r="A175" s="1"/>
      <c r="B175" s="1"/>
      <c r="C175" s="1"/>
      <c r="D175" s="2"/>
      <c r="E175" s="48"/>
      <c r="F175" s="48"/>
      <c r="G175" s="1"/>
      <c r="H175" s="1"/>
      <c r="I175" s="2"/>
      <c r="J175"/>
      <c r="K175" s="1"/>
      <c r="L175" s="48"/>
      <c r="M175" s="1"/>
      <c r="N175"/>
      <c r="O175" s="1"/>
      <c r="P175" s="48"/>
      <c r="Q175" s="2"/>
    </row>
    <row r="176" spans="1:17" s="34" customFormat="1" x14ac:dyDescent="0.25">
      <c r="A176" s="1"/>
      <c r="B176" s="1"/>
      <c r="C176" s="1"/>
      <c r="D176" s="2"/>
      <c r="E176" s="48"/>
      <c r="F176" s="48"/>
      <c r="G176" s="1"/>
      <c r="H176" s="1"/>
      <c r="I176" s="2"/>
      <c r="J176"/>
      <c r="K176" s="1"/>
      <c r="L176" s="48"/>
      <c r="M176" s="1"/>
      <c r="N176"/>
      <c r="O176" s="1"/>
      <c r="P176" s="48"/>
      <c r="Q176" s="2"/>
    </row>
    <row r="177" spans="1:17" s="34" customFormat="1" x14ac:dyDescent="0.25">
      <c r="A177" s="1"/>
      <c r="B177" s="1"/>
      <c r="C177" s="1"/>
      <c r="D177" s="2"/>
      <c r="E177" s="48"/>
      <c r="F177" s="48"/>
      <c r="G177" s="1"/>
      <c r="H177" s="1"/>
      <c r="I177" s="2"/>
      <c r="J177"/>
      <c r="K177" s="1"/>
      <c r="L177" s="48"/>
      <c r="M177" s="1"/>
      <c r="N177"/>
      <c r="O177" s="1"/>
      <c r="P177" s="48"/>
      <c r="Q177" s="2"/>
    </row>
    <row r="178" spans="1:17" s="34" customFormat="1" x14ac:dyDescent="0.25">
      <c r="A178" s="1"/>
      <c r="B178" s="1"/>
      <c r="C178" s="1"/>
      <c r="D178" s="2"/>
      <c r="E178" s="48"/>
      <c r="F178" s="48"/>
      <c r="G178" s="1"/>
      <c r="H178" s="1"/>
      <c r="I178" s="2"/>
      <c r="J178"/>
      <c r="K178" s="1"/>
      <c r="L178" s="48"/>
      <c r="M178" s="1"/>
      <c r="N178"/>
      <c r="O178" s="1"/>
      <c r="P178" s="48"/>
      <c r="Q178" s="2"/>
    </row>
    <row r="179" spans="1:17" s="34" customFormat="1" x14ac:dyDescent="0.25">
      <c r="A179" s="1"/>
      <c r="B179" s="1"/>
      <c r="C179" s="1"/>
      <c r="D179" s="2"/>
      <c r="E179" s="48"/>
      <c r="F179" s="48"/>
      <c r="G179" s="1"/>
      <c r="H179" s="1"/>
      <c r="I179" s="2"/>
      <c r="J179"/>
      <c r="K179" s="1"/>
      <c r="L179" s="48"/>
      <c r="M179" s="1"/>
      <c r="N179"/>
      <c r="O179" s="1"/>
      <c r="P179" s="48"/>
      <c r="Q179" s="2"/>
    </row>
    <row r="180" spans="1:17" s="34" customFormat="1" x14ac:dyDescent="0.25">
      <c r="A180" s="1"/>
      <c r="B180" s="1"/>
      <c r="C180" s="1"/>
      <c r="D180" s="2"/>
      <c r="E180" s="48"/>
      <c r="F180" s="48"/>
      <c r="G180" s="1"/>
      <c r="H180" s="1"/>
      <c r="I180" s="2"/>
      <c r="J180"/>
      <c r="K180" s="1"/>
      <c r="L180" s="48"/>
      <c r="M180" s="1"/>
      <c r="N180"/>
      <c r="O180" s="1"/>
      <c r="P180" s="48"/>
      <c r="Q180" s="2"/>
    </row>
    <row r="181" spans="1:17" s="34" customFormat="1" x14ac:dyDescent="0.25">
      <c r="A181" s="1"/>
      <c r="B181" s="1"/>
      <c r="C181" s="1"/>
      <c r="D181" s="2"/>
      <c r="E181" s="48"/>
      <c r="F181" s="48"/>
      <c r="G181" s="1"/>
      <c r="H181" s="1"/>
      <c r="I181" s="2"/>
      <c r="J181"/>
      <c r="K181" s="1"/>
      <c r="L181" s="48"/>
      <c r="M181" s="1"/>
      <c r="N181"/>
      <c r="O181" s="1"/>
      <c r="P181" s="48"/>
      <c r="Q181" s="2"/>
    </row>
    <row r="182" spans="1:17" s="34" customFormat="1" x14ac:dyDescent="0.25">
      <c r="A182" s="1"/>
      <c r="B182" s="1"/>
      <c r="C182" s="1"/>
      <c r="D182" s="2"/>
      <c r="E182" s="48"/>
      <c r="F182" s="48"/>
      <c r="G182" s="1"/>
      <c r="H182" s="1"/>
      <c r="I182" s="2"/>
      <c r="J182"/>
      <c r="K182" s="1"/>
      <c r="L182" s="48"/>
      <c r="M182" s="1"/>
      <c r="N182"/>
      <c r="O182" s="1"/>
      <c r="P182" s="48"/>
      <c r="Q182" s="2"/>
    </row>
    <row r="183" spans="1:17" s="34" customFormat="1" x14ac:dyDescent="0.25">
      <c r="A183" s="1"/>
      <c r="B183" s="1"/>
      <c r="C183" s="1"/>
      <c r="D183" s="2"/>
      <c r="E183" s="48"/>
      <c r="F183" s="48"/>
      <c r="G183" s="1"/>
      <c r="H183" s="1"/>
      <c r="I183" s="2"/>
      <c r="J183"/>
      <c r="K183" s="1"/>
      <c r="L183" s="48"/>
      <c r="M183" s="1"/>
      <c r="N183"/>
      <c r="O183" s="1"/>
      <c r="P183" s="48"/>
      <c r="Q183" s="2"/>
    </row>
    <row r="184" spans="1:17" s="34" customFormat="1" x14ac:dyDescent="0.25">
      <c r="A184" s="1"/>
      <c r="B184" s="1"/>
      <c r="C184" s="1"/>
      <c r="D184" s="2"/>
      <c r="E184" s="48"/>
      <c r="F184" s="48"/>
      <c r="G184" s="1"/>
      <c r="H184" s="1"/>
      <c r="I184" s="2"/>
      <c r="J184"/>
      <c r="K184" s="1"/>
      <c r="L184" s="48"/>
      <c r="M184" s="1"/>
      <c r="N184"/>
      <c r="O184" s="1"/>
      <c r="P184" s="48"/>
      <c r="Q184" s="2"/>
    </row>
    <row r="185" spans="1:17" s="34" customFormat="1" x14ac:dyDescent="0.25">
      <c r="A185" s="1"/>
      <c r="B185" s="1"/>
      <c r="C185" s="1"/>
      <c r="D185" s="2"/>
      <c r="E185" s="48"/>
      <c r="F185" s="48"/>
      <c r="G185" s="1"/>
      <c r="H185" s="1"/>
      <c r="I185" s="2"/>
      <c r="J185"/>
      <c r="K185" s="1"/>
      <c r="L185" s="48"/>
      <c r="M185" s="1"/>
      <c r="N185"/>
      <c r="O185" s="1"/>
      <c r="P185" s="48"/>
      <c r="Q185" s="2"/>
    </row>
    <row r="186" spans="1:17" s="34" customFormat="1" x14ac:dyDescent="0.25">
      <c r="A186" s="1"/>
      <c r="B186" s="1"/>
      <c r="C186" s="1"/>
      <c r="D186" s="2"/>
      <c r="E186" s="48"/>
      <c r="F186" s="48"/>
      <c r="G186" s="1"/>
      <c r="H186" s="1"/>
      <c r="I186" s="2"/>
      <c r="J186"/>
      <c r="K186" s="1"/>
      <c r="L186"/>
      <c r="M186" s="1"/>
      <c r="N186"/>
      <c r="O186" s="1"/>
      <c r="P186" s="48"/>
      <c r="Q186" s="2"/>
    </row>
    <row r="187" spans="1:17" s="34" customFormat="1" x14ac:dyDescent="0.25">
      <c r="A187" s="1"/>
      <c r="B187" s="1"/>
      <c r="C187" s="1"/>
      <c r="D187" s="2"/>
      <c r="E187" s="48"/>
      <c r="F187" s="48"/>
      <c r="G187" s="1"/>
      <c r="H187" s="1"/>
      <c r="I187" s="2"/>
      <c r="J187"/>
      <c r="K187" s="1"/>
      <c r="L187" s="48"/>
      <c r="M187" s="1"/>
      <c r="N187"/>
      <c r="O187" s="1"/>
      <c r="P187" s="48"/>
      <c r="Q187" s="2"/>
    </row>
    <row r="188" spans="1:17" s="34" customFormat="1" x14ac:dyDescent="0.25">
      <c r="A188" s="1"/>
      <c r="B188" s="1"/>
      <c r="C188" s="1"/>
      <c r="D188" s="2"/>
      <c r="E188" s="48"/>
      <c r="F188" s="48"/>
      <c r="G188" s="1"/>
      <c r="H188" s="1"/>
      <c r="I188" s="2"/>
      <c r="J188"/>
      <c r="K188" s="1"/>
      <c r="L188" s="48"/>
      <c r="M188" s="1"/>
      <c r="N188"/>
      <c r="O188" s="1"/>
      <c r="P188" s="48"/>
      <c r="Q188" s="2"/>
    </row>
    <row r="189" spans="1:17" s="34" customFormat="1" x14ac:dyDescent="0.25">
      <c r="A189" s="1"/>
      <c r="B189" s="1"/>
      <c r="C189" s="1"/>
      <c r="D189" s="2"/>
      <c r="E189" s="48"/>
      <c r="F189" s="48"/>
      <c r="G189" s="1"/>
      <c r="H189" s="1"/>
      <c r="I189" s="2"/>
      <c r="J189"/>
      <c r="K189" s="1"/>
      <c r="L189" s="48"/>
      <c r="M189" s="1"/>
      <c r="N189"/>
      <c r="O189" s="1"/>
      <c r="P189" s="48"/>
      <c r="Q189" s="2"/>
    </row>
    <row r="190" spans="1:17" s="34" customFormat="1" x14ac:dyDescent="0.25">
      <c r="A190" s="1"/>
      <c r="B190" s="1"/>
      <c r="C190" s="1"/>
      <c r="D190" s="2"/>
      <c r="E190" s="48"/>
      <c r="F190" s="48"/>
      <c r="G190" s="1"/>
      <c r="H190" s="1"/>
      <c r="I190" s="2"/>
      <c r="J190"/>
      <c r="K190" s="1"/>
      <c r="L190" s="48"/>
      <c r="M190" s="1"/>
      <c r="N190"/>
      <c r="O190" s="1"/>
      <c r="P190" s="48"/>
      <c r="Q190" s="2"/>
    </row>
    <row r="191" spans="1:17" s="34" customFormat="1" x14ac:dyDescent="0.25">
      <c r="A191" s="1"/>
      <c r="B191" s="1"/>
      <c r="C191" s="1"/>
      <c r="D191" s="2"/>
      <c r="E191" s="48"/>
      <c r="F191" s="48"/>
      <c r="G191" s="1"/>
      <c r="H191" s="1"/>
      <c r="I191" s="2"/>
      <c r="J191"/>
      <c r="K191" s="1"/>
      <c r="L191" s="48"/>
      <c r="M191" s="1"/>
      <c r="N191"/>
      <c r="O191" s="1"/>
      <c r="P191" s="48"/>
      <c r="Q191" s="2"/>
    </row>
    <row r="192" spans="1:17" s="34" customFormat="1" x14ac:dyDescent="0.25">
      <c r="A192" s="1"/>
      <c r="B192" s="1"/>
      <c r="C192" s="1"/>
      <c r="D192" s="2"/>
      <c r="E192" s="48"/>
      <c r="F192" s="48"/>
      <c r="G192" s="1"/>
      <c r="H192" s="1"/>
      <c r="I192" s="2"/>
      <c r="J192"/>
      <c r="K192" s="1"/>
      <c r="L192" s="48"/>
      <c r="M192" s="1"/>
      <c r="N192"/>
      <c r="O192" s="1"/>
      <c r="P192" s="48"/>
      <c r="Q192" s="2"/>
    </row>
    <row r="193" spans="1:17" s="34" customFormat="1" x14ac:dyDescent="0.25">
      <c r="A193" s="1"/>
      <c r="B193" s="1"/>
      <c r="C193" s="1"/>
      <c r="D193" s="2"/>
      <c r="E193" s="48"/>
      <c r="F193" s="48"/>
      <c r="G193" s="1"/>
      <c r="H193" s="1"/>
      <c r="I193" s="2"/>
      <c r="J193"/>
      <c r="K193" s="1"/>
      <c r="L193" s="48"/>
      <c r="M193" s="1"/>
      <c r="N193"/>
      <c r="O193" s="1"/>
      <c r="P193" s="48"/>
      <c r="Q193" s="2"/>
    </row>
    <row r="194" spans="1:17" s="34" customFormat="1" x14ac:dyDescent="0.25">
      <c r="A194" s="1"/>
      <c r="B194" s="1"/>
      <c r="C194" s="1"/>
      <c r="D194" s="2"/>
      <c r="E194" s="48"/>
      <c r="F194" s="48"/>
      <c r="G194" s="1"/>
      <c r="H194" s="1"/>
      <c r="I194" s="2"/>
      <c r="J194"/>
      <c r="K194" s="1"/>
      <c r="L194" s="48"/>
      <c r="M194" s="1"/>
      <c r="N194"/>
      <c r="O194" s="1"/>
      <c r="P194" s="48"/>
      <c r="Q194" s="2"/>
    </row>
    <row r="195" spans="1:17" s="34" customFormat="1" x14ac:dyDescent="0.25">
      <c r="A195" s="1"/>
      <c r="B195" s="1"/>
      <c r="C195" s="1"/>
      <c r="D195" s="2"/>
      <c r="E195" s="48"/>
      <c r="F195" s="48"/>
      <c r="G195" s="1"/>
      <c r="H195" s="1"/>
      <c r="I195" s="2"/>
      <c r="J195"/>
      <c r="K195" s="1"/>
      <c r="L195" s="48"/>
      <c r="M195" s="1"/>
      <c r="N195"/>
      <c r="O195" s="1"/>
      <c r="P195" s="48"/>
      <c r="Q195" s="2"/>
    </row>
    <row r="196" spans="1:17" s="34" customFormat="1" x14ac:dyDescent="0.25">
      <c r="A196" s="1"/>
      <c r="B196" s="1"/>
      <c r="C196" s="1"/>
      <c r="D196" s="2"/>
      <c r="E196" s="48"/>
      <c r="F196" s="48"/>
      <c r="G196" s="1"/>
      <c r="H196" s="1"/>
      <c r="I196" s="2"/>
      <c r="J196"/>
      <c r="K196" s="1"/>
      <c r="L196" s="48"/>
      <c r="M196" s="1"/>
      <c r="N196"/>
      <c r="O196" s="1"/>
      <c r="P196" s="48"/>
      <c r="Q196" s="2"/>
    </row>
    <row r="197" spans="1:17" s="34" customFormat="1" x14ac:dyDescent="0.25">
      <c r="A197" s="1"/>
      <c r="B197" s="1"/>
      <c r="C197" s="1"/>
      <c r="D197" s="2"/>
      <c r="E197" s="48"/>
      <c r="F197" s="48"/>
      <c r="G197" s="1"/>
      <c r="H197" s="1"/>
      <c r="I197" s="2"/>
      <c r="J197"/>
      <c r="K197" s="1"/>
      <c r="L197" s="48"/>
      <c r="M197" s="1"/>
      <c r="N197"/>
      <c r="O197" s="1"/>
      <c r="P197" s="48"/>
      <c r="Q197" s="2"/>
    </row>
    <row r="198" spans="1:17" s="34" customFormat="1" x14ac:dyDescent="0.25">
      <c r="A198" s="1"/>
      <c r="B198" s="1"/>
      <c r="C198" s="1"/>
      <c r="D198" s="2"/>
      <c r="E198" s="48"/>
      <c r="F198" s="48"/>
      <c r="G198" s="1"/>
      <c r="H198" s="1"/>
      <c r="I198" s="2"/>
      <c r="J198"/>
      <c r="K198" s="1"/>
      <c r="L198" s="48"/>
      <c r="M198" s="1"/>
      <c r="N198"/>
      <c r="O198" s="1"/>
      <c r="P198" s="48"/>
      <c r="Q198" s="2"/>
    </row>
    <row r="199" spans="1:17" s="34" customFormat="1" x14ac:dyDescent="0.25">
      <c r="A199" s="1"/>
      <c r="B199" s="1"/>
      <c r="C199" s="1"/>
      <c r="D199" s="2"/>
      <c r="E199" s="48"/>
      <c r="F199" s="48"/>
      <c r="G199" s="1"/>
      <c r="H199" s="1"/>
      <c r="I199" s="2"/>
      <c r="J199"/>
      <c r="K199" s="1"/>
      <c r="L199" s="48"/>
      <c r="M199" s="1"/>
      <c r="N199"/>
      <c r="O199" s="1"/>
      <c r="P199" s="48"/>
      <c r="Q199" s="2"/>
    </row>
    <row r="200" spans="1:17" s="34" customFormat="1" x14ac:dyDescent="0.25">
      <c r="A200" s="1"/>
      <c r="B200" s="1"/>
      <c r="C200" s="1"/>
      <c r="D200" s="2"/>
      <c r="E200" s="48"/>
      <c r="F200" s="48"/>
      <c r="G200" s="1"/>
      <c r="H200" s="1"/>
      <c r="I200" s="2"/>
      <c r="J200"/>
      <c r="K200" s="1"/>
      <c r="L200" s="48"/>
      <c r="M200" s="1"/>
      <c r="N200"/>
      <c r="O200" s="1"/>
      <c r="P200" s="48"/>
      <c r="Q200" s="2"/>
    </row>
    <row r="201" spans="1:17" s="34" customFormat="1" x14ac:dyDescent="0.25">
      <c r="A201" s="1"/>
      <c r="B201" s="1"/>
      <c r="C201" s="1"/>
      <c r="D201" s="2"/>
      <c r="E201" s="48"/>
      <c r="F201" s="48"/>
      <c r="G201" s="1"/>
      <c r="H201" s="1"/>
      <c r="I201" s="2"/>
      <c r="J201"/>
      <c r="K201" s="1"/>
      <c r="L201" s="48"/>
      <c r="M201" s="1"/>
      <c r="N201"/>
      <c r="O201" s="1"/>
      <c r="P201" s="48"/>
      <c r="Q201" s="2"/>
    </row>
    <row r="202" spans="1:17" s="34" customFormat="1" x14ac:dyDescent="0.25">
      <c r="A202" s="1"/>
      <c r="B202" s="1"/>
      <c r="C202" s="1"/>
      <c r="D202" s="2"/>
      <c r="E202" s="48"/>
      <c r="F202" s="48"/>
      <c r="G202" s="1"/>
      <c r="H202" s="1"/>
      <c r="I202" s="2"/>
      <c r="J202"/>
      <c r="K202" s="1"/>
      <c r="L202" s="48"/>
      <c r="M202" s="1"/>
      <c r="N202"/>
      <c r="O202" s="1"/>
      <c r="P202" s="48"/>
      <c r="Q202" s="2"/>
    </row>
    <row r="203" spans="1:17" s="34" customFormat="1" x14ac:dyDescent="0.25">
      <c r="A203" s="1"/>
      <c r="B203" s="1"/>
      <c r="C203" s="1"/>
      <c r="D203" s="2"/>
      <c r="E203" s="48"/>
      <c r="F203" s="48"/>
      <c r="G203" s="1"/>
      <c r="H203" s="1"/>
      <c r="I203" s="2"/>
      <c r="J203"/>
      <c r="K203" s="1"/>
      <c r="L203" s="48"/>
      <c r="M203" s="1"/>
      <c r="N203"/>
      <c r="O203" s="1"/>
      <c r="P203" s="48"/>
      <c r="Q203" s="2"/>
    </row>
    <row r="204" spans="1:17" s="34" customFormat="1" x14ac:dyDescent="0.25">
      <c r="A204" s="1"/>
      <c r="B204" s="1"/>
      <c r="C204" s="1"/>
      <c r="D204" s="2"/>
      <c r="E204" s="48"/>
      <c r="F204" s="48"/>
      <c r="G204" s="1"/>
      <c r="H204" s="1"/>
      <c r="I204" s="2"/>
      <c r="J204"/>
      <c r="K204" s="1"/>
      <c r="L204" s="48"/>
      <c r="M204" s="1"/>
      <c r="N204"/>
      <c r="O204" s="1"/>
      <c r="P204" s="48"/>
      <c r="Q204" s="2"/>
    </row>
    <row r="205" spans="1:17" s="34" customFormat="1" x14ac:dyDescent="0.25">
      <c r="A205" s="1"/>
      <c r="B205" s="1"/>
      <c r="C205" s="1"/>
      <c r="D205" s="2"/>
      <c r="E205" s="48"/>
      <c r="F205" s="48"/>
      <c r="G205" s="1"/>
      <c r="H205" s="1"/>
      <c r="I205" s="2"/>
      <c r="J205"/>
      <c r="K205" s="1"/>
      <c r="L205" s="48"/>
      <c r="M205" s="1"/>
      <c r="N205"/>
      <c r="O205" s="1"/>
      <c r="P205" s="48"/>
      <c r="Q205" s="2"/>
    </row>
    <row r="206" spans="1:17" s="34" customFormat="1" x14ac:dyDescent="0.25">
      <c r="A206" s="1"/>
      <c r="B206" s="1"/>
      <c r="C206" s="1"/>
      <c r="D206" s="2"/>
      <c r="E206" s="48"/>
      <c r="F206" s="48"/>
      <c r="G206" s="1"/>
      <c r="H206" s="1"/>
      <c r="I206" s="2"/>
      <c r="J206"/>
      <c r="K206" s="1"/>
      <c r="L206" s="48"/>
      <c r="M206" s="1"/>
      <c r="N206"/>
      <c r="O206" s="1"/>
      <c r="P206" s="48"/>
      <c r="Q206" s="2"/>
    </row>
    <row r="207" spans="1:17" s="34" customFormat="1" x14ac:dyDescent="0.25">
      <c r="A207" s="1"/>
      <c r="B207" s="1"/>
      <c r="C207" s="1"/>
      <c r="D207" s="2"/>
      <c r="E207" s="48"/>
      <c r="F207" s="48"/>
      <c r="G207" s="1"/>
      <c r="H207" s="1"/>
      <c r="I207" s="2"/>
      <c r="J207"/>
      <c r="K207" s="1"/>
      <c r="L207" s="48"/>
      <c r="M207" s="1"/>
      <c r="N207"/>
      <c r="O207" s="1"/>
      <c r="P207" s="48"/>
      <c r="Q207" s="2"/>
    </row>
    <row r="208" spans="1:17" s="34" customFormat="1" x14ac:dyDescent="0.25">
      <c r="A208" s="1"/>
      <c r="B208" s="1"/>
      <c r="C208" s="1"/>
      <c r="D208" s="2"/>
      <c r="E208" s="48"/>
      <c r="F208" s="48"/>
      <c r="G208" s="1"/>
      <c r="H208" s="1"/>
      <c r="I208" s="2"/>
      <c r="J208"/>
      <c r="K208" s="1"/>
      <c r="L208" s="48"/>
      <c r="M208" s="1"/>
      <c r="N208"/>
      <c r="O208" s="1"/>
      <c r="P208" s="48"/>
      <c r="Q208" s="2"/>
    </row>
    <row r="209" spans="1:17" s="34" customFormat="1" x14ac:dyDescent="0.25">
      <c r="A209" s="1"/>
      <c r="B209" s="1"/>
      <c r="C209" s="1"/>
      <c r="D209" s="2"/>
      <c r="E209" s="48"/>
      <c r="F209" s="48"/>
      <c r="G209" s="1"/>
      <c r="H209" s="1"/>
      <c r="I209" s="2"/>
      <c r="J209"/>
      <c r="K209" s="1"/>
      <c r="L209" s="48"/>
      <c r="M209" s="1"/>
      <c r="N209"/>
      <c r="O209" s="1"/>
      <c r="P209" s="48"/>
      <c r="Q209" s="2"/>
    </row>
    <row r="210" spans="1:17" s="34" customFormat="1" x14ac:dyDescent="0.25">
      <c r="A210" s="1"/>
      <c r="B210" s="1"/>
      <c r="C210" s="1"/>
      <c r="D210" s="2"/>
      <c r="E210" s="48"/>
      <c r="F210" s="48"/>
      <c r="G210" s="1"/>
      <c r="H210" s="1"/>
      <c r="I210" s="2"/>
      <c r="J210"/>
      <c r="K210" s="1"/>
      <c r="L210" s="48"/>
      <c r="M210" s="1"/>
      <c r="N210"/>
      <c r="O210" s="1"/>
      <c r="P210" s="48"/>
      <c r="Q210" s="2"/>
    </row>
    <row r="211" spans="1:17" s="34" customFormat="1" x14ac:dyDescent="0.25">
      <c r="A211" s="1"/>
      <c r="B211" s="1"/>
      <c r="C211" s="1"/>
      <c r="D211" s="2"/>
      <c r="E211" s="48"/>
      <c r="F211" s="48"/>
      <c r="G211" s="1"/>
      <c r="H211" s="1"/>
      <c r="I211" s="2"/>
      <c r="J211"/>
      <c r="K211" s="1"/>
      <c r="L211" s="48"/>
      <c r="M211" s="1"/>
      <c r="N211"/>
      <c r="O211" s="1"/>
      <c r="P211" s="48"/>
      <c r="Q211" s="2"/>
    </row>
    <row r="212" spans="1:17" s="34" customFormat="1" x14ac:dyDescent="0.25">
      <c r="A212" s="1"/>
      <c r="B212" s="1"/>
      <c r="C212" s="1"/>
      <c r="D212" s="2"/>
      <c r="E212" s="48"/>
      <c r="F212" s="48"/>
      <c r="G212" s="1"/>
      <c r="H212" s="1"/>
      <c r="I212" s="2"/>
      <c r="J212"/>
      <c r="K212" s="1"/>
      <c r="L212" s="48"/>
      <c r="M212" s="1"/>
      <c r="N212"/>
      <c r="O212" s="1"/>
      <c r="P212" s="48"/>
      <c r="Q212" s="2"/>
    </row>
    <row r="213" spans="1:17" s="34" customFormat="1" x14ac:dyDescent="0.25">
      <c r="A213" s="1"/>
      <c r="B213" s="1"/>
      <c r="C213" s="1"/>
      <c r="D213" s="2"/>
      <c r="E213" s="48"/>
      <c r="F213" s="48"/>
      <c r="G213" s="1"/>
      <c r="H213" s="1"/>
      <c r="I213" s="2"/>
      <c r="J213"/>
      <c r="K213" s="1"/>
      <c r="L213" s="48"/>
      <c r="M213" s="1"/>
      <c r="N213"/>
      <c r="O213" s="1"/>
      <c r="P213" s="48"/>
      <c r="Q213" s="2"/>
    </row>
    <row r="214" spans="1:17" s="34" customFormat="1" x14ac:dyDescent="0.25">
      <c r="A214" s="1"/>
      <c r="B214" s="1"/>
      <c r="C214" s="1"/>
      <c r="D214" s="2"/>
      <c r="E214" s="48"/>
      <c r="F214" s="48"/>
      <c r="G214" s="1"/>
      <c r="H214" s="1"/>
      <c r="I214" s="2"/>
      <c r="J214"/>
      <c r="K214" s="1"/>
      <c r="L214" s="48"/>
      <c r="M214" s="1"/>
      <c r="N214"/>
      <c r="O214" s="1"/>
      <c r="P214" s="48"/>
      <c r="Q214" s="2"/>
    </row>
    <row r="215" spans="1:17" s="34" customFormat="1" x14ac:dyDescent="0.25">
      <c r="A215" s="1"/>
      <c r="B215" s="1"/>
      <c r="C215" s="1"/>
      <c r="D215" s="2"/>
      <c r="E215" s="48"/>
      <c r="F215" s="48"/>
      <c r="G215" s="1"/>
      <c r="H215" s="1"/>
      <c r="I215" s="2"/>
      <c r="J215"/>
      <c r="K215" s="1"/>
      <c r="L215" s="48"/>
      <c r="M215" s="1"/>
      <c r="N215"/>
      <c r="O215" s="1"/>
      <c r="P215" s="48"/>
      <c r="Q215" s="2"/>
    </row>
    <row r="216" spans="1:17" s="34" customFormat="1" x14ac:dyDescent="0.25">
      <c r="A216" s="1"/>
      <c r="B216" s="1"/>
      <c r="C216" s="1"/>
      <c r="D216" s="2"/>
      <c r="E216" s="48"/>
      <c r="F216" s="48"/>
      <c r="G216" s="1"/>
      <c r="H216" s="1"/>
      <c r="I216" s="2"/>
      <c r="J216"/>
      <c r="K216" s="1"/>
      <c r="L216" s="48"/>
      <c r="M216" s="1"/>
      <c r="N216"/>
      <c r="O216" s="1"/>
      <c r="P216" s="48"/>
      <c r="Q216" s="2"/>
    </row>
    <row r="217" spans="1:17" s="34" customFormat="1" x14ac:dyDescent="0.25">
      <c r="A217" s="1"/>
      <c r="B217" s="1"/>
      <c r="C217" s="1"/>
      <c r="D217" s="2"/>
      <c r="E217" s="48"/>
      <c r="F217" s="48"/>
      <c r="G217" s="1"/>
      <c r="H217" s="1"/>
      <c r="I217" s="2"/>
      <c r="J217"/>
      <c r="K217" s="1"/>
      <c r="L217" s="48"/>
      <c r="M217" s="1"/>
      <c r="N217"/>
      <c r="O217" s="1"/>
      <c r="P217" s="48"/>
      <c r="Q217" s="2"/>
    </row>
    <row r="218" spans="1:17" s="34" customFormat="1" x14ac:dyDescent="0.25">
      <c r="A218" s="1"/>
      <c r="B218" s="1"/>
      <c r="C218" s="1"/>
      <c r="D218" s="2"/>
      <c r="E218" s="48"/>
      <c r="F218" s="48"/>
      <c r="G218" s="1"/>
      <c r="H218" s="1"/>
      <c r="I218" s="2"/>
      <c r="J218"/>
      <c r="K218" s="1"/>
      <c r="L218" s="48"/>
      <c r="M218" s="1"/>
      <c r="N218"/>
      <c r="O218" s="1"/>
      <c r="P218" s="48"/>
      <c r="Q218" s="2"/>
    </row>
    <row r="219" spans="1:17" s="34" customFormat="1" x14ac:dyDescent="0.25">
      <c r="A219" s="1"/>
      <c r="B219" s="1"/>
      <c r="C219" s="1"/>
      <c r="D219" s="2"/>
      <c r="E219" s="48"/>
      <c r="F219" s="48"/>
      <c r="G219" s="1"/>
      <c r="H219" s="1"/>
      <c r="I219" s="2"/>
      <c r="J219"/>
      <c r="K219" s="1"/>
      <c r="L219" s="48"/>
      <c r="M219" s="1"/>
      <c r="N219"/>
      <c r="O219" s="1"/>
      <c r="P219" s="48"/>
      <c r="Q219" s="2"/>
    </row>
    <row r="220" spans="1:17" s="34" customFormat="1" x14ac:dyDescent="0.25">
      <c r="A220" s="1"/>
      <c r="B220" s="1"/>
      <c r="C220" s="1"/>
      <c r="D220" s="2"/>
      <c r="E220" s="48"/>
      <c r="F220" s="48"/>
      <c r="G220" s="1"/>
      <c r="H220" s="1"/>
      <c r="I220" s="2"/>
      <c r="J220"/>
      <c r="K220" s="1"/>
      <c r="L220"/>
      <c r="M220" s="1"/>
      <c r="N220"/>
      <c r="O220" s="1"/>
      <c r="P220" s="48"/>
      <c r="Q220" s="2"/>
    </row>
    <row r="221" spans="1:17" s="34" customFormat="1" x14ac:dyDescent="0.25">
      <c r="A221" s="1"/>
      <c r="B221" s="1"/>
      <c r="C221" s="1"/>
      <c r="D221" s="2"/>
      <c r="E221" s="48"/>
      <c r="F221" s="48"/>
      <c r="G221" s="1"/>
      <c r="H221" s="1"/>
      <c r="I221" s="2"/>
      <c r="J221"/>
      <c r="K221" s="1"/>
      <c r="L221" s="48"/>
      <c r="M221" s="1"/>
      <c r="N221"/>
      <c r="O221" s="1"/>
      <c r="P221" s="48"/>
      <c r="Q221" s="2"/>
    </row>
    <row r="222" spans="1:17" s="34" customFormat="1" x14ac:dyDescent="0.25">
      <c r="A222" s="1"/>
      <c r="B222" s="1"/>
      <c r="C222" s="1"/>
      <c r="D222" s="2"/>
      <c r="E222" s="48"/>
      <c r="F222" s="48"/>
      <c r="G222" s="1"/>
      <c r="H222" s="1"/>
      <c r="I222" s="2"/>
      <c r="J222"/>
      <c r="K222" s="1"/>
      <c r="L222" s="48"/>
      <c r="M222" s="1"/>
      <c r="N222"/>
      <c r="O222" s="1"/>
      <c r="P222" s="48"/>
      <c r="Q222" s="2"/>
    </row>
    <row r="223" spans="1:17" s="34" customFormat="1" x14ac:dyDescent="0.25">
      <c r="A223" s="1"/>
      <c r="B223" s="1"/>
      <c r="C223" s="1"/>
      <c r="D223" s="2"/>
      <c r="E223" s="48"/>
      <c r="F223" s="48"/>
      <c r="G223" s="1"/>
      <c r="H223" s="1"/>
      <c r="I223" s="2"/>
      <c r="J223"/>
      <c r="K223" s="1"/>
      <c r="L223" s="48"/>
      <c r="M223" s="1"/>
      <c r="N223"/>
      <c r="O223" s="1"/>
      <c r="P223" s="48"/>
      <c r="Q223" s="2"/>
    </row>
    <row r="224" spans="1:17" s="34" customFormat="1" x14ac:dyDescent="0.25">
      <c r="A224" s="1"/>
      <c r="B224" s="1"/>
      <c r="C224" s="1"/>
      <c r="D224" s="2"/>
      <c r="E224" s="48"/>
      <c r="F224" s="48"/>
      <c r="G224" s="1"/>
      <c r="H224" s="1"/>
      <c r="I224" s="2"/>
      <c r="J224"/>
      <c r="K224" s="1"/>
      <c r="L224"/>
      <c r="M224" s="1"/>
      <c r="N224"/>
      <c r="O224" s="1"/>
      <c r="P224" s="48"/>
      <c r="Q224" s="2"/>
    </row>
    <row r="225" spans="1:17" s="34" customFormat="1" x14ac:dyDescent="0.25">
      <c r="A225" s="1"/>
      <c r="B225" s="1"/>
      <c r="C225" s="1"/>
      <c r="D225" s="2"/>
      <c r="E225" s="48"/>
      <c r="F225" s="48"/>
      <c r="G225" s="1"/>
      <c r="H225" s="1"/>
      <c r="I225" s="2"/>
      <c r="J225"/>
      <c r="K225" s="1"/>
      <c r="L225" s="48"/>
      <c r="M225" s="1"/>
      <c r="N225"/>
      <c r="O225" s="1"/>
      <c r="P225" s="48"/>
      <c r="Q225" s="2"/>
    </row>
    <row r="226" spans="1:17" s="34" customFormat="1" x14ac:dyDescent="0.25">
      <c r="A226" s="1"/>
      <c r="B226" s="1"/>
      <c r="C226" s="1"/>
      <c r="D226" s="2"/>
      <c r="E226" s="48"/>
      <c r="F226" s="48"/>
      <c r="G226" s="1"/>
      <c r="H226" s="1"/>
      <c r="I226" s="2"/>
      <c r="J226"/>
      <c r="K226" s="1"/>
      <c r="L226" s="48"/>
      <c r="M226" s="1"/>
      <c r="N226"/>
      <c r="O226" s="1"/>
      <c r="P226" s="48"/>
      <c r="Q226" s="2"/>
    </row>
    <row r="227" spans="1:17" s="34" customFormat="1" x14ac:dyDescent="0.25">
      <c r="A227" s="1"/>
      <c r="B227" s="1"/>
      <c r="C227" s="1"/>
      <c r="D227" s="2"/>
      <c r="E227" s="48"/>
      <c r="F227" s="48"/>
      <c r="G227" s="1"/>
      <c r="H227" s="1"/>
      <c r="I227" s="2"/>
      <c r="J227"/>
      <c r="K227" s="1"/>
      <c r="L227" s="48"/>
      <c r="M227" s="1"/>
      <c r="N227"/>
      <c r="O227" s="1"/>
      <c r="P227" s="48"/>
      <c r="Q227" s="2"/>
    </row>
    <row r="228" spans="1:17" s="34" customFormat="1" x14ac:dyDescent="0.25">
      <c r="A228" s="1"/>
      <c r="B228" s="1"/>
      <c r="C228" s="1"/>
      <c r="D228" s="2"/>
      <c r="E228" s="48"/>
      <c r="F228" s="48"/>
      <c r="G228" s="1"/>
      <c r="H228" s="1"/>
      <c r="I228" s="2"/>
      <c r="J228"/>
      <c r="K228" s="1"/>
      <c r="L228" s="48"/>
      <c r="M228" s="1"/>
      <c r="N228"/>
      <c r="O228" s="1"/>
      <c r="P228" s="48"/>
      <c r="Q228" s="2"/>
    </row>
    <row r="229" spans="1:17" s="34" customFormat="1" x14ac:dyDescent="0.25">
      <c r="A229" s="1"/>
      <c r="B229" s="1"/>
      <c r="C229" s="1"/>
      <c r="D229" s="2"/>
      <c r="E229" s="48"/>
      <c r="F229" s="48"/>
      <c r="G229" s="1"/>
      <c r="H229" s="1"/>
      <c r="I229" s="2"/>
      <c r="J229"/>
      <c r="K229" s="1"/>
      <c r="L229" s="48"/>
      <c r="M229" s="1"/>
      <c r="N229"/>
      <c r="O229" s="1"/>
      <c r="P229" s="48"/>
      <c r="Q229" s="2"/>
    </row>
    <row r="230" spans="1:17" s="34" customFormat="1" x14ac:dyDescent="0.25">
      <c r="A230" s="1"/>
      <c r="B230" s="1"/>
      <c r="C230" s="1"/>
      <c r="D230" s="2"/>
      <c r="E230" s="48"/>
      <c r="F230" s="48"/>
      <c r="G230" s="1"/>
      <c r="H230" s="1"/>
      <c r="I230" s="2"/>
      <c r="J230"/>
      <c r="K230" s="1"/>
      <c r="L230" s="48"/>
      <c r="M230" s="1"/>
      <c r="N230"/>
      <c r="O230" s="1"/>
      <c r="P230" s="48"/>
      <c r="Q230" s="2"/>
    </row>
    <row r="231" spans="1:17" s="34" customFormat="1" x14ac:dyDescent="0.25">
      <c r="A231" s="1"/>
      <c r="B231" s="1"/>
      <c r="C231" s="1"/>
      <c r="D231" s="2"/>
      <c r="E231" s="48"/>
      <c r="F231" s="48"/>
      <c r="G231" s="1"/>
      <c r="H231" s="1"/>
      <c r="I231" s="2"/>
      <c r="J231"/>
      <c r="K231" s="1"/>
      <c r="L231" s="48"/>
      <c r="M231" s="1"/>
      <c r="N231"/>
      <c r="O231" s="1"/>
      <c r="P231" s="48"/>
      <c r="Q231" s="2"/>
    </row>
    <row r="232" spans="1:17" s="34" customFormat="1" x14ac:dyDescent="0.25">
      <c r="A232" s="1"/>
      <c r="B232" s="1"/>
      <c r="C232" s="1"/>
      <c r="D232" s="2"/>
      <c r="E232" s="48"/>
      <c r="F232" s="48"/>
      <c r="G232" s="1"/>
      <c r="H232" s="1"/>
      <c r="I232" s="2"/>
      <c r="J232"/>
      <c r="K232" s="1"/>
      <c r="L232" s="48"/>
      <c r="M232" s="1"/>
      <c r="N232"/>
      <c r="O232" s="1"/>
      <c r="P232" s="48"/>
      <c r="Q232" s="2"/>
    </row>
    <row r="233" spans="1:17" s="34" customFormat="1" x14ac:dyDescent="0.25">
      <c r="A233" s="1"/>
      <c r="B233" s="1"/>
      <c r="C233" s="1"/>
      <c r="D233" s="2"/>
      <c r="E233" s="48"/>
      <c r="F233" s="48"/>
      <c r="G233" s="1"/>
      <c r="H233" s="1"/>
      <c r="I233" s="2"/>
      <c r="J233"/>
      <c r="K233" s="1"/>
      <c r="L233" s="48"/>
      <c r="M233" s="1"/>
      <c r="N233"/>
      <c r="O233" s="1"/>
      <c r="P233" s="48"/>
      <c r="Q233" s="2"/>
    </row>
    <row r="234" spans="1:17" s="34" customFormat="1" x14ac:dyDescent="0.25">
      <c r="A234" s="1"/>
      <c r="B234" s="1"/>
      <c r="C234" s="1"/>
      <c r="D234" s="2"/>
      <c r="E234" s="48"/>
      <c r="F234" s="48"/>
      <c r="G234" s="1"/>
      <c r="H234" s="1"/>
      <c r="I234" s="2"/>
      <c r="J234"/>
      <c r="K234" s="1"/>
      <c r="L234" s="48"/>
      <c r="M234" s="1"/>
      <c r="N234"/>
      <c r="O234" s="1"/>
      <c r="P234" s="48"/>
      <c r="Q234" s="2"/>
    </row>
    <row r="235" spans="1:17" s="34" customFormat="1" x14ac:dyDescent="0.25">
      <c r="A235" s="1"/>
      <c r="B235" s="1"/>
      <c r="C235" s="1"/>
      <c r="D235" s="2"/>
      <c r="E235" s="48"/>
      <c r="F235" s="48"/>
      <c r="G235" s="1"/>
      <c r="H235" s="1"/>
      <c r="I235" s="2"/>
      <c r="J235"/>
      <c r="K235" s="1"/>
      <c r="L235" s="48"/>
      <c r="M235" s="1"/>
      <c r="N235"/>
      <c r="O235" s="1"/>
      <c r="P235" s="48"/>
      <c r="Q235" s="2"/>
    </row>
    <row r="236" spans="1:17" s="34" customFormat="1" x14ac:dyDescent="0.25">
      <c r="A236" s="1"/>
      <c r="B236" s="1"/>
      <c r="C236" s="1"/>
      <c r="D236" s="2"/>
      <c r="E236" s="48"/>
      <c r="F236" s="48"/>
      <c r="G236" s="1"/>
      <c r="H236" s="1"/>
      <c r="I236" s="2"/>
      <c r="J236"/>
      <c r="K236" s="1"/>
      <c r="L236" s="48"/>
      <c r="M236" s="1"/>
      <c r="N236"/>
      <c r="O236" s="1"/>
      <c r="P236" s="48"/>
      <c r="Q236" s="2"/>
    </row>
    <row r="237" spans="1:17" s="34" customFormat="1" x14ac:dyDescent="0.25">
      <c r="A237" s="1"/>
      <c r="B237" s="1"/>
      <c r="C237" s="1"/>
      <c r="D237" s="2"/>
      <c r="E237" s="48"/>
      <c r="F237" s="48"/>
      <c r="G237" s="1"/>
      <c r="H237" s="1"/>
      <c r="I237" s="2"/>
      <c r="J237"/>
      <c r="K237" s="1"/>
      <c r="L237" s="48"/>
      <c r="M237" s="1"/>
      <c r="N237"/>
      <c r="O237" s="1"/>
      <c r="P237" s="48"/>
      <c r="Q237" s="2"/>
    </row>
    <row r="238" spans="1:17" s="34" customFormat="1" x14ac:dyDescent="0.25">
      <c r="A238" s="1"/>
      <c r="B238" s="1"/>
      <c r="C238" s="1"/>
      <c r="D238" s="2"/>
      <c r="E238" s="48"/>
      <c r="F238" s="48"/>
      <c r="G238" s="1"/>
      <c r="H238" s="1"/>
      <c r="I238" s="2"/>
      <c r="J238"/>
      <c r="K238" s="1"/>
      <c r="L238" s="48"/>
      <c r="M238" s="1"/>
      <c r="N238"/>
      <c r="O238" s="1"/>
      <c r="P238" s="48"/>
      <c r="Q238" s="2"/>
    </row>
    <row r="239" spans="1:17" s="34" customFormat="1" x14ac:dyDescent="0.25">
      <c r="A239" s="1"/>
      <c r="B239" s="1"/>
      <c r="C239" s="1"/>
      <c r="D239" s="2"/>
      <c r="E239" s="48"/>
      <c r="F239" s="48"/>
      <c r="G239" s="1"/>
      <c r="H239" s="1"/>
      <c r="I239" s="2"/>
      <c r="J239"/>
      <c r="K239" s="1"/>
      <c r="L239" s="48"/>
      <c r="M239" s="1"/>
      <c r="N239"/>
      <c r="O239" s="1"/>
      <c r="P239" s="48"/>
      <c r="Q239" s="2"/>
    </row>
    <row r="240" spans="1:17" s="34" customFormat="1" x14ac:dyDescent="0.25">
      <c r="A240" s="1"/>
      <c r="B240" s="1"/>
      <c r="C240" s="1"/>
      <c r="D240" s="2"/>
      <c r="E240" s="48"/>
      <c r="F240" s="48"/>
      <c r="G240" s="1"/>
      <c r="H240" s="1"/>
      <c r="I240" s="2"/>
      <c r="J240"/>
      <c r="K240" s="1"/>
      <c r="L240" s="48"/>
      <c r="M240" s="1"/>
      <c r="N240"/>
      <c r="O240" s="1"/>
      <c r="P240" s="48"/>
      <c r="Q240" s="2"/>
    </row>
    <row r="241" spans="1:17" s="34" customFormat="1" x14ac:dyDescent="0.25">
      <c r="A241" s="1"/>
      <c r="B241" s="1"/>
      <c r="C241" s="1"/>
      <c r="D241" s="2"/>
      <c r="E241" s="48"/>
      <c r="F241" s="48"/>
      <c r="G241" s="1"/>
      <c r="H241" s="1"/>
      <c r="I241" s="2"/>
      <c r="J241"/>
      <c r="K241" s="1"/>
      <c r="L241" s="48"/>
      <c r="M241" s="1"/>
      <c r="N241"/>
      <c r="O241" s="1"/>
      <c r="P241" s="48"/>
      <c r="Q241" s="2"/>
    </row>
    <row r="242" spans="1:17" s="34" customFormat="1" x14ac:dyDescent="0.25">
      <c r="A242" s="1"/>
      <c r="B242" s="1"/>
      <c r="C242" s="1"/>
      <c r="D242" s="2"/>
      <c r="E242" s="48"/>
      <c r="F242" s="48"/>
      <c r="G242" s="1"/>
      <c r="H242" s="1"/>
      <c r="I242" s="2"/>
      <c r="J242"/>
      <c r="K242" s="1"/>
      <c r="L242" s="48"/>
      <c r="M242" s="1"/>
      <c r="N242"/>
      <c r="O242" s="1"/>
      <c r="P242" s="48"/>
      <c r="Q242" s="2"/>
    </row>
    <row r="243" spans="1:17" s="34" customFormat="1" x14ac:dyDescent="0.25">
      <c r="A243" s="1"/>
      <c r="B243" s="1"/>
      <c r="C243" s="1"/>
      <c r="D243" s="2"/>
      <c r="E243" s="48"/>
      <c r="F243" s="48"/>
      <c r="G243" s="1"/>
      <c r="H243" s="1"/>
      <c r="I243" s="2"/>
      <c r="J243"/>
      <c r="K243" s="1"/>
      <c r="L243" s="48"/>
      <c r="M243" s="1"/>
      <c r="N243"/>
      <c r="O243" s="1"/>
      <c r="P243" s="48"/>
      <c r="Q243" s="2"/>
    </row>
    <row r="244" spans="1:17" s="34" customFormat="1" x14ac:dyDescent="0.25">
      <c r="A244" s="1"/>
      <c r="B244" s="1"/>
      <c r="C244" s="1"/>
      <c r="D244" s="2"/>
      <c r="E244" s="48"/>
      <c r="F244" s="48"/>
      <c r="G244" s="1"/>
      <c r="H244" s="1"/>
      <c r="I244" s="2"/>
      <c r="J244"/>
      <c r="K244" s="1"/>
      <c r="L244" s="48"/>
      <c r="M244" s="1"/>
      <c r="N244"/>
      <c r="O244" s="1"/>
      <c r="P244" s="48"/>
      <c r="Q244" s="2"/>
    </row>
    <row r="245" spans="1:17" s="34" customFormat="1" x14ac:dyDescent="0.25">
      <c r="A245" s="1"/>
      <c r="B245" s="1"/>
      <c r="C245" s="1"/>
      <c r="D245" s="2"/>
      <c r="E245" s="48"/>
      <c r="F245" s="48"/>
      <c r="G245" s="1"/>
      <c r="H245" s="1"/>
      <c r="I245" s="2"/>
      <c r="J245"/>
      <c r="K245" s="1"/>
      <c r="L245" s="48"/>
      <c r="M245" s="1"/>
      <c r="N245"/>
      <c r="O245" s="1"/>
      <c r="P245" s="48"/>
      <c r="Q245" s="2"/>
    </row>
    <row r="246" spans="1:17" s="34" customFormat="1" x14ac:dyDescent="0.25">
      <c r="A246" s="1"/>
      <c r="B246" s="1"/>
      <c r="C246" s="1"/>
      <c r="D246" s="2"/>
      <c r="E246" s="48"/>
      <c r="F246" s="48"/>
      <c r="G246" s="1"/>
      <c r="H246" s="1"/>
      <c r="I246" s="2"/>
      <c r="J246"/>
      <c r="K246" s="1"/>
      <c r="L246" s="48"/>
      <c r="M246" s="1"/>
      <c r="N246"/>
      <c r="O246" s="1"/>
      <c r="P246" s="48"/>
      <c r="Q246" s="2"/>
    </row>
    <row r="247" spans="1:17" s="34" customFormat="1" x14ac:dyDescent="0.25">
      <c r="A247" s="1"/>
      <c r="B247" s="1"/>
      <c r="C247" s="1"/>
      <c r="D247" s="2"/>
      <c r="E247" s="48"/>
      <c r="F247" s="48"/>
      <c r="G247" s="1"/>
      <c r="H247" s="1"/>
      <c r="I247" s="2"/>
      <c r="J247"/>
      <c r="K247" s="1"/>
      <c r="L247" s="48"/>
      <c r="M247" s="1"/>
      <c r="N247"/>
      <c r="O247" s="1"/>
      <c r="P247" s="48"/>
      <c r="Q247" s="2"/>
    </row>
    <row r="248" spans="1:17" s="34" customFormat="1" x14ac:dyDescent="0.25">
      <c r="A248" s="1"/>
      <c r="B248" s="1"/>
      <c r="C248" s="1"/>
      <c r="D248" s="2"/>
      <c r="E248" s="48"/>
      <c r="F248" s="48"/>
      <c r="G248" s="1"/>
      <c r="H248" s="1"/>
      <c r="I248" s="2"/>
      <c r="J248"/>
      <c r="K248" s="1"/>
      <c r="L248" s="48"/>
      <c r="M248" s="1"/>
      <c r="N248"/>
      <c r="O248" s="1"/>
      <c r="P248" s="48"/>
      <c r="Q248" s="2"/>
    </row>
    <row r="249" spans="1:17" s="34" customFormat="1" x14ac:dyDescent="0.25">
      <c r="A249" s="1"/>
      <c r="B249" s="1"/>
      <c r="C249" s="1"/>
      <c r="D249" s="2"/>
      <c r="E249" s="48"/>
      <c r="F249" s="48"/>
      <c r="G249" s="1"/>
      <c r="H249" s="1"/>
      <c r="I249" s="2"/>
      <c r="J249"/>
      <c r="K249" s="1"/>
      <c r="L249" s="48"/>
      <c r="M249" s="1"/>
      <c r="N249"/>
      <c r="O249" s="1"/>
      <c r="P249" s="48"/>
      <c r="Q249" s="2"/>
    </row>
    <row r="250" spans="1:17" s="34" customFormat="1" x14ac:dyDescent="0.25">
      <c r="A250" s="1"/>
      <c r="B250" s="1"/>
      <c r="C250" s="1"/>
      <c r="D250" s="2"/>
      <c r="E250" s="48"/>
      <c r="F250" s="48"/>
      <c r="G250" s="1"/>
      <c r="H250" s="1"/>
      <c r="I250" s="2"/>
      <c r="J250"/>
      <c r="K250" s="1"/>
      <c r="L250" s="48"/>
      <c r="M250" s="1"/>
      <c r="N250"/>
      <c r="O250" s="1"/>
      <c r="P250" s="48"/>
      <c r="Q250" s="2"/>
    </row>
    <row r="251" spans="1:17" s="34" customFormat="1" x14ac:dyDescent="0.25">
      <c r="A251" s="1"/>
      <c r="B251" s="1"/>
      <c r="C251" s="1"/>
      <c r="D251" s="2"/>
      <c r="E251" s="48"/>
      <c r="F251" s="48"/>
      <c r="G251" s="1"/>
      <c r="H251" s="1"/>
      <c r="I251" s="2"/>
      <c r="J251"/>
      <c r="K251" s="1"/>
      <c r="L251" s="48"/>
      <c r="M251" s="1"/>
      <c r="N251"/>
      <c r="O251" s="1"/>
      <c r="P251" s="48"/>
      <c r="Q251" s="2"/>
    </row>
    <row r="252" spans="1:17" s="34" customFormat="1" x14ac:dyDescent="0.25">
      <c r="A252" s="1"/>
      <c r="B252" s="1"/>
      <c r="C252" s="1"/>
      <c r="D252" s="2"/>
      <c r="E252" s="48"/>
      <c r="F252" s="48"/>
      <c r="G252" s="1"/>
      <c r="H252" s="1"/>
      <c r="I252" s="2"/>
      <c r="J252"/>
      <c r="K252" s="1"/>
      <c r="L252" s="48"/>
      <c r="M252" s="1"/>
      <c r="N252"/>
      <c r="O252" s="1"/>
      <c r="P252" s="48"/>
      <c r="Q252" s="2"/>
    </row>
    <row r="253" spans="1:17" s="34" customFormat="1" x14ac:dyDescent="0.25">
      <c r="A253" s="1"/>
      <c r="B253" s="1"/>
      <c r="C253" s="1"/>
      <c r="D253" s="2"/>
      <c r="E253" s="48"/>
      <c r="F253" s="48"/>
      <c r="G253" s="1"/>
      <c r="H253" s="1"/>
      <c r="I253" s="2"/>
      <c r="J253"/>
      <c r="K253" s="1"/>
      <c r="L253" s="48"/>
      <c r="M253" s="1"/>
      <c r="N253"/>
      <c r="O253" s="1"/>
      <c r="P253" s="48"/>
      <c r="Q253" s="2"/>
    </row>
    <row r="254" spans="1:17" s="34" customFormat="1" x14ac:dyDescent="0.25">
      <c r="A254" s="1"/>
      <c r="B254" s="1"/>
      <c r="C254" s="1"/>
      <c r="D254" s="2"/>
      <c r="E254" s="48"/>
      <c r="F254" s="48"/>
      <c r="G254" s="1"/>
      <c r="H254" s="1"/>
      <c r="I254" s="2"/>
      <c r="J254"/>
      <c r="K254" s="1"/>
      <c r="L254" s="48"/>
      <c r="M254" s="1"/>
      <c r="N254"/>
      <c r="O254" s="1"/>
      <c r="P254" s="48"/>
      <c r="Q254" s="2"/>
    </row>
    <row r="255" spans="1:17" s="34" customFormat="1" x14ac:dyDescent="0.25">
      <c r="A255" s="1"/>
      <c r="B255" s="1"/>
      <c r="C255" s="1"/>
      <c r="D255" s="2"/>
      <c r="E255" s="48"/>
      <c r="F255" s="48"/>
      <c r="G255" s="1"/>
      <c r="H255" s="1"/>
      <c r="I255" s="2"/>
      <c r="J255"/>
      <c r="K255" s="1"/>
      <c r="L255" s="48"/>
      <c r="M255" s="1"/>
      <c r="N255"/>
      <c r="O255" s="1"/>
      <c r="P255" s="48"/>
      <c r="Q255" s="2"/>
    </row>
    <row r="256" spans="1:17" s="34" customFormat="1" x14ac:dyDescent="0.25">
      <c r="A256" s="1"/>
      <c r="B256" s="1"/>
      <c r="C256" s="1"/>
      <c r="D256" s="2"/>
      <c r="E256" s="48"/>
      <c r="F256" s="48"/>
      <c r="G256" s="1"/>
      <c r="H256" s="1"/>
      <c r="I256" s="2"/>
      <c r="J256"/>
      <c r="K256" s="1"/>
      <c r="L256" s="48"/>
      <c r="M256" s="1"/>
      <c r="N256"/>
      <c r="O256" s="1"/>
      <c r="P256" s="48"/>
      <c r="Q256" s="2"/>
    </row>
    <row r="257" spans="1:17" s="34" customFormat="1" x14ac:dyDescent="0.25">
      <c r="A257" s="1"/>
      <c r="B257" s="1"/>
      <c r="C257" s="1"/>
      <c r="D257" s="2"/>
      <c r="E257" s="48"/>
      <c r="F257" s="48"/>
      <c r="G257" s="1"/>
      <c r="H257" s="1"/>
      <c r="I257" s="2"/>
      <c r="J257"/>
      <c r="K257" s="1"/>
      <c r="L257" s="48"/>
      <c r="M257" s="1"/>
      <c r="N257"/>
      <c r="O257" s="1"/>
      <c r="P257" s="48"/>
      <c r="Q257" s="2"/>
    </row>
    <row r="258" spans="1:17" s="34" customFormat="1" x14ac:dyDescent="0.25">
      <c r="A258" s="1"/>
      <c r="B258" s="1"/>
      <c r="C258" s="1"/>
      <c r="D258" s="2"/>
      <c r="E258" s="48"/>
      <c r="F258" s="48"/>
      <c r="G258" s="1"/>
      <c r="H258" s="1"/>
      <c r="I258" s="2"/>
      <c r="J258"/>
      <c r="K258" s="1"/>
      <c r="L258" s="48"/>
      <c r="M258" s="1"/>
      <c r="N258"/>
      <c r="O258" s="1"/>
      <c r="P258" s="48"/>
      <c r="Q258" s="2"/>
    </row>
    <row r="259" spans="1:17" s="34" customFormat="1" x14ac:dyDescent="0.25">
      <c r="A259" s="1"/>
      <c r="B259" s="1"/>
      <c r="C259" s="1"/>
      <c r="D259" s="2"/>
      <c r="E259" s="48"/>
      <c r="F259" s="48"/>
      <c r="G259" s="1"/>
      <c r="H259" s="1"/>
      <c r="I259" s="2"/>
      <c r="J259"/>
      <c r="K259" s="1"/>
      <c r="L259" s="48"/>
      <c r="M259" s="1"/>
      <c r="N259"/>
      <c r="O259" s="1"/>
      <c r="P259" s="48"/>
      <c r="Q259" s="2"/>
    </row>
    <row r="260" spans="1:17" s="34" customFormat="1" x14ac:dyDescent="0.25">
      <c r="A260" s="1"/>
      <c r="B260" s="1"/>
      <c r="C260" s="1"/>
      <c r="D260" s="2"/>
      <c r="E260" s="48"/>
      <c r="F260" s="48"/>
      <c r="G260" s="1"/>
      <c r="H260" s="1"/>
      <c r="I260" s="2"/>
      <c r="J260"/>
      <c r="K260" s="1"/>
      <c r="L260" s="48"/>
      <c r="M260" s="1"/>
      <c r="N260"/>
      <c r="O260" s="1"/>
      <c r="P260" s="48"/>
      <c r="Q260" s="2"/>
    </row>
    <row r="261" spans="1:17" s="34" customFormat="1" x14ac:dyDescent="0.25">
      <c r="A261" s="1"/>
      <c r="B261" s="1"/>
      <c r="C261" s="1"/>
      <c r="D261" s="2"/>
      <c r="E261" s="48"/>
      <c r="F261" s="48"/>
      <c r="G261" s="1"/>
      <c r="H261" s="1"/>
      <c r="I261" s="2"/>
      <c r="J261"/>
      <c r="K261" s="1"/>
      <c r="L261" s="48"/>
      <c r="M261" s="1"/>
      <c r="N261"/>
      <c r="O261" s="1"/>
      <c r="P261" s="48"/>
      <c r="Q261" s="2"/>
    </row>
    <row r="262" spans="1:17" s="34" customFormat="1" x14ac:dyDescent="0.25">
      <c r="A262" s="1"/>
      <c r="B262" s="1"/>
      <c r="C262" s="1"/>
      <c r="D262" s="2"/>
      <c r="E262" s="48"/>
      <c r="F262" s="48"/>
      <c r="G262" s="1"/>
      <c r="H262" s="1"/>
      <c r="I262" s="2"/>
      <c r="J262"/>
      <c r="K262" s="1"/>
      <c r="L262" s="48"/>
      <c r="M262" s="1"/>
      <c r="N262"/>
      <c r="O262" s="1"/>
      <c r="P262" s="48"/>
      <c r="Q262" s="2"/>
    </row>
    <row r="263" spans="1:17" s="34" customFormat="1" x14ac:dyDescent="0.25">
      <c r="A263" s="1"/>
      <c r="B263" s="1"/>
      <c r="C263" s="1"/>
      <c r="D263" s="2"/>
      <c r="E263" s="48"/>
      <c r="F263" s="48"/>
      <c r="G263" s="1"/>
      <c r="H263" s="1"/>
      <c r="I263" s="2"/>
      <c r="J263"/>
      <c r="K263" s="1"/>
      <c r="L263" s="48"/>
      <c r="M263" s="1"/>
      <c r="N263"/>
      <c r="O263" s="1"/>
      <c r="P263" s="48"/>
      <c r="Q263" s="2"/>
    </row>
    <row r="264" spans="1:17" s="34" customFormat="1" x14ac:dyDescent="0.25">
      <c r="A264" s="1"/>
      <c r="B264" s="1"/>
      <c r="C264" s="1"/>
      <c r="D264" s="2"/>
      <c r="E264" s="48"/>
      <c r="F264" s="48"/>
      <c r="G264" s="1"/>
      <c r="H264" s="1"/>
      <c r="I264" s="2"/>
      <c r="J264"/>
      <c r="K264" s="1"/>
      <c r="L264" s="48"/>
      <c r="M264" s="1"/>
      <c r="N264"/>
      <c r="O264" s="1"/>
      <c r="P264" s="48"/>
      <c r="Q264" s="2"/>
    </row>
    <row r="265" spans="1:17" s="34" customFormat="1" x14ac:dyDescent="0.25">
      <c r="A265" s="1"/>
      <c r="B265" s="1"/>
      <c r="C265" s="1"/>
      <c r="D265" s="2"/>
      <c r="E265" s="48"/>
      <c r="F265" s="48"/>
      <c r="G265" s="1"/>
      <c r="H265" s="1"/>
      <c r="I265" s="2"/>
      <c r="J265"/>
      <c r="K265" s="1"/>
      <c r="L265" s="48"/>
      <c r="M265" s="1"/>
      <c r="N265"/>
      <c r="O265" s="1"/>
      <c r="P265" s="48"/>
      <c r="Q265" s="2"/>
    </row>
    <row r="266" spans="1:17" s="34" customFormat="1" x14ac:dyDescent="0.25">
      <c r="A266" s="1"/>
      <c r="B266" s="1"/>
      <c r="C266" s="1"/>
      <c r="D266" s="2"/>
      <c r="E266" s="48"/>
      <c r="F266" s="48"/>
      <c r="G266" s="1"/>
      <c r="H266" s="1"/>
      <c r="I266" s="2"/>
      <c r="J266"/>
      <c r="K266" s="1"/>
      <c r="L266" s="48"/>
      <c r="M266" s="1"/>
      <c r="N266"/>
      <c r="O266" s="1"/>
      <c r="P266" s="48"/>
      <c r="Q266" s="2"/>
    </row>
    <row r="267" spans="1:17" s="34" customFormat="1" x14ac:dyDescent="0.25">
      <c r="A267" s="1"/>
      <c r="B267" s="1"/>
      <c r="C267" s="1"/>
      <c r="D267" s="2"/>
      <c r="E267" s="48"/>
      <c r="F267" s="48"/>
      <c r="G267" s="1"/>
      <c r="H267" s="1"/>
      <c r="I267" s="2"/>
      <c r="J267"/>
      <c r="K267" s="1"/>
      <c r="L267" s="48"/>
      <c r="M267" s="1"/>
      <c r="N267"/>
      <c r="O267" s="1"/>
      <c r="P267" s="48"/>
      <c r="Q267" s="2"/>
    </row>
    <row r="268" spans="1:17" s="34" customFormat="1" x14ac:dyDescent="0.25">
      <c r="A268" s="1"/>
      <c r="B268" s="1"/>
      <c r="C268" s="1"/>
      <c r="D268" s="2"/>
      <c r="E268" s="48"/>
      <c r="F268" s="48"/>
      <c r="G268" s="1"/>
      <c r="H268" s="1"/>
      <c r="I268" s="2"/>
      <c r="J268"/>
      <c r="K268" s="1"/>
      <c r="L268" s="48"/>
      <c r="M268" s="1"/>
      <c r="N268"/>
      <c r="O268" s="1"/>
      <c r="P268" s="48"/>
      <c r="Q268" s="2"/>
    </row>
    <row r="269" spans="1:17" s="34" customFormat="1" x14ac:dyDescent="0.25">
      <c r="A269" s="1"/>
      <c r="B269" s="1"/>
      <c r="C269" s="1"/>
      <c r="D269" s="2"/>
      <c r="E269" s="48"/>
      <c r="F269" s="48"/>
      <c r="G269" s="1"/>
      <c r="H269" s="1"/>
      <c r="I269" s="2"/>
      <c r="J269"/>
      <c r="K269" s="1"/>
      <c r="L269" s="48"/>
      <c r="M269" s="1"/>
      <c r="N269"/>
      <c r="O269" s="1"/>
      <c r="P269" s="48"/>
      <c r="Q269" s="2"/>
    </row>
    <row r="270" spans="1:17" s="34" customFormat="1" x14ac:dyDescent="0.25">
      <c r="A270" s="1"/>
      <c r="B270" s="1"/>
      <c r="C270" s="1"/>
      <c r="D270" s="2"/>
      <c r="E270" s="48"/>
      <c r="F270" s="48"/>
      <c r="G270" s="1"/>
      <c r="H270" s="1"/>
      <c r="I270" s="2"/>
      <c r="J270"/>
      <c r="K270" s="1"/>
      <c r="L270" s="48"/>
      <c r="M270" s="1"/>
      <c r="N270"/>
      <c r="O270" s="1"/>
      <c r="P270" s="48"/>
      <c r="Q270" s="2"/>
    </row>
    <row r="271" spans="1:17" s="34" customFormat="1" x14ac:dyDescent="0.25">
      <c r="A271" s="1"/>
      <c r="B271" s="1"/>
      <c r="C271" s="1"/>
      <c r="D271" s="2"/>
      <c r="E271" s="48"/>
      <c r="F271" s="48"/>
      <c r="G271" s="1"/>
      <c r="H271" s="1"/>
      <c r="I271" s="2"/>
      <c r="J271"/>
      <c r="K271" s="1"/>
      <c r="L271" s="48"/>
      <c r="M271" s="1"/>
      <c r="N271"/>
      <c r="O271" s="1"/>
      <c r="P271" s="48"/>
      <c r="Q271" s="2"/>
    </row>
    <row r="272" spans="1:17" s="34" customFormat="1" x14ac:dyDescent="0.25">
      <c r="A272" s="1"/>
      <c r="B272" s="1"/>
      <c r="C272" s="1"/>
      <c r="D272" s="2"/>
      <c r="E272" s="48"/>
      <c r="F272" s="48"/>
      <c r="G272" s="1"/>
      <c r="H272" s="1"/>
      <c r="I272" s="2"/>
      <c r="J272"/>
      <c r="K272" s="1"/>
      <c r="L272" s="48"/>
      <c r="M272" s="1"/>
      <c r="N272"/>
      <c r="O272" s="1"/>
      <c r="P272" s="48"/>
      <c r="Q272" s="2"/>
    </row>
    <row r="273" spans="1:17" s="34" customFormat="1" x14ac:dyDescent="0.25">
      <c r="A273" s="1"/>
      <c r="B273" s="1"/>
      <c r="C273" s="1"/>
      <c r="D273" s="2"/>
      <c r="E273" s="48"/>
      <c r="F273" s="48"/>
      <c r="G273" s="1"/>
      <c r="H273" s="1"/>
      <c r="I273" s="2"/>
      <c r="J273"/>
      <c r="K273" s="1"/>
      <c r="L273" s="48"/>
      <c r="M273" s="1"/>
      <c r="N273"/>
      <c r="O273" s="1"/>
      <c r="P273" s="48"/>
      <c r="Q273" s="2"/>
    </row>
    <row r="274" spans="1:17" s="34" customFormat="1" x14ac:dyDescent="0.25">
      <c r="A274" s="1"/>
      <c r="B274" s="1"/>
      <c r="C274" s="1"/>
      <c r="D274" s="2"/>
      <c r="E274" s="48"/>
      <c r="F274" s="48"/>
      <c r="G274" s="1"/>
      <c r="H274" s="1"/>
      <c r="I274" s="2"/>
      <c r="J274"/>
      <c r="K274" s="1"/>
      <c r="L274" s="48"/>
      <c r="M274" s="1"/>
      <c r="N274"/>
      <c r="O274" s="1"/>
      <c r="P274" s="48"/>
      <c r="Q274" s="2"/>
    </row>
    <row r="275" spans="1:17" s="34" customFormat="1" x14ac:dyDescent="0.25">
      <c r="A275" s="1"/>
      <c r="B275" s="1"/>
      <c r="C275" s="1"/>
      <c r="D275" s="2"/>
      <c r="E275" s="48"/>
      <c r="F275" s="48"/>
      <c r="G275" s="1"/>
      <c r="H275" s="1"/>
      <c r="I275" s="2"/>
      <c r="J275"/>
      <c r="K275" s="1"/>
      <c r="L275" s="48"/>
      <c r="M275" s="1"/>
      <c r="N275"/>
      <c r="O275" s="1"/>
      <c r="P275" s="48"/>
      <c r="Q275" s="2"/>
    </row>
    <row r="276" spans="1:17" s="34" customFormat="1" x14ac:dyDescent="0.25">
      <c r="A276" s="1"/>
      <c r="B276" s="1"/>
      <c r="C276" s="1"/>
      <c r="D276" s="2"/>
      <c r="E276" s="48"/>
      <c r="F276" s="48"/>
      <c r="G276" s="1"/>
      <c r="H276" s="1"/>
      <c r="I276" s="2"/>
      <c r="J276"/>
      <c r="K276" s="1"/>
      <c r="L276" s="48"/>
      <c r="M276" s="1"/>
      <c r="N276"/>
      <c r="O276" s="1"/>
      <c r="P276" s="48"/>
      <c r="Q276" s="2"/>
    </row>
    <row r="277" spans="1:17" s="34" customFormat="1" x14ac:dyDescent="0.25">
      <c r="A277" s="1"/>
      <c r="B277" s="1"/>
      <c r="C277" s="1"/>
      <c r="D277" s="2"/>
      <c r="E277" s="48"/>
      <c r="F277" s="48"/>
      <c r="G277" s="1"/>
      <c r="H277" s="1"/>
      <c r="I277" s="2"/>
      <c r="J277"/>
      <c r="K277" s="1"/>
      <c r="L277" s="48"/>
      <c r="M277" s="1"/>
      <c r="N277"/>
      <c r="O277" s="1"/>
      <c r="P277" s="48"/>
      <c r="Q277" s="2"/>
    </row>
    <row r="278" spans="1:17" s="34" customFormat="1" x14ac:dyDescent="0.25">
      <c r="A278" s="1"/>
      <c r="B278" s="1"/>
      <c r="C278" s="1"/>
      <c r="D278" s="2"/>
      <c r="E278" s="48"/>
      <c r="F278" s="48"/>
      <c r="G278" s="1"/>
      <c r="H278" s="1"/>
      <c r="I278" s="2"/>
      <c r="J278"/>
      <c r="K278" s="1"/>
      <c r="L278" s="48"/>
      <c r="M278" s="1"/>
      <c r="N278"/>
      <c r="O278" s="1"/>
      <c r="P278" s="48"/>
      <c r="Q278" s="2"/>
    </row>
    <row r="279" spans="1:17" s="34" customFormat="1" x14ac:dyDescent="0.25">
      <c r="A279" s="1"/>
      <c r="B279" s="1"/>
      <c r="C279" s="1"/>
      <c r="D279" s="2"/>
      <c r="E279" s="48"/>
      <c r="F279" s="48"/>
      <c r="G279" s="1"/>
      <c r="H279" s="1"/>
      <c r="I279" s="2"/>
      <c r="J279"/>
      <c r="K279" s="1"/>
      <c r="L279" s="48"/>
      <c r="M279" s="1"/>
      <c r="N279"/>
      <c r="O279" s="1"/>
      <c r="P279" s="48"/>
      <c r="Q279" s="2"/>
    </row>
    <row r="280" spans="1:17" s="34" customFormat="1" x14ac:dyDescent="0.25">
      <c r="A280" s="1"/>
      <c r="B280" s="1"/>
      <c r="C280" s="1"/>
      <c r="D280" s="2"/>
      <c r="E280" s="48"/>
      <c r="F280" s="48"/>
      <c r="G280" s="1"/>
      <c r="H280" s="1"/>
      <c r="I280" s="2"/>
      <c r="J280"/>
      <c r="K280" s="1"/>
      <c r="L280" s="48"/>
      <c r="M280" s="1"/>
      <c r="N280"/>
      <c r="O280" s="1"/>
      <c r="P280" s="48"/>
      <c r="Q280" s="2"/>
    </row>
    <row r="281" spans="1:17" s="34" customFormat="1" x14ac:dyDescent="0.25">
      <c r="A281" s="1"/>
      <c r="B281" s="1"/>
      <c r="C281" s="1"/>
      <c r="D281" s="2"/>
      <c r="E281" s="48"/>
      <c r="F281" s="48"/>
      <c r="G281" s="1"/>
      <c r="H281" s="1"/>
      <c r="I281" s="2"/>
      <c r="J281"/>
      <c r="K281" s="1"/>
      <c r="L281" s="48"/>
      <c r="M281" s="1"/>
      <c r="N281"/>
      <c r="O281" s="1"/>
      <c r="P281" s="48"/>
      <c r="Q281" s="2"/>
    </row>
    <row r="282" spans="1:17" s="34" customFormat="1" x14ac:dyDescent="0.25">
      <c r="A282" s="1"/>
      <c r="B282" s="1"/>
      <c r="C282" s="1"/>
      <c r="D282" s="2"/>
      <c r="E282" s="48"/>
      <c r="F282" s="48"/>
      <c r="G282" s="1"/>
      <c r="H282" s="1"/>
      <c r="I282" s="2"/>
      <c r="J282"/>
      <c r="K282" s="1"/>
      <c r="L282" s="48"/>
      <c r="M282" s="1"/>
      <c r="N282"/>
      <c r="O282" s="1"/>
      <c r="P282" s="48"/>
      <c r="Q282" s="2"/>
    </row>
    <row r="283" spans="1:17" s="34" customFormat="1" x14ac:dyDescent="0.25">
      <c r="A283" s="1"/>
      <c r="B283" s="1"/>
      <c r="C283" s="1"/>
      <c r="D283" s="2"/>
      <c r="E283" s="48"/>
      <c r="F283" s="48"/>
      <c r="G283" s="1"/>
      <c r="H283" s="1"/>
      <c r="I283" s="2"/>
      <c r="J283"/>
      <c r="K283" s="1"/>
      <c r="L283" s="48"/>
      <c r="M283" s="1"/>
      <c r="N283"/>
      <c r="O283" s="1"/>
      <c r="P283" s="48"/>
      <c r="Q283" s="2"/>
    </row>
    <row r="284" spans="1:17" s="34" customFormat="1" x14ac:dyDescent="0.25">
      <c r="A284" s="1"/>
      <c r="B284" s="1"/>
      <c r="C284" s="1"/>
      <c r="D284" s="2"/>
      <c r="E284" s="48"/>
      <c r="F284" s="48"/>
      <c r="G284" s="1"/>
      <c r="H284" s="1"/>
      <c r="I284" s="2"/>
      <c r="J284"/>
      <c r="K284" s="1"/>
      <c r="L284" s="48"/>
      <c r="M284" s="1"/>
      <c r="N284"/>
      <c r="O284" s="1"/>
      <c r="P284" s="48"/>
      <c r="Q284" s="2"/>
    </row>
    <row r="285" spans="1:17" s="34" customFormat="1" x14ac:dyDescent="0.25">
      <c r="A285" s="1"/>
      <c r="B285" s="1"/>
      <c r="C285" s="1"/>
      <c r="D285" s="2"/>
      <c r="E285" s="48"/>
      <c r="F285" s="48"/>
      <c r="G285" s="1"/>
      <c r="H285" s="1"/>
      <c r="I285" s="2"/>
      <c r="J285"/>
      <c r="K285" s="1"/>
      <c r="L285" s="48"/>
      <c r="M285" s="1"/>
      <c r="N285"/>
      <c r="O285" s="1"/>
      <c r="P285" s="48"/>
      <c r="Q285" s="2"/>
    </row>
    <row r="286" spans="1:17" s="34" customFormat="1" x14ac:dyDescent="0.25">
      <c r="A286" s="1"/>
      <c r="B286" s="1"/>
      <c r="C286" s="1"/>
      <c r="D286" s="2"/>
      <c r="E286" s="48"/>
      <c r="F286" s="48"/>
      <c r="G286" s="1"/>
      <c r="H286" s="1"/>
      <c r="I286" s="2"/>
      <c r="J286"/>
      <c r="K286" s="1"/>
      <c r="L286"/>
      <c r="M286" s="1"/>
      <c r="N286"/>
      <c r="O286" s="1"/>
      <c r="P286" s="48"/>
      <c r="Q286" s="2"/>
    </row>
    <row r="287" spans="1:17" s="34" customFormat="1" x14ac:dyDescent="0.25">
      <c r="A287" s="1"/>
      <c r="B287" s="1"/>
      <c r="C287" s="1"/>
      <c r="D287" s="2"/>
      <c r="E287" s="48"/>
      <c r="F287" s="48"/>
      <c r="G287" s="1"/>
      <c r="H287" s="1"/>
      <c r="I287" s="2"/>
      <c r="J287"/>
      <c r="K287" s="1"/>
      <c r="L287" s="48"/>
      <c r="M287" s="1"/>
      <c r="N287"/>
      <c r="O287" s="1"/>
      <c r="P287" s="48"/>
      <c r="Q287" s="2"/>
    </row>
    <row r="288" spans="1:17" s="34" customFormat="1" x14ac:dyDescent="0.25">
      <c r="A288" s="1"/>
      <c r="B288" s="1"/>
      <c r="C288" s="1"/>
      <c r="D288" s="2"/>
      <c r="E288" s="48"/>
      <c r="F288" s="48"/>
      <c r="G288" s="1"/>
      <c r="H288" s="1"/>
      <c r="I288" s="2"/>
      <c r="J288"/>
      <c r="K288" s="1"/>
      <c r="L288" s="48"/>
      <c r="M288" s="1"/>
      <c r="N288"/>
      <c r="O288" s="1"/>
      <c r="P288" s="48"/>
      <c r="Q288" s="2"/>
    </row>
    <row r="289" spans="1:17" s="34" customFormat="1" x14ac:dyDescent="0.25">
      <c r="A289" s="1"/>
      <c r="B289" s="1"/>
      <c r="C289" s="1"/>
      <c r="D289" s="2"/>
      <c r="E289" s="48"/>
      <c r="F289" s="48"/>
      <c r="G289" s="1"/>
      <c r="H289" s="1"/>
      <c r="I289" s="2"/>
      <c r="J289"/>
      <c r="K289" s="1"/>
      <c r="L289" s="48"/>
      <c r="M289" s="1"/>
      <c r="N289"/>
      <c r="O289" s="1"/>
      <c r="P289" s="48"/>
      <c r="Q289" s="2"/>
    </row>
    <row r="290" spans="1:17" s="34" customFormat="1" x14ac:dyDescent="0.25">
      <c r="A290" s="1"/>
      <c r="B290" s="1"/>
      <c r="C290" s="1"/>
      <c r="D290" s="2"/>
      <c r="E290" s="48"/>
      <c r="F290" s="48"/>
      <c r="G290" s="1"/>
      <c r="H290" s="1"/>
      <c r="I290" s="2"/>
      <c r="J290"/>
      <c r="K290" s="1"/>
      <c r="L290" s="48"/>
      <c r="M290" s="1"/>
      <c r="N290"/>
      <c r="O290" s="1"/>
      <c r="P290" s="48"/>
      <c r="Q290" s="2"/>
    </row>
    <row r="291" spans="1:17" s="34" customFormat="1" x14ac:dyDescent="0.25">
      <c r="A291" s="1"/>
      <c r="B291" s="1"/>
      <c r="C291" s="1"/>
      <c r="D291" s="2"/>
      <c r="E291" s="48"/>
      <c r="F291" s="48"/>
      <c r="G291" s="1"/>
      <c r="H291" s="1"/>
      <c r="I291" s="2"/>
      <c r="J291"/>
      <c r="K291" s="1"/>
      <c r="L291" s="48"/>
      <c r="M291" s="1"/>
      <c r="N291"/>
      <c r="O291" s="1"/>
      <c r="P291" s="48"/>
      <c r="Q291" s="2"/>
    </row>
    <row r="292" spans="1:17" s="34" customFormat="1" x14ac:dyDescent="0.25">
      <c r="A292" s="1"/>
      <c r="B292" s="1"/>
      <c r="C292" s="1"/>
      <c r="D292" s="2"/>
      <c r="E292" s="48"/>
      <c r="F292" s="48"/>
      <c r="G292" s="1"/>
      <c r="H292" s="1"/>
      <c r="I292" s="2"/>
      <c r="J292"/>
      <c r="K292" s="1"/>
      <c r="L292" s="48"/>
      <c r="M292" s="1"/>
      <c r="N292"/>
      <c r="O292" s="1"/>
      <c r="P292" s="48"/>
      <c r="Q292" s="2"/>
    </row>
    <row r="293" spans="1:17" s="34" customFormat="1" x14ac:dyDescent="0.25">
      <c r="A293" s="1"/>
      <c r="B293" s="1"/>
      <c r="C293" s="1"/>
      <c r="D293" s="2"/>
      <c r="E293" s="48"/>
      <c r="F293" s="48"/>
      <c r="G293" s="1"/>
      <c r="H293" s="1"/>
      <c r="I293" s="2"/>
      <c r="J293"/>
      <c r="K293" s="1"/>
      <c r="L293" s="48"/>
      <c r="M293" s="1"/>
      <c r="N293"/>
      <c r="O293" s="1"/>
      <c r="P293" s="48"/>
      <c r="Q293" s="2"/>
    </row>
    <row r="294" spans="1:17" s="34" customFormat="1" x14ac:dyDescent="0.25">
      <c r="A294" s="1"/>
      <c r="B294" s="1"/>
      <c r="C294" s="1"/>
      <c r="D294" s="2"/>
      <c r="E294" s="48"/>
      <c r="F294" s="48"/>
      <c r="G294" s="1"/>
      <c r="H294" s="1"/>
      <c r="I294" s="2"/>
      <c r="J294"/>
      <c r="K294" s="1"/>
      <c r="L294" s="48"/>
      <c r="M294" s="1"/>
      <c r="N294"/>
      <c r="O294" s="1"/>
      <c r="P294" s="48"/>
      <c r="Q294" s="2"/>
    </row>
    <row r="295" spans="1:17" s="34" customFormat="1" x14ac:dyDescent="0.25">
      <c r="A295" s="1"/>
      <c r="B295" s="1"/>
      <c r="C295" s="1"/>
      <c r="D295" s="2"/>
      <c r="E295" s="48"/>
      <c r="F295" s="48"/>
      <c r="G295" s="1"/>
      <c r="H295" s="1"/>
      <c r="I295" s="2"/>
      <c r="J295"/>
      <c r="K295" s="1"/>
      <c r="L295" s="48"/>
      <c r="M295" s="1"/>
      <c r="N295"/>
      <c r="O295" s="1"/>
      <c r="P295" s="48"/>
      <c r="Q295" s="2"/>
    </row>
    <row r="296" spans="1:17" s="34" customFormat="1" x14ac:dyDescent="0.25">
      <c r="A296" s="1"/>
      <c r="B296" s="1"/>
      <c r="C296" s="1"/>
      <c r="D296" s="2"/>
      <c r="E296" s="48"/>
      <c r="F296" s="48"/>
      <c r="G296" s="1"/>
      <c r="H296" s="1"/>
      <c r="I296" s="2"/>
      <c r="J296"/>
      <c r="K296" s="1"/>
      <c r="L296" s="48"/>
      <c r="M296" s="1"/>
      <c r="N296"/>
      <c r="O296" s="1"/>
      <c r="P296" s="48"/>
      <c r="Q296" s="2"/>
    </row>
    <row r="297" spans="1:17" s="34" customFormat="1" x14ac:dyDescent="0.25">
      <c r="A297" s="1"/>
      <c r="B297" s="1"/>
      <c r="C297" s="1"/>
      <c r="D297" s="2"/>
      <c r="E297" s="48"/>
      <c r="F297" s="48"/>
      <c r="G297" s="1"/>
      <c r="H297" s="1"/>
      <c r="I297" s="2"/>
      <c r="J297"/>
      <c r="K297" s="1"/>
      <c r="L297" s="48"/>
      <c r="M297" s="1"/>
      <c r="N297"/>
      <c r="O297" s="1"/>
      <c r="P297" s="48"/>
      <c r="Q297" s="2"/>
    </row>
    <row r="298" spans="1:17" s="34" customFormat="1" x14ac:dyDescent="0.25">
      <c r="A298" s="1"/>
      <c r="B298" s="1"/>
      <c r="C298" s="1"/>
      <c r="D298" s="2"/>
      <c r="E298" s="48"/>
      <c r="F298" s="48"/>
      <c r="G298" s="1"/>
      <c r="H298" s="1"/>
      <c r="I298" s="2"/>
      <c r="J298"/>
      <c r="K298" s="1"/>
      <c r="L298" s="48"/>
      <c r="M298" s="1"/>
      <c r="N298"/>
      <c r="O298" s="1"/>
      <c r="P298" s="48"/>
      <c r="Q298" s="2"/>
    </row>
    <row r="299" spans="1:17" s="34" customFormat="1" x14ac:dyDescent="0.25">
      <c r="A299" s="1"/>
      <c r="B299" s="1"/>
      <c r="C299" s="1"/>
      <c r="D299" s="2"/>
      <c r="E299" s="48"/>
      <c r="F299" s="48"/>
      <c r="G299" s="1"/>
      <c r="H299" s="1"/>
      <c r="I299" s="2"/>
      <c r="J299"/>
      <c r="K299" s="1"/>
      <c r="L299" s="48"/>
      <c r="M299" s="1"/>
      <c r="N299"/>
      <c r="O299" s="1"/>
      <c r="P299" s="48"/>
      <c r="Q299" s="2"/>
    </row>
    <row r="300" spans="1:17" s="34" customFormat="1" x14ac:dyDescent="0.25">
      <c r="A300" s="1"/>
      <c r="B300" s="1"/>
      <c r="C300" s="1"/>
      <c r="D300" s="2"/>
      <c r="E300" s="48"/>
      <c r="F300" s="48"/>
      <c r="G300" s="1"/>
      <c r="H300" s="1"/>
      <c r="I300" s="2"/>
      <c r="J300"/>
      <c r="K300" s="1"/>
      <c r="L300" s="48"/>
      <c r="M300" s="1"/>
      <c r="N300"/>
      <c r="O300" s="1"/>
      <c r="P300" s="48"/>
      <c r="Q300" s="2"/>
    </row>
    <row r="301" spans="1:17" s="34" customFormat="1" x14ac:dyDescent="0.25">
      <c r="A301" s="1"/>
      <c r="B301" s="1"/>
      <c r="C301" s="1"/>
      <c r="D301" s="2"/>
      <c r="E301" s="48"/>
      <c r="F301" s="48"/>
      <c r="G301" s="1"/>
      <c r="H301" s="1"/>
      <c r="I301" s="2"/>
      <c r="J301"/>
      <c r="K301" s="1"/>
      <c r="L301" s="48"/>
      <c r="M301" s="1"/>
      <c r="N301"/>
      <c r="O301" s="1"/>
      <c r="P301" s="48"/>
      <c r="Q301" s="2"/>
    </row>
    <row r="302" spans="1:17" s="34" customFormat="1" x14ac:dyDescent="0.25">
      <c r="A302" s="1"/>
      <c r="B302" s="1"/>
      <c r="C302" s="1"/>
      <c r="D302" s="2"/>
      <c r="E302" s="48"/>
      <c r="F302" s="48"/>
      <c r="G302" s="1"/>
      <c r="H302" s="1"/>
      <c r="I302" s="2"/>
      <c r="J302"/>
      <c r="K302" s="1"/>
      <c r="L302" s="48"/>
      <c r="M302" s="1"/>
      <c r="N302"/>
      <c r="O302" s="1"/>
      <c r="P302" s="48"/>
      <c r="Q302" s="2"/>
    </row>
    <row r="303" spans="1:17" s="34" customFormat="1" x14ac:dyDescent="0.25">
      <c r="A303" s="1"/>
      <c r="B303" s="1"/>
      <c r="C303" s="1"/>
      <c r="D303" s="2"/>
      <c r="E303" s="48"/>
      <c r="F303" s="48"/>
      <c r="G303" s="1"/>
      <c r="H303" s="1"/>
      <c r="I303" s="2"/>
      <c r="J303"/>
      <c r="K303" s="1"/>
      <c r="L303" s="48"/>
      <c r="M303" s="1"/>
      <c r="N303"/>
      <c r="O303" s="1"/>
      <c r="P303" s="48"/>
      <c r="Q303" s="2"/>
    </row>
    <row r="304" spans="1:17" s="34" customFormat="1" x14ac:dyDescent="0.25">
      <c r="A304" s="1"/>
      <c r="B304" s="1"/>
      <c r="C304" s="1"/>
      <c r="D304" s="2"/>
      <c r="E304" s="48"/>
      <c r="F304" s="48"/>
      <c r="G304" s="1"/>
      <c r="H304" s="1"/>
      <c r="I304" s="2"/>
      <c r="J304"/>
      <c r="K304" s="1"/>
      <c r="L304" s="48"/>
      <c r="M304" s="1"/>
      <c r="N304"/>
      <c r="O304" s="1"/>
      <c r="P304" s="48"/>
      <c r="Q304" s="2"/>
    </row>
    <row r="305" spans="1:17" s="34" customFormat="1" x14ac:dyDescent="0.25">
      <c r="A305" s="1"/>
      <c r="B305" s="1"/>
      <c r="C305" s="1"/>
      <c r="D305" s="2"/>
      <c r="E305" s="48"/>
      <c r="F305" s="48"/>
      <c r="G305" s="1"/>
      <c r="H305" s="1"/>
      <c r="I305" s="2"/>
      <c r="J305"/>
      <c r="K305" s="1"/>
      <c r="L305" s="48"/>
      <c r="M305" s="1"/>
      <c r="N305"/>
      <c r="O305" s="1"/>
      <c r="P305" s="48"/>
      <c r="Q305" s="2"/>
    </row>
    <row r="306" spans="1:17" s="34" customFormat="1" x14ac:dyDescent="0.25">
      <c r="A306" s="1"/>
      <c r="B306" s="1"/>
      <c r="C306" s="1"/>
      <c r="D306" s="2"/>
      <c r="E306" s="48"/>
      <c r="F306" s="48"/>
      <c r="G306" s="1"/>
      <c r="H306" s="1"/>
      <c r="I306" s="2"/>
      <c r="J306"/>
      <c r="K306" s="1"/>
      <c r="L306" s="48"/>
      <c r="M306" s="1"/>
      <c r="N306"/>
      <c r="O306" s="1"/>
      <c r="P306" s="48"/>
      <c r="Q306" s="2"/>
    </row>
    <row r="307" spans="1:17" s="34" customFormat="1" x14ac:dyDescent="0.25">
      <c r="A307" s="1"/>
      <c r="B307" s="1"/>
      <c r="C307" s="1"/>
      <c r="D307" s="2"/>
      <c r="E307" s="48"/>
      <c r="F307" s="48"/>
      <c r="G307" s="1"/>
      <c r="H307" s="1"/>
      <c r="I307" s="2"/>
      <c r="J307"/>
      <c r="K307" s="1"/>
      <c r="L307" s="48"/>
      <c r="M307" s="1"/>
      <c r="N307"/>
      <c r="O307" s="1"/>
      <c r="P307" s="48"/>
      <c r="Q307" s="2"/>
    </row>
    <row r="308" spans="1:17" s="34" customFormat="1" x14ac:dyDescent="0.25">
      <c r="A308" s="1"/>
      <c r="B308" s="1"/>
      <c r="C308" s="1"/>
      <c r="D308" s="2"/>
      <c r="E308" s="48"/>
      <c r="F308" s="48"/>
      <c r="G308" s="1"/>
      <c r="H308" s="1"/>
      <c r="I308" s="2"/>
      <c r="J308"/>
      <c r="K308" s="1"/>
      <c r="L308" s="48"/>
      <c r="M308" s="1"/>
      <c r="N308"/>
      <c r="O308" s="1"/>
      <c r="P308" s="48"/>
      <c r="Q308" s="2"/>
    </row>
    <row r="309" spans="1:17" s="34" customFormat="1" x14ac:dyDescent="0.25">
      <c r="A309" s="1"/>
      <c r="B309" s="1"/>
      <c r="C309" s="1"/>
      <c r="D309" s="2"/>
      <c r="E309" s="48"/>
      <c r="F309" s="48"/>
      <c r="G309" s="1"/>
      <c r="H309" s="1"/>
      <c r="I309" s="2"/>
      <c r="J309"/>
      <c r="K309" s="1"/>
      <c r="L309" s="48"/>
      <c r="M309" s="1"/>
      <c r="N309"/>
      <c r="O309" s="1"/>
      <c r="P309" s="48"/>
      <c r="Q309" s="2"/>
    </row>
    <row r="310" spans="1:17" s="34" customFormat="1" x14ac:dyDescent="0.25">
      <c r="A310" s="1"/>
      <c r="B310" s="1"/>
      <c r="C310" s="1"/>
      <c r="D310" s="2"/>
      <c r="E310" s="48"/>
      <c r="F310" s="48"/>
      <c r="G310" s="1"/>
      <c r="H310" s="1"/>
      <c r="I310" s="2"/>
      <c r="J310"/>
      <c r="K310" s="1"/>
      <c r="L310" s="48"/>
      <c r="M310" s="1"/>
      <c r="N310"/>
      <c r="O310" s="1"/>
      <c r="P310" s="48"/>
      <c r="Q310" s="2"/>
    </row>
    <row r="311" spans="1:17" s="34" customFormat="1" x14ac:dyDescent="0.25">
      <c r="A311" s="1"/>
      <c r="B311" s="1"/>
      <c r="C311" s="1"/>
      <c r="D311" s="2"/>
      <c r="E311" s="48"/>
      <c r="F311" s="48"/>
      <c r="G311" s="1"/>
      <c r="H311" s="1"/>
      <c r="I311" s="2"/>
      <c r="J311"/>
      <c r="K311" s="1"/>
      <c r="L311" s="48"/>
      <c r="M311" s="1"/>
      <c r="N311"/>
      <c r="O311" s="1"/>
      <c r="P311" s="48"/>
      <c r="Q311" s="2"/>
    </row>
    <row r="312" spans="1:17" s="34" customFormat="1" x14ac:dyDescent="0.25">
      <c r="A312" s="1"/>
      <c r="B312" s="1"/>
      <c r="C312" s="1"/>
      <c r="D312" s="2"/>
      <c r="E312" s="48"/>
      <c r="F312" s="48"/>
      <c r="G312" s="1"/>
      <c r="H312" s="1"/>
      <c r="I312" s="2"/>
      <c r="J312"/>
      <c r="K312" s="1"/>
      <c r="L312" s="48"/>
      <c r="M312" s="1"/>
      <c r="N312"/>
      <c r="O312" s="1"/>
      <c r="P312" s="48"/>
      <c r="Q312" s="2"/>
    </row>
    <row r="313" spans="1:17" s="34" customFormat="1" x14ac:dyDescent="0.25">
      <c r="A313" s="1"/>
      <c r="B313" s="1"/>
      <c r="C313" s="1"/>
      <c r="D313" s="2"/>
      <c r="E313" s="48"/>
      <c r="F313" s="48"/>
      <c r="G313" s="1"/>
      <c r="H313" s="1"/>
      <c r="I313" s="2"/>
      <c r="J313"/>
      <c r="K313" s="1"/>
      <c r="L313" s="48"/>
      <c r="M313" s="1"/>
      <c r="N313"/>
      <c r="O313" s="1"/>
      <c r="P313" s="48"/>
      <c r="Q313" s="2"/>
    </row>
    <row r="314" spans="1:17" s="34" customFormat="1" x14ac:dyDescent="0.25">
      <c r="A314" s="1"/>
      <c r="B314" s="1"/>
      <c r="C314" s="1"/>
      <c r="D314" s="2"/>
      <c r="E314" s="48"/>
      <c r="F314" s="48"/>
      <c r="G314" s="1"/>
      <c r="H314" s="1"/>
      <c r="I314" s="2"/>
      <c r="J314"/>
      <c r="K314" s="1"/>
      <c r="L314" s="48"/>
      <c r="M314" s="1"/>
      <c r="N314"/>
      <c r="O314" s="1"/>
      <c r="P314" s="48"/>
      <c r="Q314" s="2"/>
    </row>
    <row r="315" spans="1:17" s="34" customFormat="1" x14ac:dyDescent="0.25">
      <c r="A315" s="1"/>
      <c r="B315" s="1"/>
      <c r="C315" s="1"/>
      <c r="D315" s="2"/>
      <c r="E315" s="48"/>
      <c r="F315" s="48"/>
      <c r="G315" s="1"/>
      <c r="H315" s="1"/>
      <c r="I315" s="2"/>
      <c r="J315"/>
      <c r="K315" s="1"/>
      <c r="L315" s="48"/>
      <c r="M315" s="1"/>
      <c r="N315"/>
      <c r="O315" s="1"/>
      <c r="P315" s="48"/>
      <c r="Q315" s="2"/>
    </row>
    <row r="316" spans="1:17" s="34" customFormat="1" x14ac:dyDescent="0.25">
      <c r="A316" s="1"/>
      <c r="B316" s="1"/>
      <c r="C316" s="1"/>
      <c r="D316" s="2"/>
      <c r="E316" s="48"/>
      <c r="F316" s="48"/>
      <c r="G316" s="1"/>
      <c r="H316" s="1"/>
      <c r="I316" s="2"/>
      <c r="J316"/>
      <c r="K316" s="1"/>
      <c r="L316" s="48"/>
      <c r="M316" s="1"/>
      <c r="N316"/>
      <c r="O316" s="1"/>
      <c r="P316" s="48"/>
      <c r="Q316" s="2"/>
    </row>
    <row r="317" spans="1:17" s="34" customFormat="1" x14ac:dyDescent="0.25">
      <c r="A317" s="1"/>
      <c r="B317" s="1"/>
      <c r="C317" s="1"/>
      <c r="D317" s="2"/>
      <c r="E317" s="48"/>
      <c r="F317" s="48"/>
      <c r="G317" s="1"/>
      <c r="H317" s="1"/>
      <c r="I317" s="2"/>
      <c r="J317"/>
      <c r="K317" s="1"/>
      <c r="L317" s="48"/>
      <c r="M317" s="1"/>
      <c r="N317"/>
      <c r="O317" s="1"/>
      <c r="P317" s="48"/>
      <c r="Q317" s="2"/>
    </row>
    <row r="318" spans="1:17" s="34" customFormat="1" x14ac:dyDescent="0.25">
      <c r="A318" s="1"/>
      <c r="B318" s="1"/>
      <c r="C318" s="1"/>
      <c r="D318" s="2"/>
      <c r="E318" s="48"/>
      <c r="F318" s="48"/>
      <c r="G318" s="1"/>
      <c r="H318" s="1"/>
      <c r="I318" s="2"/>
      <c r="J318"/>
      <c r="K318" s="1"/>
      <c r="L318" s="48"/>
      <c r="M318" s="1"/>
      <c r="N318"/>
      <c r="O318" s="1"/>
      <c r="P318" s="48"/>
      <c r="Q318" s="2"/>
    </row>
    <row r="319" spans="1:17" s="34" customFormat="1" x14ac:dyDescent="0.25">
      <c r="A319" s="1"/>
      <c r="B319" s="1"/>
      <c r="C319" s="1"/>
      <c r="D319" s="2"/>
      <c r="E319" s="48"/>
      <c r="F319" s="48"/>
      <c r="G319" s="1"/>
      <c r="H319" s="1"/>
      <c r="I319" s="2"/>
      <c r="J319"/>
      <c r="K319" s="1"/>
      <c r="L319" s="48"/>
      <c r="M319" s="1"/>
      <c r="N319"/>
      <c r="O319" s="1"/>
      <c r="P319" s="48"/>
      <c r="Q319" s="2"/>
    </row>
    <row r="320" spans="1:17" s="34" customFormat="1" x14ac:dyDescent="0.25">
      <c r="A320" s="1"/>
      <c r="B320" s="1"/>
      <c r="C320" s="1"/>
      <c r="D320" s="2"/>
      <c r="E320" s="48"/>
      <c r="F320" s="48"/>
      <c r="G320" s="1"/>
      <c r="H320" s="1"/>
      <c r="I320" s="2"/>
      <c r="J320"/>
      <c r="K320" s="1"/>
      <c r="L320" s="48"/>
      <c r="M320" s="1"/>
      <c r="N320"/>
      <c r="O320" s="1"/>
      <c r="P320" s="48"/>
      <c r="Q320" s="2"/>
    </row>
    <row r="321" spans="1:17" s="34" customFormat="1" x14ac:dyDescent="0.25">
      <c r="A321" s="1"/>
      <c r="B321" s="1"/>
      <c r="C321" s="1"/>
      <c r="D321" s="2"/>
      <c r="E321" s="48"/>
      <c r="F321" s="48"/>
      <c r="G321" s="1"/>
      <c r="H321" s="1"/>
      <c r="I321" s="2"/>
      <c r="J321"/>
      <c r="K321" s="1"/>
      <c r="L321" s="48"/>
      <c r="M321" s="1"/>
      <c r="N321"/>
      <c r="O321" s="1"/>
      <c r="P321" s="48"/>
      <c r="Q321" s="2"/>
    </row>
    <row r="322" spans="1:17" s="34" customFormat="1" x14ac:dyDescent="0.25">
      <c r="A322" s="1"/>
      <c r="B322" s="1"/>
      <c r="C322" s="1"/>
      <c r="D322" s="2"/>
      <c r="E322" s="48"/>
      <c r="F322" s="48"/>
      <c r="G322" s="1"/>
      <c r="H322" s="1"/>
      <c r="I322" s="2"/>
      <c r="J322"/>
      <c r="K322" s="1"/>
      <c r="L322" s="48"/>
      <c r="M322" s="1"/>
      <c r="N322"/>
      <c r="O322" s="1"/>
      <c r="P322" s="48"/>
      <c r="Q322" s="2"/>
    </row>
    <row r="323" spans="1:17" s="34" customFormat="1" x14ac:dyDescent="0.25">
      <c r="A323" s="1"/>
      <c r="B323" s="1"/>
      <c r="C323" s="1"/>
      <c r="D323" s="2"/>
      <c r="E323" s="48"/>
      <c r="F323" s="48"/>
      <c r="G323" s="1"/>
      <c r="H323" s="1"/>
      <c r="I323" s="2"/>
      <c r="J323"/>
      <c r="K323" s="1"/>
      <c r="L323"/>
      <c r="M323" s="1"/>
      <c r="N323"/>
      <c r="O323" s="1"/>
      <c r="P323" s="48"/>
      <c r="Q323" s="2"/>
    </row>
    <row r="324" spans="1:17" s="34" customFormat="1" x14ac:dyDescent="0.25">
      <c r="A324" s="1"/>
      <c r="B324" s="1"/>
      <c r="C324" s="1"/>
      <c r="D324" s="2"/>
      <c r="E324" s="48"/>
      <c r="F324" s="48"/>
      <c r="G324" s="1"/>
      <c r="H324" s="1"/>
      <c r="I324" s="2"/>
      <c r="J324"/>
      <c r="K324" s="1"/>
      <c r="L324" s="48"/>
      <c r="M324" s="1"/>
      <c r="N324"/>
      <c r="O324" s="1"/>
      <c r="P324" s="48"/>
      <c r="Q324" s="2"/>
    </row>
    <row r="325" spans="1:17" s="34" customFormat="1" x14ac:dyDescent="0.25">
      <c r="A325" s="1"/>
      <c r="B325" s="1"/>
      <c r="C325" s="1"/>
      <c r="D325" s="2"/>
      <c r="E325" s="48"/>
      <c r="F325" s="48"/>
      <c r="G325" s="1"/>
      <c r="H325" s="1"/>
      <c r="I325" s="2"/>
      <c r="J325"/>
      <c r="K325" s="1"/>
      <c r="L325" s="48"/>
      <c r="M325" s="1"/>
      <c r="N325"/>
      <c r="O325" s="1"/>
      <c r="P325" s="48"/>
      <c r="Q325" s="2"/>
    </row>
    <row r="326" spans="1:17" s="34" customFormat="1" x14ac:dyDescent="0.25">
      <c r="A326" s="1"/>
      <c r="B326" s="1"/>
      <c r="C326" s="1"/>
      <c r="D326" s="2"/>
      <c r="E326" s="48"/>
      <c r="F326" s="48"/>
      <c r="G326" s="1"/>
      <c r="H326" s="1"/>
      <c r="I326" s="2"/>
      <c r="J326"/>
      <c r="K326" s="1"/>
      <c r="L326" s="48"/>
      <c r="M326" s="1"/>
      <c r="N326"/>
      <c r="O326" s="1"/>
      <c r="P326" s="48"/>
      <c r="Q326" s="2"/>
    </row>
    <row r="327" spans="1:17" s="34" customFormat="1" x14ac:dyDescent="0.25">
      <c r="A327" s="1"/>
      <c r="B327" s="1"/>
      <c r="C327" s="1"/>
      <c r="D327" s="2"/>
      <c r="E327" s="48"/>
      <c r="F327" s="48"/>
      <c r="G327" s="1"/>
      <c r="H327" s="1"/>
      <c r="I327" s="2"/>
      <c r="J327"/>
      <c r="K327" s="1"/>
      <c r="L327" s="48"/>
      <c r="M327" s="1"/>
      <c r="N327"/>
      <c r="O327" s="1"/>
      <c r="P327" s="48"/>
      <c r="Q327" s="2"/>
    </row>
    <row r="328" spans="1:17" s="34" customFormat="1" x14ac:dyDescent="0.25">
      <c r="A328" s="1"/>
      <c r="B328" s="1"/>
      <c r="C328" s="1"/>
      <c r="D328" s="2"/>
      <c r="E328" s="48"/>
      <c r="F328" s="48"/>
      <c r="G328" s="1"/>
      <c r="H328" s="1"/>
      <c r="I328" s="2"/>
      <c r="J328"/>
      <c r="K328" s="1"/>
      <c r="L328" s="48"/>
      <c r="M328" s="1"/>
      <c r="N328"/>
      <c r="O328" s="1"/>
      <c r="P328" s="48"/>
      <c r="Q328" s="2"/>
    </row>
    <row r="329" spans="1:17" s="34" customFormat="1" x14ac:dyDescent="0.25">
      <c r="A329" s="1"/>
      <c r="B329" s="1"/>
      <c r="C329" s="1"/>
      <c r="D329" s="2"/>
      <c r="E329" s="48"/>
      <c r="F329" s="48"/>
      <c r="G329" s="1"/>
      <c r="H329" s="1"/>
      <c r="I329" s="2"/>
      <c r="J329"/>
      <c r="K329" s="1"/>
      <c r="L329" s="48"/>
      <c r="M329" s="1"/>
      <c r="N329"/>
      <c r="O329" s="1"/>
      <c r="P329" s="48"/>
      <c r="Q329" s="2"/>
    </row>
    <row r="330" spans="1:17" s="34" customFormat="1" x14ac:dyDescent="0.25">
      <c r="A330" s="1"/>
      <c r="B330" s="1"/>
      <c r="C330" s="1"/>
      <c r="D330" s="2"/>
      <c r="E330" s="48"/>
      <c r="F330" s="48"/>
      <c r="G330" s="1"/>
      <c r="H330" s="1"/>
      <c r="I330" s="2"/>
      <c r="J330"/>
      <c r="K330" s="1"/>
      <c r="L330" s="48"/>
      <c r="M330" s="1"/>
      <c r="N330"/>
      <c r="O330" s="1"/>
      <c r="P330" s="48"/>
      <c r="Q330" s="2"/>
    </row>
    <row r="331" spans="1:17" s="34" customFormat="1" x14ac:dyDescent="0.25">
      <c r="A331" s="1"/>
      <c r="B331" s="1"/>
      <c r="C331" s="1"/>
      <c r="D331" s="2"/>
      <c r="E331" s="48"/>
      <c r="F331" s="48"/>
      <c r="G331" s="1"/>
      <c r="H331" s="1"/>
      <c r="I331" s="2"/>
      <c r="J331"/>
      <c r="K331" s="1"/>
      <c r="L331" s="48"/>
      <c r="M331" s="1"/>
      <c r="N331"/>
      <c r="O331" s="1"/>
      <c r="P331" s="48"/>
      <c r="Q331" s="2"/>
    </row>
    <row r="332" spans="1:17" s="34" customFormat="1" x14ac:dyDescent="0.25">
      <c r="A332" s="1"/>
      <c r="B332" s="1"/>
      <c r="C332" s="1"/>
      <c r="D332" s="2"/>
      <c r="E332" s="48"/>
      <c r="F332" s="48"/>
      <c r="G332" s="1"/>
      <c r="H332" s="1"/>
      <c r="I332" s="2"/>
      <c r="J332"/>
      <c r="K332" s="1"/>
      <c r="L332" s="48"/>
      <c r="M332" s="1"/>
      <c r="N332"/>
      <c r="O332" s="1"/>
      <c r="P332" s="48"/>
      <c r="Q332" s="2"/>
    </row>
    <row r="333" spans="1:17" s="34" customFormat="1" x14ac:dyDescent="0.25">
      <c r="A333" s="1"/>
      <c r="B333" s="1"/>
      <c r="C333" s="1"/>
      <c r="D333" s="2"/>
      <c r="E333" s="48"/>
      <c r="F333" s="48"/>
      <c r="G333" s="1"/>
      <c r="H333" s="1"/>
      <c r="I333" s="2"/>
      <c r="J333"/>
      <c r="K333" s="1"/>
      <c r="L333" s="48"/>
      <c r="M333" s="1"/>
      <c r="N333"/>
      <c r="O333" s="1"/>
      <c r="P333" s="48"/>
      <c r="Q333" s="2"/>
    </row>
    <row r="334" spans="1:17" s="34" customFormat="1" x14ac:dyDescent="0.25">
      <c r="A334" s="1"/>
      <c r="B334" s="1"/>
      <c r="C334" s="1"/>
      <c r="D334" s="2"/>
      <c r="E334" s="48"/>
      <c r="F334" s="48"/>
      <c r="G334" s="1"/>
      <c r="H334" s="1"/>
      <c r="I334" s="2"/>
      <c r="J334"/>
      <c r="K334" s="1"/>
      <c r="L334" s="48"/>
      <c r="M334" s="1"/>
      <c r="N334"/>
      <c r="O334" s="1"/>
      <c r="P334" s="48"/>
      <c r="Q334" s="2"/>
    </row>
    <row r="335" spans="1:17" s="34" customFormat="1" x14ac:dyDescent="0.25">
      <c r="A335" s="1"/>
      <c r="B335" s="1"/>
      <c r="C335" s="1"/>
      <c r="D335" s="2"/>
      <c r="E335" s="48"/>
      <c r="F335" s="48"/>
      <c r="G335" s="1"/>
      <c r="H335" s="1"/>
      <c r="I335" s="2"/>
      <c r="J335"/>
      <c r="K335" s="1"/>
      <c r="L335" s="48"/>
      <c r="M335" s="1"/>
      <c r="N335"/>
      <c r="O335" s="1"/>
      <c r="P335" s="48"/>
      <c r="Q335" s="2"/>
    </row>
    <row r="336" spans="1:17" s="34" customFormat="1" x14ac:dyDescent="0.25">
      <c r="A336" s="1"/>
      <c r="B336" s="1"/>
      <c r="C336" s="1"/>
      <c r="D336" s="2"/>
      <c r="E336" s="48"/>
      <c r="F336" s="48"/>
      <c r="G336" s="1"/>
      <c r="H336" s="1"/>
      <c r="I336" s="2"/>
      <c r="J336"/>
      <c r="K336" s="1"/>
      <c r="L336"/>
      <c r="M336" s="1"/>
      <c r="N336"/>
      <c r="O336" s="1"/>
      <c r="P336" s="48"/>
      <c r="Q336" s="2"/>
    </row>
    <row r="337" spans="1:17" s="34" customFormat="1" x14ac:dyDescent="0.25">
      <c r="A337" s="1"/>
      <c r="B337" s="1"/>
      <c r="C337" s="1"/>
      <c r="D337" s="2"/>
      <c r="E337" s="48"/>
      <c r="F337" s="48"/>
      <c r="G337" s="1"/>
      <c r="H337" s="1"/>
      <c r="I337" s="2"/>
      <c r="J337"/>
      <c r="K337" s="1"/>
      <c r="L337" s="48"/>
      <c r="M337" s="1"/>
      <c r="N337"/>
      <c r="O337" s="1"/>
      <c r="P337" s="48"/>
      <c r="Q337" s="2"/>
    </row>
    <row r="338" spans="1:17" s="34" customFormat="1" x14ac:dyDescent="0.25">
      <c r="A338" s="1"/>
      <c r="B338" s="1"/>
      <c r="C338" s="1"/>
      <c r="D338" s="2"/>
      <c r="E338" s="48"/>
      <c r="F338" s="48"/>
      <c r="G338" s="1"/>
      <c r="H338" s="1"/>
      <c r="I338" s="2"/>
      <c r="J338"/>
      <c r="K338" s="1"/>
      <c r="L338" s="48"/>
      <c r="M338" s="1"/>
      <c r="N338"/>
      <c r="O338" s="1"/>
      <c r="P338" s="48"/>
      <c r="Q338" s="2"/>
    </row>
    <row r="339" spans="1:17" s="34" customFormat="1" x14ac:dyDescent="0.25">
      <c r="A339" s="1"/>
      <c r="B339" s="1"/>
      <c r="C339" s="1"/>
      <c r="D339" s="2"/>
      <c r="E339" s="48"/>
      <c r="F339" s="48"/>
      <c r="G339" s="1"/>
      <c r="H339" s="1"/>
      <c r="I339" s="2"/>
      <c r="J339"/>
      <c r="K339" s="1"/>
      <c r="L339" s="48"/>
      <c r="M339" s="1"/>
      <c r="N339"/>
      <c r="O339" s="1"/>
      <c r="P339" s="48"/>
      <c r="Q339" s="2"/>
    </row>
    <row r="340" spans="1:17" s="34" customFormat="1" x14ac:dyDescent="0.25">
      <c r="A340" s="1"/>
      <c r="B340" s="1"/>
      <c r="C340" s="1"/>
      <c r="D340" s="2"/>
      <c r="E340" s="48"/>
      <c r="F340" s="48"/>
      <c r="G340" s="1"/>
      <c r="H340" s="1"/>
      <c r="I340" s="2"/>
      <c r="J340"/>
      <c r="K340" s="1"/>
      <c r="L340" s="48"/>
      <c r="M340" s="1"/>
      <c r="N340"/>
      <c r="O340" s="1"/>
      <c r="P340" s="48"/>
      <c r="Q340" s="2"/>
    </row>
    <row r="341" spans="1:17" s="34" customFormat="1" x14ac:dyDescent="0.25">
      <c r="A341" s="1"/>
      <c r="B341" s="1"/>
      <c r="C341" s="1"/>
      <c r="D341" s="2"/>
      <c r="E341" s="48"/>
      <c r="F341" s="48"/>
      <c r="G341" s="1"/>
      <c r="H341" s="1"/>
      <c r="I341" s="2"/>
      <c r="J341"/>
      <c r="K341" s="1"/>
      <c r="L341"/>
      <c r="M341" s="1"/>
      <c r="N341"/>
      <c r="O341" s="1"/>
      <c r="P341" s="48"/>
      <c r="Q341" s="2"/>
    </row>
    <row r="342" spans="1:17" s="34" customFormat="1" x14ac:dyDescent="0.25">
      <c r="A342" s="1"/>
      <c r="B342" s="1"/>
      <c r="C342" s="1"/>
      <c r="D342" s="2"/>
      <c r="E342" s="48"/>
      <c r="F342" s="48"/>
      <c r="G342" s="1"/>
      <c r="H342" s="1"/>
      <c r="I342" s="2"/>
      <c r="J342"/>
      <c r="K342" s="1"/>
      <c r="L342"/>
      <c r="M342" s="1"/>
      <c r="N342"/>
      <c r="O342" s="1"/>
      <c r="P342" s="48"/>
      <c r="Q342" s="2"/>
    </row>
    <row r="343" spans="1:17" s="34" customFormat="1" x14ac:dyDescent="0.25">
      <c r="A343" s="1"/>
      <c r="B343" s="1"/>
      <c r="C343" s="1"/>
      <c r="D343" s="2"/>
      <c r="E343" s="48"/>
      <c r="F343" s="48"/>
      <c r="G343" s="1"/>
      <c r="H343" s="1"/>
      <c r="I343" s="2"/>
      <c r="J343"/>
      <c r="K343" s="1"/>
      <c r="L343" s="48"/>
      <c r="M343" s="1"/>
      <c r="N343"/>
      <c r="O343" s="1"/>
      <c r="P343" s="48"/>
      <c r="Q343" s="2"/>
    </row>
    <row r="344" spans="1:17" s="34" customFormat="1" x14ac:dyDescent="0.25">
      <c r="A344" s="1"/>
      <c r="B344" s="1"/>
      <c r="C344" s="1"/>
      <c r="D344" s="2"/>
      <c r="E344" s="48"/>
      <c r="F344" s="48"/>
      <c r="G344" s="1"/>
      <c r="H344" s="1"/>
      <c r="I344" s="2"/>
      <c r="J344"/>
      <c r="K344" s="1"/>
      <c r="L344" s="48"/>
      <c r="M344" s="1"/>
      <c r="N344"/>
      <c r="O344" s="1"/>
      <c r="P344" s="48"/>
      <c r="Q344" s="2"/>
    </row>
    <row r="345" spans="1:17" s="34" customFormat="1" x14ac:dyDescent="0.25">
      <c r="A345" s="1"/>
      <c r="B345" s="1"/>
      <c r="C345" s="1"/>
      <c r="D345" s="2"/>
      <c r="E345" s="48"/>
      <c r="F345" s="48"/>
      <c r="G345" s="1"/>
      <c r="H345" s="1"/>
      <c r="I345" s="2"/>
      <c r="J345"/>
      <c r="K345" s="1"/>
      <c r="L345" s="48"/>
      <c r="M345" s="1"/>
      <c r="N345"/>
      <c r="O345" s="1"/>
      <c r="P345" s="48"/>
      <c r="Q345" s="2"/>
    </row>
    <row r="346" spans="1:17" s="34" customFormat="1" x14ac:dyDescent="0.25">
      <c r="A346" s="1"/>
      <c r="B346" s="1"/>
      <c r="C346" s="1"/>
      <c r="D346" s="2"/>
      <c r="E346" s="48"/>
      <c r="F346" s="48"/>
      <c r="G346" s="1"/>
      <c r="H346" s="1"/>
      <c r="I346" s="2"/>
      <c r="J346"/>
      <c r="K346" s="1"/>
      <c r="L346" s="48"/>
      <c r="M346" s="1"/>
      <c r="N346"/>
      <c r="O346" s="1"/>
      <c r="P346" s="48"/>
      <c r="Q346" s="2"/>
    </row>
    <row r="347" spans="1:17" s="34" customFormat="1" x14ac:dyDescent="0.25">
      <c r="A347" s="1"/>
      <c r="B347" s="1"/>
      <c r="C347" s="1"/>
      <c r="D347" s="2"/>
      <c r="E347" s="48"/>
      <c r="F347" s="48"/>
      <c r="G347" s="1"/>
      <c r="H347" s="1"/>
      <c r="I347" s="2"/>
      <c r="J347"/>
      <c r="K347" s="1"/>
      <c r="L347" s="48"/>
      <c r="M347" s="1"/>
      <c r="N347"/>
      <c r="O347" s="1"/>
      <c r="P347" s="48"/>
      <c r="Q347" s="2"/>
    </row>
    <row r="348" spans="1:17" s="34" customFormat="1" x14ac:dyDescent="0.25">
      <c r="A348" s="1"/>
      <c r="B348" s="1"/>
      <c r="C348" s="1"/>
      <c r="D348" s="2"/>
      <c r="E348" s="48"/>
      <c r="F348" s="48"/>
      <c r="G348" s="1"/>
      <c r="H348" s="1"/>
      <c r="I348" s="2"/>
      <c r="J348"/>
      <c r="K348" s="1"/>
      <c r="L348" s="48"/>
      <c r="M348" s="1"/>
      <c r="N348"/>
      <c r="O348" s="1"/>
      <c r="P348" s="48"/>
      <c r="Q348" s="2"/>
    </row>
    <row r="349" spans="1:17" x14ac:dyDescent="0.25">
      <c r="E349" s="48"/>
    </row>
    <row r="350" spans="1:17" x14ac:dyDescent="0.25">
      <c r="E350" s="48"/>
    </row>
    <row r="351" spans="1:17" x14ac:dyDescent="0.25">
      <c r="E351" s="48"/>
    </row>
    <row r="352" spans="1:17" x14ac:dyDescent="0.25">
      <c r="E352" s="48"/>
    </row>
    <row r="353" spans="5:5" x14ac:dyDescent="0.25">
      <c r="E353" s="48"/>
    </row>
    <row r="354" spans="5:5" x14ac:dyDescent="0.25">
      <c r="E354" s="48"/>
    </row>
    <row r="355" spans="5:5" x14ac:dyDescent="0.25">
      <c r="E355" s="48"/>
    </row>
    <row r="356" spans="5:5" x14ac:dyDescent="0.25">
      <c r="E356" s="48"/>
    </row>
    <row r="357" spans="5:5" x14ac:dyDescent="0.25">
      <c r="E357" s="48"/>
    </row>
    <row r="358" spans="5:5" x14ac:dyDescent="0.25">
      <c r="E358" s="48"/>
    </row>
    <row r="359" spans="5:5" x14ac:dyDescent="0.25">
      <c r="E359" s="48"/>
    </row>
    <row r="360" spans="5:5" x14ac:dyDescent="0.25">
      <c r="E360" s="48"/>
    </row>
    <row r="361" spans="5:5" x14ac:dyDescent="0.25">
      <c r="E361" s="48"/>
    </row>
    <row r="362" spans="5:5" x14ac:dyDescent="0.25">
      <c r="E362" s="48"/>
    </row>
    <row r="363" spans="5:5" x14ac:dyDescent="0.25">
      <c r="E363" s="48"/>
    </row>
    <row r="364" spans="5:5" x14ac:dyDescent="0.25">
      <c r="E364" s="48"/>
    </row>
    <row r="365" spans="5:5" x14ac:dyDescent="0.25">
      <c r="E365" s="48"/>
    </row>
    <row r="366" spans="5:5" x14ac:dyDescent="0.25">
      <c r="E366" s="48"/>
    </row>
    <row r="367" spans="5:5" x14ac:dyDescent="0.25">
      <c r="E367" s="48"/>
    </row>
    <row r="368" spans="5:5" x14ac:dyDescent="0.25">
      <c r="E368" s="48"/>
    </row>
    <row r="369" spans="5:12" x14ac:dyDescent="0.25">
      <c r="E369" s="48"/>
    </row>
    <row r="370" spans="5:12" x14ac:dyDescent="0.25">
      <c r="E370" s="48"/>
    </row>
    <row r="371" spans="5:12" x14ac:dyDescent="0.25">
      <c r="E371" s="48"/>
    </row>
    <row r="372" spans="5:12" x14ac:dyDescent="0.25">
      <c r="E372" s="48"/>
      <c r="L372"/>
    </row>
    <row r="373" spans="5:12" x14ac:dyDescent="0.25">
      <c r="E373" s="48"/>
    </row>
    <row r="374" spans="5:12" x14ac:dyDescent="0.25">
      <c r="E374" s="48"/>
    </row>
    <row r="375" spans="5:12" x14ac:dyDescent="0.25">
      <c r="E375" s="48"/>
    </row>
    <row r="376" spans="5:12" x14ac:dyDescent="0.25">
      <c r="E376" s="48"/>
    </row>
    <row r="377" spans="5:12" x14ac:dyDescent="0.25">
      <c r="E377" s="48"/>
    </row>
    <row r="378" spans="5:12" x14ac:dyDescent="0.25">
      <c r="E378" s="48"/>
    </row>
    <row r="379" spans="5:12" x14ac:dyDescent="0.25">
      <c r="E379" s="48"/>
    </row>
    <row r="380" spans="5:12" x14ac:dyDescent="0.25">
      <c r="E380" s="48"/>
    </row>
    <row r="381" spans="5:12" x14ac:dyDescent="0.25">
      <c r="E381" s="48"/>
    </row>
    <row r="382" spans="5:12" x14ac:dyDescent="0.25">
      <c r="E382" s="48"/>
    </row>
    <row r="383" spans="5:12" x14ac:dyDescent="0.25">
      <c r="E383" s="48"/>
    </row>
    <row r="384" spans="5:12" x14ac:dyDescent="0.25">
      <c r="E384" s="48"/>
    </row>
    <row r="385" spans="5:5" x14ac:dyDescent="0.25">
      <c r="E385" s="48"/>
    </row>
    <row r="386" spans="5:5" x14ac:dyDescent="0.25">
      <c r="E386" s="48"/>
    </row>
    <row r="387" spans="5:5" x14ac:dyDescent="0.25">
      <c r="E387" s="48"/>
    </row>
    <row r="388" spans="5:5" x14ac:dyDescent="0.25">
      <c r="E388" s="48"/>
    </row>
    <row r="389" spans="5:5" x14ac:dyDescent="0.25">
      <c r="E389" s="48"/>
    </row>
    <row r="390" spans="5:5" x14ac:dyDescent="0.25">
      <c r="E390" s="48"/>
    </row>
    <row r="391" spans="5:5" x14ac:dyDescent="0.25">
      <c r="E391" s="48"/>
    </row>
    <row r="392" spans="5:5" x14ac:dyDescent="0.25">
      <c r="E392" s="48"/>
    </row>
    <row r="393" spans="5:5" x14ac:dyDescent="0.25">
      <c r="E393" s="48"/>
    </row>
    <row r="394" spans="5:5" x14ac:dyDescent="0.25">
      <c r="E394" s="48"/>
    </row>
    <row r="395" spans="5:5" x14ac:dyDescent="0.25">
      <c r="E395" s="48"/>
    </row>
    <row r="396" spans="5:5" x14ac:dyDescent="0.25">
      <c r="E396" s="48"/>
    </row>
    <row r="397" spans="5:5" x14ac:dyDescent="0.25">
      <c r="E397" s="48"/>
    </row>
    <row r="398" spans="5:5" x14ac:dyDescent="0.25">
      <c r="E398" s="48"/>
    </row>
    <row r="399" spans="5:5" x14ac:dyDescent="0.25">
      <c r="E399" s="48"/>
    </row>
    <row r="400" spans="5:5" x14ac:dyDescent="0.25">
      <c r="E400" s="48"/>
    </row>
    <row r="401" spans="5:5" x14ac:dyDescent="0.25">
      <c r="E401" s="48"/>
    </row>
    <row r="402" spans="5:5" x14ac:dyDescent="0.25">
      <c r="E402" s="48"/>
    </row>
    <row r="403" spans="5:5" x14ac:dyDescent="0.25">
      <c r="E403" s="48"/>
    </row>
    <row r="404" spans="5:5" x14ac:dyDescent="0.25">
      <c r="E404" s="48"/>
    </row>
    <row r="405" spans="5:5" x14ac:dyDescent="0.25">
      <c r="E405" s="48"/>
    </row>
    <row r="406" spans="5:5" x14ac:dyDescent="0.25">
      <c r="E406" s="48"/>
    </row>
    <row r="407" spans="5:5" x14ac:dyDescent="0.25">
      <c r="E407" s="48"/>
    </row>
    <row r="408" spans="5:5" x14ac:dyDescent="0.25">
      <c r="E408" s="48"/>
    </row>
    <row r="409" spans="5:5" x14ac:dyDescent="0.25">
      <c r="E409" s="48"/>
    </row>
    <row r="410" spans="5:5" x14ac:dyDescent="0.25">
      <c r="E410" s="48"/>
    </row>
    <row r="411" spans="5:5" x14ac:dyDescent="0.25">
      <c r="E411" s="48"/>
    </row>
    <row r="412" spans="5:5" x14ac:dyDescent="0.25">
      <c r="E412" s="48"/>
    </row>
    <row r="413" spans="5:5" x14ac:dyDescent="0.25">
      <c r="E413" s="48"/>
    </row>
    <row r="414" spans="5:5" x14ac:dyDescent="0.25">
      <c r="E414" s="48"/>
    </row>
    <row r="415" spans="5:5" x14ac:dyDescent="0.25">
      <c r="E415" s="48"/>
    </row>
    <row r="416" spans="5:5" x14ac:dyDescent="0.25">
      <c r="E416" s="48"/>
    </row>
    <row r="417" spans="5:5" x14ac:dyDescent="0.25">
      <c r="E417" s="48"/>
    </row>
    <row r="418" spans="5:5" x14ac:dyDescent="0.25">
      <c r="E418" s="48"/>
    </row>
    <row r="419" spans="5:5" x14ac:dyDescent="0.25">
      <c r="E419" s="48"/>
    </row>
    <row r="420" spans="5:5" x14ac:dyDescent="0.25">
      <c r="E420" s="48"/>
    </row>
    <row r="421" spans="5:5" x14ac:dyDescent="0.25">
      <c r="E421" s="48"/>
    </row>
    <row r="422" spans="5:5" x14ac:dyDescent="0.25">
      <c r="E422" s="48"/>
    </row>
    <row r="423" spans="5:5" x14ac:dyDescent="0.25">
      <c r="E423" s="48"/>
    </row>
    <row r="424" spans="5:5" x14ac:dyDescent="0.25">
      <c r="E424" s="48"/>
    </row>
    <row r="425" spans="5:5" x14ac:dyDescent="0.25">
      <c r="E425" s="48"/>
    </row>
    <row r="426" spans="5:5" x14ac:dyDescent="0.25">
      <c r="E426" s="48"/>
    </row>
    <row r="427" spans="5:5" x14ac:dyDescent="0.25">
      <c r="E427" s="48"/>
    </row>
    <row r="428" spans="5:5" x14ac:dyDescent="0.25">
      <c r="E428" s="48"/>
    </row>
    <row r="429" spans="5:5" x14ac:dyDescent="0.25">
      <c r="E429" s="48"/>
    </row>
    <row r="430" spans="5:5" x14ac:dyDescent="0.25">
      <c r="E430" s="48"/>
    </row>
    <row r="431" spans="5:5" x14ac:dyDescent="0.25">
      <c r="E431" s="48"/>
    </row>
    <row r="432" spans="5:5" x14ac:dyDescent="0.25">
      <c r="E432" s="48"/>
    </row>
    <row r="433" spans="5:12" x14ac:dyDescent="0.25">
      <c r="E433" s="48"/>
    </row>
    <row r="434" spans="5:12" x14ac:dyDescent="0.25">
      <c r="E434" s="48"/>
      <c r="L434"/>
    </row>
    <row r="435" spans="5:12" x14ac:dyDescent="0.25">
      <c r="E435" s="48"/>
    </row>
    <row r="436" spans="5:12" x14ac:dyDescent="0.25">
      <c r="E436" s="48"/>
    </row>
    <row r="437" spans="5:12" x14ac:dyDescent="0.25">
      <c r="E437" s="48"/>
    </row>
    <row r="438" spans="5:12" x14ac:dyDescent="0.25">
      <c r="E438" s="48"/>
    </row>
    <row r="439" spans="5:12" x14ac:dyDescent="0.25">
      <c r="E439" s="48"/>
    </row>
    <row r="440" spans="5:12" x14ac:dyDescent="0.25">
      <c r="E440" s="48"/>
    </row>
    <row r="441" spans="5:12" x14ac:dyDescent="0.25">
      <c r="E441" s="48"/>
    </row>
    <row r="442" spans="5:12" x14ac:dyDescent="0.25">
      <c r="E442" s="48"/>
    </row>
    <row r="443" spans="5:12" x14ac:dyDescent="0.25">
      <c r="E443" s="48"/>
    </row>
    <row r="444" spans="5:12" x14ac:dyDescent="0.25">
      <c r="E444" s="48"/>
    </row>
    <row r="445" spans="5:12" x14ac:dyDescent="0.25">
      <c r="E445" s="48"/>
    </row>
    <row r="446" spans="5:12" x14ac:dyDescent="0.25">
      <c r="E446" s="48"/>
    </row>
    <row r="447" spans="5:12" x14ac:dyDescent="0.25">
      <c r="E447" s="48"/>
    </row>
    <row r="448" spans="5:12" x14ac:dyDescent="0.25">
      <c r="E448" s="48"/>
    </row>
    <row r="449" spans="5:5" x14ac:dyDescent="0.25">
      <c r="E449" s="48"/>
    </row>
    <row r="450" spans="5:5" x14ac:dyDescent="0.25">
      <c r="E450" s="48"/>
    </row>
    <row r="451" spans="5:5" x14ac:dyDescent="0.25">
      <c r="E451" s="48"/>
    </row>
    <row r="452" spans="5:5" x14ac:dyDescent="0.25">
      <c r="E452" s="48"/>
    </row>
    <row r="453" spans="5:5" x14ac:dyDescent="0.25">
      <c r="E453" s="48"/>
    </row>
    <row r="454" spans="5:5" x14ac:dyDescent="0.25">
      <c r="E454" s="48"/>
    </row>
    <row r="455" spans="5:5" x14ac:dyDescent="0.25">
      <c r="E455" s="48"/>
    </row>
    <row r="456" spans="5:5" x14ac:dyDescent="0.25">
      <c r="E456" s="48"/>
    </row>
    <row r="457" spans="5:5" x14ac:dyDescent="0.25">
      <c r="E457" s="48"/>
    </row>
    <row r="458" spans="5:5" x14ac:dyDescent="0.25">
      <c r="E458" s="48"/>
    </row>
    <row r="459" spans="5:5" x14ac:dyDescent="0.25">
      <c r="E459" s="48"/>
    </row>
    <row r="460" spans="5:5" x14ac:dyDescent="0.25">
      <c r="E460" s="48"/>
    </row>
    <row r="461" spans="5:5" x14ac:dyDescent="0.25">
      <c r="E461" s="48"/>
    </row>
    <row r="462" spans="5:5" x14ac:dyDescent="0.25">
      <c r="E462" s="48"/>
    </row>
    <row r="463" spans="5:5" x14ac:dyDescent="0.25">
      <c r="E463" s="48"/>
    </row>
    <row r="464" spans="5:5" x14ac:dyDescent="0.25">
      <c r="E464" s="48"/>
    </row>
    <row r="465" spans="5:5" x14ac:dyDescent="0.25">
      <c r="E465" s="48"/>
    </row>
    <row r="466" spans="5:5" x14ac:dyDescent="0.25">
      <c r="E466" s="48"/>
    </row>
    <row r="467" spans="5:5" x14ac:dyDescent="0.25">
      <c r="E467" s="48"/>
    </row>
    <row r="468" spans="5:5" x14ac:dyDescent="0.25">
      <c r="E468" s="48"/>
    </row>
    <row r="469" spans="5:5" x14ac:dyDescent="0.25">
      <c r="E469" s="48"/>
    </row>
    <row r="470" spans="5:5" x14ac:dyDescent="0.25">
      <c r="E470" s="48"/>
    </row>
    <row r="471" spans="5:5" x14ac:dyDescent="0.25">
      <c r="E471" s="48"/>
    </row>
    <row r="472" spans="5:5" x14ac:dyDescent="0.25">
      <c r="E472" s="48"/>
    </row>
    <row r="473" spans="5:5" x14ac:dyDescent="0.25">
      <c r="E473" s="48"/>
    </row>
    <row r="474" spans="5:5" x14ac:dyDescent="0.25">
      <c r="E474" s="48"/>
    </row>
    <row r="475" spans="5:5" x14ac:dyDescent="0.25">
      <c r="E475" s="48"/>
    </row>
    <row r="476" spans="5:5" x14ac:dyDescent="0.25">
      <c r="E476" s="48"/>
    </row>
    <row r="477" spans="5:5" x14ac:dyDescent="0.25">
      <c r="E477" s="48"/>
    </row>
    <row r="478" spans="5:5" x14ac:dyDescent="0.25">
      <c r="E478" s="48"/>
    </row>
    <row r="479" spans="5:5" x14ac:dyDescent="0.25">
      <c r="E479" s="48"/>
    </row>
    <row r="480" spans="5:5" x14ac:dyDescent="0.25">
      <c r="E480" s="48"/>
    </row>
    <row r="481" spans="5:5" x14ac:dyDescent="0.25">
      <c r="E481" s="48"/>
    </row>
    <row r="482" spans="5:5" x14ac:dyDescent="0.25">
      <c r="E482" s="48"/>
    </row>
    <row r="483" spans="5:5" x14ac:dyDescent="0.25">
      <c r="E483" s="48"/>
    </row>
    <row r="484" spans="5:5" x14ac:dyDescent="0.25">
      <c r="E484" s="48"/>
    </row>
    <row r="485" spans="5:5" x14ac:dyDescent="0.25">
      <c r="E485" s="48"/>
    </row>
    <row r="486" spans="5:5" x14ac:dyDescent="0.25">
      <c r="E486" s="48"/>
    </row>
    <row r="487" spans="5:5" x14ac:dyDescent="0.25">
      <c r="E487" s="48"/>
    </row>
    <row r="488" spans="5:5" x14ac:dyDescent="0.25">
      <c r="E488" s="48"/>
    </row>
    <row r="489" spans="5:5" x14ac:dyDescent="0.25">
      <c r="E489" s="48"/>
    </row>
    <row r="490" spans="5:5" x14ac:dyDescent="0.25">
      <c r="E490" s="48"/>
    </row>
    <row r="491" spans="5:5" x14ac:dyDescent="0.25">
      <c r="E491" s="48"/>
    </row>
    <row r="492" spans="5:5" x14ac:dyDescent="0.25">
      <c r="E492" s="48"/>
    </row>
    <row r="493" spans="5:5" x14ac:dyDescent="0.25">
      <c r="E493" s="48"/>
    </row>
    <row r="494" spans="5:5" x14ac:dyDescent="0.25">
      <c r="E494" s="48"/>
    </row>
    <row r="495" spans="5:5" x14ac:dyDescent="0.25">
      <c r="E495" s="48"/>
    </row>
    <row r="496" spans="5:5" x14ac:dyDescent="0.25">
      <c r="E496" s="48"/>
    </row>
    <row r="497" spans="5:5" x14ac:dyDescent="0.25">
      <c r="E497" s="48"/>
    </row>
    <row r="498" spans="5:5" x14ac:dyDescent="0.25">
      <c r="E498" s="48"/>
    </row>
    <row r="499" spans="5:5" x14ac:dyDescent="0.25">
      <c r="E499" s="48"/>
    </row>
    <row r="500" spans="5:5" x14ac:dyDescent="0.25">
      <c r="E500" s="48"/>
    </row>
    <row r="501" spans="5:5" x14ac:dyDescent="0.25">
      <c r="E501" s="48"/>
    </row>
    <row r="502" spans="5:5" x14ac:dyDescent="0.25">
      <c r="E502" s="48"/>
    </row>
    <row r="503" spans="5:5" x14ac:dyDescent="0.25">
      <c r="E503" s="48"/>
    </row>
    <row r="504" spans="5:5" x14ac:dyDescent="0.25">
      <c r="E504" s="48"/>
    </row>
    <row r="505" spans="5:5" x14ac:dyDescent="0.25">
      <c r="E505" s="48"/>
    </row>
    <row r="506" spans="5:5" x14ac:dyDescent="0.25">
      <c r="E506" s="48"/>
    </row>
    <row r="507" spans="5:5" x14ac:dyDescent="0.25">
      <c r="E507" s="48"/>
    </row>
    <row r="508" spans="5:5" x14ac:dyDescent="0.25">
      <c r="E508" s="48"/>
    </row>
    <row r="509" spans="5:5" x14ac:dyDescent="0.25">
      <c r="E509" s="48"/>
    </row>
    <row r="510" spans="5:5" x14ac:dyDescent="0.25">
      <c r="E510" s="48"/>
    </row>
    <row r="511" spans="5:5" x14ac:dyDescent="0.25">
      <c r="E511" s="48"/>
    </row>
    <row r="512" spans="5:5" x14ac:dyDescent="0.25">
      <c r="E512" s="48"/>
    </row>
    <row r="513" spans="5:5" x14ac:dyDescent="0.25">
      <c r="E513" s="48"/>
    </row>
    <row r="514" spans="5:5" x14ac:dyDescent="0.25">
      <c r="E514" s="48"/>
    </row>
    <row r="515" spans="5:5" x14ac:dyDescent="0.25">
      <c r="E515" s="48"/>
    </row>
    <row r="516" spans="5:5" x14ac:dyDescent="0.25">
      <c r="E516" s="48"/>
    </row>
    <row r="517" spans="5:5" x14ac:dyDescent="0.25">
      <c r="E517" s="48"/>
    </row>
    <row r="518" spans="5:5" x14ac:dyDescent="0.25">
      <c r="E518" s="48"/>
    </row>
    <row r="519" spans="5:5" x14ac:dyDescent="0.25">
      <c r="E519" s="48"/>
    </row>
    <row r="520" spans="5:5" x14ac:dyDescent="0.25">
      <c r="E520" s="48"/>
    </row>
    <row r="521" spans="5:5" x14ac:dyDescent="0.25">
      <c r="E521" s="48"/>
    </row>
    <row r="522" spans="5:5" x14ac:dyDescent="0.25">
      <c r="E522" s="48"/>
    </row>
    <row r="523" spans="5:5" x14ac:dyDescent="0.25">
      <c r="E523" s="48"/>
    </row>
    <row r="524" spans="5:5" x14ac:dyDescent="0.25">
      <c r="E524" s="48"/>
    </row>
    <row r="525" spans="5:5" x14ac:dyDescent="0.25">
      <c r="E525" s="48"/>
    </row>
    <row r="526" spans="5:5" x14ac:dyDescent="0.25">
      <c r="E526" s="48"/>
    </row>
    <row r="527" spans="5:5" x14ac:dyDescent="0.25">
      <c r="E527" s="48"/>
    </row>
    <row r="528" spans="5:5" x14ac:dyDescent="0.25">
      <c r="E528" s="48"/>
    </row>
    <row r="529" spans="5:5" x14ac:dyDescent="0.25">
      <c r="E529" s="48"/>
    </row>
    <row r="530" spans="5:5" x14ac:dyDescent="0.25">
      <c r="E530" s="48"/>
    </row>
    <row r="531" spans="5:5" x14ac:dyDescent="0.25">
      <c r="E531" s="48"/>
    </row>
    <row r="532" spans="5:5" x14ac:dyDescent="0.25">
      <c r="E532" s="48"/>
    </row>
    <row r="533" spans="5:5" x14ac:dyDescent="0.25">
      <c r="E533" s="48"/>
    </row>
    <row r="534" spans="5:5" x14ac:dyDescent="0.25">
      <c r="E534" s="48"/>
    </row>
    <row r="535" spans="5:5" x14ac:dyDescent="0.25">
      <c r="E535" s="48"/>
    </row>
    <row r="536" spans="5:5" x14ac:dyDescent="0.25">
      <c r="E536" s="48"/>
    </row>
    <row r="537" spans="5:5" x14ac:dyDescent="0.25">
      <c r="E537" s="48"/>
    </row>
    <row r="538" spans="5:5" x14ac:dyDescent="0.25">
      <c r="E538" s="48"/>
    </row>
    <row r="539" spans="5:5" x14ac:dyDescent="0.25">
      <c r="E539" s="48"/>
    </row>
    <row r="540" spans="5:5" x14ac:dyDescent="0.25">
      <c r="E540" s="48"/>
    </row>
    <row r="541" spans="5:5" x14ac:dyDescent="0.25">
      <c r="E541" s="48"/>
    </row>
    <row r="542" spans="5:5" x14ac:dyDescent="0.25">
      <c r="E542" s="48"/>
    </row>
    <row r="543" spans="5:5" x14ac:dyDescent="0.25">
      <c r="E543" s="48"/>
    </row>
    <row r="544" spans="5:5" x14ac:dyDescent="0.25">
      <c r="E544" s="48"/>
    </row>
    <row r="545" spans="5:12" x14ac:dyDescent="0.25">
      <c r="E545" s="48"/>
    </row>
    <row r="546" spans="5:12" x14ac:dyDescent="0.25">
      <c r="E546" s="48"/>
    </row>
    <row r="547" spans="5:12" x14ac:dyDescent="0.25">
      <c r="E547" s="48"/>
      <c r="L547"/>
    </row>
    <row r="548" spans="5:12" x14ac:dyDescent="0.25">
      <c r="E548" s="48"/>
    </row>
    <row r="549" spans="5:12" x14ac:dyDescent="0.25">
      <c r="E549" s="48"/>
    </row>
    <row r="550" spans="5:12" x14ac:dyDescent="0.25">
      <c r="E550" s="48"/>
    </row>
    <row r="551" spans="5:12" x14ac:dyDescent="0.25">
      <c r="E551" s="48"/>
    </row>
    <row r="552" spans="5:12" x14ac:dyDescent="0.25">
      <c r="E552" s="48"/>
    </row>
    <row r="553" spans="5:12" x14ac:dyDescent="0.25">
      <c r="E553" s="48"/>
    </row>
    <row r="554" spans="5:12" x14ac:dyDescent="0.25">
      <c r="E554" s="48"/>
    </row>
    <row r="555" spans="5:12" x14ac:dyDescent="0.25">
      <c r="E555" s="48"/>
    </row>
    <row r="556" spans="5:12" x14ac:dyDescent="0.25">
      <c r="E556" s="48"/>
    </row>
    <row r="557" spans="5:12" x14ac:dyDescent="0.25">
      <c r="E557" s="48"/>
    </row>
    <row r="558" spans="5:12" x14ac:dyDescent="0.25">
      <c r="E558" s="48"/>
    </row>
    <row r="559" spans="5:12" x14ac:dyDescent="0.25">
      <c r="E559" s="48"/>
    </row>
    <row r="560" spans="5:12" x14ac:dyDescent="0.25">
      <c r="E560" s="48"/>
    </row>
    <row r="561" spans="5:5" x14ac:dyDescent="0.25">
      <c r="E561" s="48"/>
    </row>
    <row r="562" spans="5:5" x14ac:dyDescent="0.25">
      <c r="E562" s="48"/>
    </row>
    <row r="563" spans="5:5" x14ac:dyDescent="0.25">
      <c r="E563" s="48"/>
    </row>
    <row r="564" spans="5:5" x14ac:dyDescent="0.25">
      <c r="E564" s="48"/>
    </row>
    <row r="565" spans="5:5" x14ac:dyDescent="0.25">
      <c r="E565" s="48"/>
    </row>
    <row r="566" spans="5:5" x14ac:dyDescent="0.25">
      <c r="E566" s="48"/>
    </row>
    <row r="567" spans="5:5" x14ac:dyDescent="0.25">
      <c r="E567" s="48"/>
    </row>
    <row r="568" spans="5:5" x14ac:dyDescent="0.25">
      <c r="E568" s="48"/>
    </row>
    <row r="569" spans="5:5" x14ac:dyDescent="0.25">
      <c r="E569" s="48"/>
    </row>
    <row r="570" spans="5:5" x14ac:dyDescent="0.25">
      <c r="E570" s="48"/>
    </row>
    <row r="571" spans="5:5" x14ac:dyDescent="0.25">
      <c r="E571" s="48"/>
    </row>
    <row r="572" spans="5:5" x14ac:dyDescent="0.25">
      <c r="E572" s="48"/>
    </row>
    <row r="573" spans="5:5" x14ac:dyDescent="0.25">
      <c r="E573" s="48"/>
    </row>
    <row r="574" spans="5:5" x14ac:dyDescent="0.25">
      <c r="E574" s="48"/>
    </row>
    <row r="575" spans="5:5" x14ac:dyDescent="0.25">
      <c r="E575" s="48"/>
    </row>
    <row r="576" spans="5:5" x14ac:dyDescent="0.25">
      <c r="E576" s="48"/>
    </row>
    <row r="577" spans="5:5" x14ac:dyDescent="0.25">
      <c r="E577" s="48"/>
    </row>
    <row r="578" spans="5:5" x14ac:dyDescent="0.25">
      <c r="E578" s="48"/>
    </row>
    <row r="579" spans="5:5" x14ac:dyDescent="0.25">
      <c r="E579" s="48"/>
    </row>
    <row r="580" spans="5:5" x14ac:dyDescent="0.25">
      <c r="E580" s="48"/>
    </row>
    <row r="581" spans="5:5" x14ac:dyDescent="0.25">
      <c r="E581" s="48"/>
    </row>
    <row r="582" spans="5:5" x14ac:dyDescent="0.25">
      <c r="E582" s="48"/>
    </row>
    <row r="583" spans="5:5" x14ac:dyDescent="0.25">
      <c r="E583" s="48"/>
    </row>
    <row r="584" spans="5:5" x14ac:dyDescent="0.25">
      <c r="E584" s="48"/>
    </row>
    <row r="585" spans="5:5" x14ac:dyDescent="0.25">
      <c r="E585" s="48"/>
    </row>
    <row r="586" spans="5:5" x14ac:dyDescent="0.25">
      <c r="E586" s="48"/>
    </row>
    <row r="587" spans="5:5" x14ac:dyDescent="0.25">
      <c r="E587" s="48"/>
    </row>
    <row r="588" spans="5:5" x14ac:dyDescent="0.25">
      <c r="E588" s="48"/>
    </row>
    <row r="589" spans="5:5" x14ac:dyDescent="0.25">
      <c r="E589" s="48"/>
    </row>
    <row r="590" spans="5:5" x14ac:dyDescent="0.25">
      <c r="E590" s="48"/>
    </row>
    <row r="591" spans="5:5" x14ac:dyDescent="0.25">
      <c r="E591" s="48"/>
    </row>
    <row r="592" spans="5:5" x14ac:dyDescent="0.25">
      <c r="E592" s="48"/>
    </row>
    <row r="593" spans="5:5" x14ac:dyDescent="0.25">
      <c r="E593" s="48"/>
    </row>
    <row r="594" spans="5:5" x14ac:dyDescent="0.25">
      <c r="E594" s="48"/>
    </row>
    <row r="595" spans="5:5" x14ac:dyDescent="0.25">
      <c r="E595" s="48"/>
    </row>
    <row r="596" spans="5:5" x14ac:dyDescent="0.25">
      <c r="E596" s="48"/>
    </row>
    <row r="597" spans="5:5" x14ac:dyDescent="0.25">
      <c r="E597" s="48"/>
    </row>
    <row r="598" spans="5:5" x14ac:dyDescent="0.25">
      <c r="E598" s="48"/>
    </row>
    <row r="599" spans="5:5" x14ac:dyDescent="0.25">
      <c r="E599" s="48"/>
    </row>
    <row r="600" spans="5:5" x14ac:dyDescent="0.25">
      <c r="E600" s="48"/>
    </row>
    <row r="601" spans="5:5" x14ac:dyDescent="0.25">
      <c r="E601" s="48"/>
    </row>
    <row r="602" spans="5:5" x14ac:dyDescent="0.25">
      <c r="E602" s="48"/>
    </row>
    <row r="603" spans="5:5" x14ac:dyDescent="0.25">
      <c r="E603" s="48"/>
    </row>
    <row r="604" spans="5:5" x14ac:dyDescent="0.25">
      <c r="E604" s="48"/>
    </row>
    <row r="605" spans="5:5" x14ac:dyDescent="0.25">
      <c r="E605" s="48"/>
    </row>
    <row r="606" spans="5:5" x14ac:dyDescent="0.25">
      <c r="E606" s="48"/>
    </row>
    <row r="607" spans="5:5" x14ac:dyDescent="0.25">
      <c r="E607" s="48"/>
    </row>
    <row r="608" spans="5:5" x14ac:dyDescent="0.25">
      <c r="E608" s="48"/>
    </row>
    <row r="609" spans="5:5" x14ac:dyDescent="0.25">
      <c r="E609" s="48"/>
    </row>
    <row r="610" spans="5:5" x14ac:dyDescent="0.25">
      <c r="E610" s="48"/>
    </row>
    <row r="611" spans="5:5" x14ac:dyDescent="0.25">
      <c r="E611" s="48"/>
    </row>
    <row r="612" spans="5:5" x14ac:dyDescent="0.25">
      <c r="E612" s="48"/>
    </row>
    <row r="613" spans="5:5" x14ac:dyDescent="0.25">
      <c r="E613" s="48"/>
    </row>
    <row r="614" spans="5:5" x14ac:dyDescent="0.25">
      <c r="E614" s="48"/>
    </row>
    <row r="615" spans="5:5" x14ac:dyDescent="0.25">
      <c r="E615" s="48"/>
    </row>
    <row r="616" spans="5:5" x14ac:dyDescent="0.25">
      <c r="E616" s="48"/>
    </row>
    <row r="617" spans="5:5" x14ac:dyDescent="0.25">
      <c r="E617" s="48"/>
    </row>
    <row r="618" spans="5:5" x14ac:dyDescent="0.25">
      <c r="E618" s="48"/>
    </row>
    <row r="619" spans="5:5" x14ac:dyDescent="0.25">
      <c r="E619" s="48"/>
    </row>
    <row r="620" spans="5:5" x14ac:dyDescent="0.25">
      <c r="E620" s="48"/>
    </row>
    <row r="621" spans="5:5" x14ac:dyDescent="0.25">
      <c r="E621" s="48"/>
    </row>
    <row r="622" spans="5:5" x14ac:dyDescent="0.25">
      <c r="E622" s="48"/>
    </row>
    <row r="623" spans="5:5" x14ac:dyDescent="0.25">
      <c r="E623" s="48"/>
    </row>
    <row r="624" spans="5:5" x14ac:dyDescent="0.25">
      <c r="E624" s="48"/>
    </row>
    <row r="625" spans="5:5" x14ac:dyDescent="0.25">
      <c r="E625" s="48"/>
    </row>
    <row r="626" spans="5:5" x14ac:dyDescent="0.25">
      <c r="E626" s="48"/>
    </row>
    <row r="627" spans="5:5" x14ac:dyDescent="0.25">
      <c r="E627" s="48"/>
    </row>
    <row r="628" spans="5:5" x14ac:dyDescent="0.25">
      <c r="E628" s="48"/>
    </row>
    <row r="629" spans="5:5" x14ac:dyDescent="0.25">
      <c r="E629" s="48"/>
    </row>
    <row r="630" spans="5:5" x14ac:dyDescent="0.25">
      <c r="E630" s="48"/>
    </row>
    <row r="631" spans="5:5" x14ac:dyDescent="0.25">
      <c r="E631" s="48"/>
    </row>
    <row r="632" spans="5:5" x14ac:dyDescent="0.25">
      <c r="E632" s="48"/>
    </row>
    <row r="633" spans="5:5" x14ac:dyDescent="0.25">
      <c r="E633" s="48"/>
    </row>
    <row r="634" spans="5:5" x14ac:dyDescent="0.25">
      <c r="E634" s="48"/>
    </row>
    <row r="635" spans="5:5" x14ac:dyDescent="0.25">
      <c r="E635" s="48"/>
    </row>
    <row r="636" spans="5:5" x14ac:dyDescent="0.25">
      <c r="E636" s="48"/>
    </row>
    <row r="637" spans="5:5" x14ac:dyDescent="0.25">
      <c r="E637" s="48"/>
    </row>
    <row r="638" spans="5:5" x14ac:dyDescent="0.25">
      <c r="E638" s="48"/>
    </row>
    <row r="639" spans="5:5" x14ac:dyDescent="0.25">
      <c r="E639" s="48"/>
    </row>
    <row r="640" spans="5:5" x14ac:dyDescent="0.25">
      <c r="E640" s="48"/>
    </row>
    <row r="641" spans="5:5" x14ac:dyDescent="0.25">
      <c r="E641" s="48"/>
    </row>
    <row r="642" spans="5:5" x14ac:dyDescent="0.25">
      <c r="E642" s="48"/>
    </row>
    <row r="643" spans="5:5" x14ac:dyDescent="0.25">
      <c r="E643" s="48"/>
    </row>
    <row r="644" spans="5:5" x14ac:dyDescent="0.25">
      <c r="E644" s="48"/>
    </row>
    <row r="645" spans="5:5" x14ac:dyDescent="0.25">
      <c r="E645" s="48"/>
    </row>
    <row r="646" spans="5:5" x14ac:dyDescent="0.25">
      <c r="E646" s="48"/>
    </row>
    <row r="647" spans="5:5" x14ac:dyDescent="0.25">
      <c r="E647" s="48"/>
    </row>
    <row r="648" spans="5:5" x14ac:dyDescent="0.25">
      <c r="E648" s="48"/>
    </row>
    <row r="649" spans="5:5" x14ac:dyDescent="0.25">
      <c r="E649" s="48"/>
    </row>
    <row r="650" spans="5:5" x14ac:dyDescent="0.25">
      <c r="E650" s="48"/>
    </row>
    <row r="651" spans="5:5" x14ac:dyDescent="0.25">
      <c r="E651" s="48"/>
    </row>
    <row r="652" spans="5:5" x14ac:dyDescent="0.25">
      <c r="E652" s="48"/>
    </row>
    <row r="653" spans="5:5" x14ac:dyDescent="0.25">
      <c r="E653" s="48"/>
    </row>
    <row r="654" spans="5:5" x14ac:dyDescent="0.25">
      <c r="E654" s="48"/>
    </row>
    <row r="655" spans="5:5" x14ac:dyDescent="0.25">
      <c r="E655" s="48"/>
    </row>
    <row r="656" spans="5:5" x14ac:dyDescent="0.25">
      <c r="E656" s="48"/>
    </row>
    <row r="657" spans="5:5" x14ac:dyDescent="0.25">
      <c r="E657" s="48"/>
    </row>
    <row r="658" spans="5:5" x14ac:dyDescent="0.25">
      <c r="E658" s="48"/>
    </row>
    <row r="659" spans="5:5" x14ac:dyDescent="0.25">
      <c r="E659" s="48"/>
    </row>
    <row r="660" spans="5:5" x14ac:dyDescent="0.25">
      <c r="E660" s="48"/>
    </row>
    <row r="661" spans="5:5" x14ac:dyDescent="0.25">
      <c r="E661" s="48"/>
    </row>
    <row r="662" spans="5:5" x14ac:dyDescent="0.25">
      <c r="E662" s="48"/>
    </row>
    <row r="663" spans="5:5" x14ac:dyDescent="0.25">
      <c r="E663" s="48"/>
    </row>
    <row r="664" spans="5:5" x14ac:dyDescent="0.25">
      <c r="E664" s="48"/>
    </row>
    <row r="665" spans="5:5" x14ac:dyDescent="0.25">
      <c r="E665" s="48"/>
    </row>
    <row r="666" spans="5:5" x14ac:dyDescent="0.25">
      <c r="E666" s="48"/>
    </row>
    <row r="667" spans="5:5" x14ac:dyDescent="0.25">
      <c r="E667" s="48"/>
    </row>
    <row r="668" spans="5:5" x14ac:dyDescent="0.25">
      <c r="E668" s="48"/>
    </row>
    <row r="669" spans="5:5" x14ac:dyDescent="0.25">
      <c r="E669" s="48"/>
    </row>
    <row r="670" spans="5:5" x14ac:dyDescent="0.25">
      <c r="E670" s="48"/>
    </row>
    <row r="671" spans="5:5" x14ac:dyDescent="0.25">
      <c r="E671" s="48"/>
    </row>
    <row r="672" spans="5:5" x14ac:dyDescent="0.25">
      <c r="E672" s="48"/>
    </row>
    <row r="673" spans="5:5" x14ac:dyDescent="0.25">
      <c r="E673" s="48"/>
    </row>
    <row r="674" spans="5:5" x14ac:dyDescent="0.25">
      <c r="E674" s="48"/>
    </row>
    <row r="675" spans="5:5" x14ac:dyDescent="0.25">
      <c r="E675" s="48"/>
    </row>
    <row r="676" spans="5:5" x14ac:dyDescent="0.25">
      <c r="E676" s="48"/>
    </row>
    <row r="677" spans="5:5" x14ac:dyDescent="0.25">
      <c r="E677" s="48"/>
    </row>
    <row r="678" spans="5:5" x14ac:dyDescent="0.25">
      <c r="E678" s="48"/>
    </row>
    <row r="679" spans="5:5" x14ac:dyDescent="0.25">
      <c r="E679" s="48"/>
    </row>
    <row r="680" spans="5:5" x14ac:dyDescent="0.25">
      <c r="E680" s="48"/>
    </row>
    <row r="681" spans="5:5" x14ac:dyDescent="0.25">
      <c r="E681" s="48"/>
    </row>
    <row r="682" spans="5:5" x14ac:dyDescent="0.25">
      <c r="E682" s="48"/>
    </row>
    <row r="683" spans="5:5" x14ac:dyDescent="0.25">
      <c r="E683" s="48"/>
    </row>
    <row r="684" spans="5:5" x14ac:dyDescent="0.25">
      <c r="E684" s="48"/>
    </row>
    <row r="685" spans="5:5" x14ac:dyDescent="0.25">
      <c r="E685" s="48"/>
    </row>
    <row r="686" spans="5:5" x14ac:dyDescent="0.25">
      <c r="E686" s="48"/>
    </row>
    <row r="687" spans="5:5" x14ac:dyDescent="0.25">
      <c r="E687" s="48"/>
    </row>
    <row r="688" spans="5:5" x14ac:dyDescent="0.25">
      <c r="E688" s="48"/>
    </row>
    <row r="689" spans="5:5" x14ac:dyDescent="0.25">
      <c r="E689" s="48"/>
    </row>
    <row r="690" spans="5:5" x14ac:dyDescent="0.25">
      <c r="E690" s="48"/>
    </row>
    <row r="691" spans="5:5" x14ac:dyDescent="0.25">
      <c r="E691" s="48"/>
    </row>
    <row r="692" spans="5:5" x14ac:dyDescent="0.25">
      <c r="E692" s="48"/>
    </row>
    <row r="693" spans="5:5" x14ac:dyDescent="0.25">
      <c r="E693" s="48"/>
    </row>
    <row r="694" spans="5:5" x14ac:dyDescent="0.25">
      <c r="E694" s="48"/>
    </row>
    <row r="695" spans="5:5" x14ac:dyDescent="0.25">
      <c r="E695" s="48"/>
    </row>
    <row r="696" spans="5:5" x14ac:dyDescent="0.25">
      <c r="E696" s="48"/>
    </row>
    <row r="697" spans="5:5" x14ac:dyDescent="0.25">
      <c r="E697" s="48"/>
    </row>
    <row r="698" spans="5:5" x14ac:dyDescent="0.25">
      <c r="E698" s="48"/>
    </row>
    <row r="699" spans="5:5" x14ac:dyDescent="0.25">
      <c r="E699" s="48"/>
    </row>
    <row r="700" spans="5:5" x14ac:dyDescent="0.25">
      <c r="E700" s="48"/>
    </row>
    <row r="701" spans="5:5" x14ac:dyDescent="0.25">
      <c r="E701" s="48"/>
    </row>
    <row r="702" spans="5:5" x14ac:dyDescent="0.25">
      <c r="E702" s="48"/>
    </row>
    <row r="703" spans="5:5" x14ac:dyDescent="0.25">
      <c r="E703" s="48"/>
    </row>
    <row r="704" spans="5:5" x14ac:dyDescent="0.25">
      <c r="E704" s="48"/>
    </row>
    <row r="705" spans="5:12" x14ac:dyDescent="0.25">
      <c r="E705" s="48"/>
    </row>
    <row r="706" spans="5:12" x14ac:dyDescent="0.25">
      <c r="E706" s="48"/>
    </row>
    <row r="707" spans="5:12" x14ac:dyDescent="0.25">
      <c r="E707" s="48"/>
    </row>
    <row r="708" spans="5:12" x14ac:dyDescent="0.25">
      <c r="E708" s="48"/>
    </row>
    <row r="709" spans="5:12" x14ac:dyDescent="0.25">
      <c r="E709" s="48"/>
    </row>
    <row r="710" spans="5:12" x14ac:dyDescent="0.25">
      <c r="E710" s="48"/>
    </row>
    <row r="711" spans="5:12" x14ac:dyDescent="0.25">
      <c r="E711" s="48"/>
    </row>
    <row r="712" spans="5:12" x14ac:dyDescent="0.25">
      <c r="E712" s="48"/>
    </row>
    <row r="713" spans="5:12" x14ac:dyDescent="0.25">
      <c r="E713" s="48"/>
    </row>
    <row r="714" spans="5:12" x14ac:dyDescent="0.25">
      <c r="E714" s="48"/>
    </row>
    <row r="715" spans="5:12" x14ac:dyDescent="0.25">
      <c r="E715" s="48"/>
      <c r="L715"/>
    </row>
    <row r="716" spans="5:12" x14ac:dyDescent="0.25">
      <c r="E716" s="48"/>
    </row>
    <row r="717" spans="5:12" x14ac:dyDescent="0.25">
      <c r="E717" s="48"/>
    </row>
    <row r="718" spans="5:12" x14ac:dyDescent="0.25">
      <c r="E718" s="48"/>
    </row>
    <row r="719" spans="5:12" x14ac:dyDescent="0.25">
      <c r="E719" s="48"/>
    </row>
    <row r="720" spans="5:12" x14ac:dyDescent="0.25">
      <c r="E720" s="48"/>
    </row>
    <row r="721" spans="5:5" x14ac:dyDescent="0.25">
      <c r="E721" s="48"/>
    </row>
    <row r="722" spans="5:5" x14ac:dyDescent="0.25">
      <c r="E722" s="48"/>
    </row>
    <row r="723" spans="5:5" x14ac:dyDescent="0.25">
      <c r="E723" s="48"/>
    </row>
    <row r="724" spans="5:5" x14ac:dyDescent="0.25">
      <c r="E724" s="48"/>
    </row>
    <row r="725" spans="5:5" x14ac:dyDescent="0.25">
      <c r="E725" s="48"/>
    </row>
    <row r="726" spans="5:5" x14ac:dyDescent="0.25">
      <c r="E726" s="48"/>
    </row>
    <row r="727" spans="5:5" x14ac:dyDescent="0.25">
      <c r="E727" s="48"/>
    </row>
    <row r="728" spans="5:5" x14ac:dyDescent="0.25">
      <c r="E728" s="48"/>
    </row>
    <row r="729" spans="5:5" x14ac:dyDescent="0.25">
      <c r="E729" s="48"/>
    </row>
    <row r="730" spans="5:5" x14ac:dyDescent="0.25">
      <c r="E730" s="48"/>
    </row>
    <row r="731" spans="5:5" x14ac:dyDescent="0.25">
      <c r="E731" s="48"/>
    </row>
    <row r="732" spans="5:5" x14ac:dyDescent="0.25">
      <c r="E732" s="48"/>
    </row>
    <row r="733" spans="5:5" x14ac:dyDescent="0.25">
      <c r="E733" s="48"/>
    </row>
    <row r="734" spans="5:5" x14ac:dyDescent="0.25">
      <c r="E734" s="48"/>
    </row>
    <row r="735" spans="5:5" x14ac:dyDescent="0.25">
      <c r="E735" s="48"/>
    </row>
    <row r="736" spans="5:5" x14ac:dyDescent="0.25">
      <c r="E736" s="48"/>
    </row>
    <row r="737" spans="5:5" x14ac:dyDescent="0.25">
      <c r="E737" s="48"/>
    </row>
    <row r="738" spans="5:5" x14ac:dyDescent="0.25">
      <c r="E738" s="48"/>
    </row>
    <row r="739" spans="5:5" x14ac:dyDescent="0.25">
      <c r="E739" s="48"/>
    </row>
    <row r="740" spans="5:5" x14ac:dyDescent="0.25">
      <c r="E740" s="48"/>
    </row>
    <row r="741" spans="5:5" x14ac:dyDescent="0.25">
      <c r="E741" s="48"/>
    </row>
    <row r="742" spans="5:5" x14ac:dyDescent="0.25">
      <c r="E742" s="48"/>
    </row>
    <row r="743" spans="5:5" x14ac:dyDescent="0.25">
      <c r="E743" s="48"/>
    </row>
    <row r="744" spans="5:5" x14ac:dyDescent="0.25">
      <c r="E744" s="48"/>
    </row>
    <row r="745" spans="5:5" x14ac:dyDescent="0.25">
      <c r="E745" s="48"/>
    </row>
    <row r="746" spans="5:5" x14ac:dyDescent="0.25">
      <c r="E746" s="48"/>
    </row>
    <row r="747" spans="5:5" x14ac:dyDescent="0.25">
      <c r="E747" s="48"/>
    </row>
    <row r="748" spans="5:5" x14ac:dyDescent="0.25">
      <c r="E748" s="48"/>
    </row>
    <row r="749" spans="5:5" x14ac:dyDescent="0.25">
      <c r="E749" s="48"/>
    </row>
    <row r="750" spans="5:5" x14ac:dyDescent="0.25">
      <c r="E750" s="48"/>
    </row>
    <row r="751" spans="5:5" x14ac:dyDescent="0.25">
      <c r="E751" s="48"/>
    </row>
    <row r="752" spans="5:5" x14ac:dyDescent="0.25">
      <c r="E752" s="48"/>
    </row>
    <row r="753" spans="5:5" x14ac:dyDescent="0.25">
      <c r="E753" s="48"/>
    </row>
    <row r="754" spans="5:5" x14ac:dyDescent="0.25">
      <c r="E754" s="48"/>
    </row>
    <row r="755" spans="5:5" x14ac:dyDescent="0.25">
      <c r="E755" s="48"/>
    </row>
    <row r="756" spans="5:5" x14ac:dyDescent="0.25">
      <c r="E756" s="48"/>
    </row>
    <row r="757" spans="5:5" x14ac:dyDescent="0.25">
      <c r="E757" s="48"/>
    </row>
    <row r="758" spans="5:5" x14ac:dyDescent="0.25">
      <c r="E758" s="48"/>
    </row>
    <row r="759" spans="5:5" x14ac:dyDescent="0.25">
      <c r="E759" s="48"/>
    </row>
    <row r="760" spans="5:5" x14ac:dyDescent="0.25">
      <c r="E760" s="48"/>
    </row>
    <row r="761" spans="5:5" x14ac:dyDescent="0.25">
      <c r="E761" s="48"/>
    </row>
    <row r="762" spans="5:5" x14ac:dyDescent="0.25">
      <c r="E762" s="48"/>
    </row>
    <row r="763" spans="5:5" x14ac:dyDescent="0.25">
      <c r="E763" s="48"/>
    </row>
    <row r="764" spans="5:5" x14ac:dyDescent="0.25">
      <c r="E764" s="48"/>
    </row>
    <row r="765" spans="5:5" x14ac:dyDescent="0.25">
      <c r="E765" s="48"/>
    </row>
    <row r="766" spans="5:5" x14ac:dyDescent="0.25">
      <c r="E766" s="48"/>
    </row>
    <row r="767" spans="5:5" x14ac:dyDescent="0.25">
      <c r="E767" s="48"/>
    </row>
    <row r="768" spans="5:5" x14ac:dyDescent="0.25">
      <c r="E768" s="48"/>
    </row>
    <row r="769" spans="5:5" x14ac:dyDescent="0.25">
      <c r="E769" s="48"/>
    </row>
    <row r="770" spans="5:5" x14ac:dyDescent="0.25">
      <c r="E770" s="48"/>
    </row>
    <row r="771" spans="5:5" x14ac:dyDescent="0.25">
      <c r="E771" s="48"/>
    </row>
    <row r="772" spans="5:5" x14ac:dyDescent="0.25">
      <c r="E772" s="48"/>
    </row>
    <row r="773" spans="5:5" x14ac:dyDescent="0.25">
      <c r="E773" s="48"/>
    </row>
    <row r="774" spans="5:5" x14ac:dyDescent="0.25">
      <c r="E774" s="48"/>
    </row>
    <row r="775" spans="5:5" x14ac:dyDescent="0.25">
      <c r="E775" s="48"/>
    </row>
    <row r="776" spans="5:5" x14ac:dyDescent="0.25">
      <c r="E776" s="48"/>
    </row>
    <row r="777" spans="5:5" x14ac:dyDescent="0.25">
      <c r="E777" s="48"/>
    </row>
    <row r="778" spans="5:5" x14ac:dyDescent="0.25">
      <c r="E778" s="48"/>
    </row>
    <row r="779" spans="5:5" x14ac:dyDescent="0.25">
      <c r="E779" s="48"/>
    </row>
    <row r="780" spans="5:5" x14ac:dyDescent="0.25">
      <c r="E780" s="48"/>
    </row>
    <row r="781" spans="5:5" x14ac:dyDescent="0.25">
      <c r="E781" s="48"/>
    </row>
    <row r="782" spans="5:5" x14ac:dyDescent="0.25">
      <c r="E782" s="48"/>
    </row>
    <row r="783" spans="5:5" x14ac:dyDescent="0.25">
      <c r="E783" s="48"/>
    </row>
    <row r="784" spans="5:5" x14ac:dyDescent="0.25">
      <c r="E784" s="48"/>
    </row>
    <row r="785" spans="5:5" x14ac:dyDescent="0.25">
      <c r="E785" s="48"/>
    </row>
    <row r="786" spans="5:5" x14ac:dyDescent="0.25">
      <c r="E786" s="48"/>
    </row>
    <row r="787" spans="5:5" x14ac:dyDescent="0.25">
      <c r="E787" s="48"/>
    </row>
    <row r="788" spans="5:5" x14ac:dyDescent="0.25">
      <c r="E788" s="48"/>
    </row>
    <row r="789" spans="5:5" x14ac:dyDescent="0.25">
      <c r="E789" s="48"/>
    </row>
    <row r="790" spans="5:5" x14ac:dyDescent="0.25">
      <c r="E790" s="48"/>
    </row>
    <row r="791" spans="5:5" x14ac:dyDescent="0.25">
      <c r="E791" s="48"/>
    </row>
    <row r="792" spans="5:5" x14ac:dyDescent="0.25">
      <c r="E792" s="48"/>
    </row>
    <row r="793" spans="5:5" x14ac:dyDescent="0.25">
      <c r="E793" s="48"/>
    </row>
    <row r="794" spans="5:5" x14ac:dyDescent="0.25">
      <c r="E794" s="48"/>
    </row>
    <row r="795" spans="5:5" x14ac:dyDescent="0.25">
      <c r="E795" s="48"/>
    </row>
    <row r="796" spans="5:5" x14ac:dyDescent="0.25">
      <c r="E796" s="48"/>
    </row>
    <row r="797" spans="5:5" x14ac:dyDescent="0.25">
      <c r="E797" s="48"/>
    </row>
    <row r="798" spans="5:5" x14ac:dyDescent="0.25">
      <c r="E798" s="48"/>
    </row>
    <row r="799" spans="5:5" x14ac:dyDescent="0.25">
      <c r="E799" s="48"/>
    </row>
    <row r="800" spans="5:5" x14ac:dyDescent="0.25">
      <c r="E800" s="48"/>
    </row>
    <row r="801" spans="5:12" x14ac:dyDescent="0.25">
      <c r="E801" s="48"/>
    </row>
    <row r="802" spans="5:12" x14ac:dyDescent="0.25">
      <c r="E802" s="48"/>
    </row>
    <row r="803" spans="5:12" x14ac:dyDescent="0.25">
      <c r="E803" s="48"/>
    </row>
    <row r="804" spans="5:12" x14ac:dyDescent="0.25">
      <c r="E804" s="48"/>
    </row>
    <row r="805" spans="5:12" x14ac:dyDescent="0.25">
      <c r="E805" s="48"/>
      <c r="L805"/>
    </row>
    <row r="806" spans="5:12" x14ac:dyDescent="0.25">
      <c r="E806" s="48"/>
    </row>
    <row r="807" spans="5:12" x14ac:dyDescent="0.25">
      <c r="E807" s="48"/>
    </row>
    <row r="808" spans="5:12" x14ac:dyDescent="0.25">
      <c r="E808" s="48"/>
    </row>
    <row r="809" spans="5:12" x14ac:dyDescent="0.25">
      <c r="E809" s="48"/>
    </row>
    <row r="810" spans="5:12" x14ac:dyDescent="0.25">
      <c r="E810" s="48"/>
    </row>
    <row r="811" spans="5:12" x14ac:dyDescent="0.25">
      <c r="E811" s="48"/>
    </row>
    <row r="812" spans="5:12" x14ac:dyDescent="0.25">
      <c r="E812" s="48"/>
    </row>
    <row r="813" spans="5:12" x14ac:dyDescent="0.25">
      <c r="E813" s="48"/>
    </row>
    <row r="814" spans="5:12" x14ac:dyDescent="0.25">
      <c r="E814" s="48"/>
    </row>
    <row r="815" spans="5:12" x14ac:dyDescent="0.25">
      <c r="E815" s="48"/>
    </row>
    <row r="816" spans="5:12" x14ac:dyDescent="0.25">
      <c r="E816" s="48"/>
    </row>
    <row r="817" spans="5:5" x14ac:dyDescent="0.25">
      <c r="E817" s="48"/>
    </row>
    <row r="818" spans="5:5" x14ac:dyDescent="0.25">
      <c r="E818" s="48"/>
    </row>
    <row r="819" spans="5:5" x14ac:dyDescent="0.25">
      <c r="E819" s="48"/>
    </row>
    <row r="820" spans="5:5" x14ac:dyDescent="0.25">
      <c r="E820" s="48"/>
    </row>
    <row r="821" spans="5:5" x14ac:dyDescent="0.25">
      <c r="E821" s="48"/>
    </row>
    <row r="822" spans="5:5" x14ac:dyDescent="0.25">
      <c r="E822" s="48"/>
    </row>
    <row r="823" spans="5:5" x14ac:dyDescent="0.25">
      <c r="E823" s="48"/>
    </row>
    <row r="824" spans="5:5" x14ac:dyDescent="0.25">
      <c r="E824" s="48"/>
    </row>
    <row r="825" spans="5:5" x14ac:dyDescent="0.25">
      <c r="E825" s="48"/>
    </row>
    <row r="826" spans="5:5" x14ac:dyDescent="0.25">
      <c r="E826" s="48"/>
    </row>
    <row r="827" spans="5:5" x14ac:dyDescent="0.25">
      <c r="E827" s="48"/>
    </row>
    <row r="828" spans="5:5" x14ac:dyDescent="0.25">
      <c r="E828" s="48"/>
    </row>
    <row r="829" spans="5:5" x14ac:dyDescent="0.25">
      <c r="E829" s="48"/>
    </row>
    <row r="830" spans="5:5" x14ac:dyDescent="0.25">
      <c r="E830" s="48"/>
    </row>
    <row r="831" spans="5:5" x14ac:dyDescent="0.25">
      <c r="E831" s="48"/>
    </row>
    <row r="832" spans="5:5" x14ac:dyDescent="0.25">
      <c r="E832" s="48"/>
    </row>
    <row r="833" spans="5:12" x14ac:dyDescent="0.25">
      <c r="E833" s="48"/>
    </row>
    <row r="834" spans="5:12" x14ac:dyDescent="0.25">
      <c r="E834" s="48"/>
    </row>
    <row r="835" spans="5:12" x14ac:dyDescent="0.25">
      <c r="E835" s="48"/>
    </row>
    <row r="836" spans="5:12" x14ac:dyDescent="0.25">
      <c r="E836" s="48"/>
    </row>
    <row r="837" spans="5:12" x14ac:dyDescent="0.25">
      <c r="E837" s="48"/>
    </row>
    <row r="838" spans="5:12" x14ac:dyDescent="0.25">
      <c r="E838" s="48"/>
    </row>
    <row r="839" spans="5:12" x14ac:dyDescent="0.25">
      <c r="E839" s="48"/>
    </row>
    <row r="840" spans="5:12" x14ac:dyDescent="0.25">
      <c r="E840" s="48"/>
    </row>
    <row r="841" spans="5:12" x14ac:dyDescent="0.25">
      <c r="E841" s="48"/>
    </row>
    <row r="842" spans="5:12" x14ac:dyDescent="0.25">
      <c r="E842" s="48"/>
    </row>
    <row r="843" spans="5:12" x14ac:dyDescent="0.25">
      <c r="E843" s="48"/>
    </row>
    <row r="844" spans="5:12" x14ac:dyDescent="0.25">
      <c r="E844" s="48"/>
    </row>
    <row r="845" spans="5:12" x14ac:dyDescent="0.25">
      <c r="E845" s="48"/>
    </row>
    <row r="846" spans="5:12" x14ac:dyDescent="0.25">
      <c r="E846" s="48"/>
      <c r="L846"/>
    </row>
    <row r="847" spans="5:12" x14ac:dyDescent="0.25">
      <c r="E847" s="48"/>
    </row>
    <row r="848" spans="5:12" x14ac:dyDescent="0.25">
      <c r="E848" s="48"/>
    </row>
    <row r="849" spans="5:5" x14ac:dyDescent="0.25">
      <c r="E849" s="48"/>
    </row>
    <row r="850" spans="5:5" x14ac:dyDescent="0.25">
      <c r="E850" s="48"/>
    </row>
    <row r="851" spans="5:5" x14ac:dyDescent="0.25">
      <c r="E851" s="48"/>
    </row>
    <row r="852" spans="5:5" x14ac:dyDescent="0.25">
      <c r="E852" s="48"/>
    </row>
    <row r="853" spans="5:5" x14ac:dyDescent="0.25">
      <c r="E853" s="48"/>
    </row>
    <row r="854" spans="5:5" x14ac:dyDescent="0.25">
      <c r="E854" s="48"/>
    </row>
    <row r="855" spans="5:5" x14ac:dyDescent="0.25">
      <c r="E855" s="48"/>
    </row>
    <row r="856" spans="5:5" x14ac:dyDescent="0.25">
      <c r="E856" s="48"/>
    </row>
    <row r="857" spans="5:5" x14ac:dyDescent="0.25">
      <c r="E857" s="48"/>
    </row>
    <row r="858" spans="5:5" x14ac:dyDescent="0.25">
      <c r="E858" s="48"/>
    </row>
    <row r="859" spans="5:5" x14ac:dyDescent="0.25">
      <c r="E859" s="48"/>
    </row>
    <row r="860" spans="5:5" x14ac:dyDescent="0.25">
      <c r="E860" s="48"/>
    </row>
    <row r="861" spans="5:5" x14ac:dyDescent="0.25">
      <c r="E861" s="48"/>
    </row>
    <row r="862" spans="5:5" x14ac:dyDescent="0.25">
      <c r="E862" s="48"/>
    </row>
    <row r="863" spans="5:5" x14ac:dyDescent="0.25">
      <c r="E863" s="48"/>
    </row>
    <row r="864" spans="5:5" x14ac:dyDescent="0.25">
      <c r="E864" s="48"/>
    </row>
    <row r="865" spans="5:5" x14ac:dyDescent="0.25">
      <c r="E865" s="48"/>
    </row>
    <row r="866" spans="5:5" x14ac:dyDescent="0.25">
      <c r="E866" s="48"/>
    </row>
    <row r="867" spans="5:5" x14ac:dyDescent="0.25">
      <c r="E867" s="48"/>
    </row>
    <row r="868" spans="5:5" x14ac:dyDescent="0.25">
      <c r="E868" s="48"/>
    </row>
    <row r="869" spans="5:5" x14ac:dyDescent="0.25">
      <c r="E869" s="48"/>
    </row>
    <row r="870" spans="5:5" x14ac:dyDescent="0.25">
      <c r="E870" s="48"/>
    </row>
    <row r="871" spans="5:5" x14ac:dyDescent="0.25">
      <c r="E871" s="48"/>
    </row>
    <row r="872" spans="5:5" x14ac:dyDescent="0.25">
      <c r="E872" s="48"/>
    </row>
    <row r="873" spans="5:5" x14ac:dyDescent="0.25">
      <c r="E873" s="48"/>
    </row>
    <row r="874" spans="5:5" x14ac:dyDescent="0.25">
      <c r="E874" s="48"/>
    </row>
    <row r="875" spans="5:5" x14ac:dyDescent="0.25">
      <c r="E875" s="48"/>
    </row>
    <row r="876" spans="5:5" x14ac:dyDescent="0.25">
      <c r="E876" s="48"/>
    </row>
    <row r="877" spans="5:5" x14ac:dyDescent="0.25">
      <c r="E877" s="48"/>
    </row>
    <row r="878" spans="5:5" x14ac:dyDescent="0.25">
      <c r="E878" s="48"/>
    </row>
    <row r="879" spans="5:5" x14ac:dyDescent="0.25">
      <c r="E879" s="48"/>
    </row>
    <row r="880" spans="5:5" x14ac:dyDescent="0.25">
      <c r="E880" s="48"/>
    </row>
    <row r="881" spans="5:12" x14ac:dyDescent="0.25">
      <c r="E881" s="48"/>
    </row>
    <row r="882" spans="5:12" x14ac:dyDescent="0.25">
      <c r="E882" s="48"/>
    </row>
    <row r="883" spans="5:12" x14ac:dyDescent="0.25">
      <c r="E883" s="48"/>
    </row>
    <row r="884" spans="5:12" x14ac:dyDescent="0.25">
      <c r="E884" s="48"/>
    </row>
    <row r="885" spans="5:12" x14ac:dyDescent="0.25">
      <c r="E885" s="48"/>
    </row>
    <row r="886" spans="5:12" x14ac:dyDescent="0.25">
      <c r="E886" s="48"/>
    </row>
    <row r="887" spans="5:12" x14ac:dyDescent="0.25">
      <c r="E887" s="48"/>
      <c r="L887"/>
    </row>
    <row r="888" spans="5:12" x14ac:dyDescent="0.25">
      <c r="E888" s="48"/>
    </row>
    <row r="889" spans="5:12" x14ac:dyDescent="0.25">
      <c r="E889" s="48"/>
    </row>
    <row r="890" spans="5:12" x14ac:dyDescent="0.25">
      <c r="E890" s="48"/>
    </row>
    <row r="891" spans="5:12" x14ac:dyDescent="0.25">
      <c r="E891" s="48"/>
    </row>
    <row r="892" spans="5:12" x14ac:dyDescent="0.25">
      <c r="E892" s="48"/>
    </row>
    <row r="893" spans="5:12" x14ac:dyDescent="0.25">
      <c r="E893" s="48"/>
    </row>
    <row r="894" spans="5:12" x14ac:dyDescent="0.25">
      <c r="E894" s="48"/>
    </row>
    <row r="895" spans="5:12" x14ac:dyDescent="0.25">
      <c r="E895" s="48"/>
    </row>
    <row r="896" spans="5:12" x14ac:dyDescent="0.25">
      <c r="E896" s="48"/>
    </row>
    <row r="897" spans="5:12" x14ac:dyDescent="0.25">
      <c r="E897" s="48"/>
    </row>
    <row r="898" spans="5:12" x14ac:dyDescent="0.25">
      <c r="E898" s="48"/>
    </row>
    <row r="899" spans="5:12" x14ac:dyDescent="0.25">
      <c r="E899" s="48"/>
    </row>
    <row r="900" spans="5:12" x14ac:dyDescent="0.25">
      <c r="E900" s="48"/>
    </row>
    <row r="901" spans="5:12" x14ac:dyDescent="0.25">
      <c r="E901" s="48"/>
    </row>
    <row r="902" spans="5:12" x14ac:dyDescent="0.25">
      <c r="E902" s="48"/>
    </row>
    <row r="903" spans="5:12" x14ac:dyDescent="0.25">
      <c r="E903" s="48"/>
    </row>
    <row r="904" spans="5:12" x14ac:dyDescent="0.25">
      <c r="E904" s="48"/>
    </row>
    <row r="905" spans="5:12" x14ac:dyDescent="0.25">
      <c r="E905" s="48"/>
    </row>
    <row r="906" spans="5:12" x14ac:dyDescent="0.25">
      <c r="E906" s="48"/>
    </row>
    <row r="907" spans="5:12" x14ac:dyDescent="0.25">
      <c r="E907" s="48"/>
    </row>
    <row r="908" spans="5:12" x14ac:dyDescent="0.25">
      <c r="E908" s="48"/>
      <c r="L908"/>
    </row>
    <row r="909" spans="5:12" x14ac:dyDescent="0.25">
      <c r="E909" s="48"/>
    </row>
    <row r="910" spans="5:12" x14ac:dyDescent="0.25">
      <c r="E910" s="48"/>
    </row>
    <row r="911" spans="5:12" x14ac:dyDescent="0.25">
      <c r="E911" s="48"/>
    </row>
    <row r="912" spans="5:12" x14ac:dyDescent="0.25">
      <c r="E912" s="48"/>
    </row>
    <row r="913" spans="5:12" x14ac:dyDescent="0.25">
      <c r="E913" s="48"/>
    </row>
    <row r="914" spans="5:12" x14ac:dyDescent="0.25">
      <c r="E914" s="48"/>
    </row>
    <row r="915" spans="5:12" x14ac:dyDescent="0.25">
      <c r="E915" s="48"/>
    </row>
    <row r="916" spans="5:12" x14ac:dyDescent="0.25">
      <c r="E916" s="48"/>
    </row>
    <row r="917" spans="5:12" x14ac:dyDescent="0.25">
      <c r="E917" s="48"/>
    </row>
    <row r="918" spans="5:12" x14ac:dyDescent="0.25">
      <c r="E918" s="48"/>
    </row>
    <row r="919" spans="5:12" x14ac:dyDescent="0.25">
      <c r="E919" s="48"/>
      <c r="L919"/>
    </row>
    <row r="920" spans="5:12" x14ac:dyDescent="0.25">
      <c r="E920" s="48"/>
    </row>
    <row r="921" spans="5:12" x14ac:dyDescent="0.25">
      <c r="E921" s="48"/>
    </row>
    <row r="922" spans="5:12" x14ac:dyDescent="0.25">
      <c r="E922" s="48"/>
    </row>
    <row r="923" spans="5:12" x14ac:dyDescent="0.25">
      <c r="E923" s="48"/>
    </row>
    <row r="924" spans="5:12" x14ac:dyDescent="0.25">
      <c r="E924" s="48"/>
    </row>
    <row r="925" spans="5:12" x14ac:dyDescent="0.25">
      <c r="E925" s="48"/>
    </row>
    <row r="926" spans="5:12" x14ac:dyDescent="0.25">
      <c r="E926" s="48"/>
    </row>
    <row r="927" spans="5:12" x14ac:dyDescent="0.25">
      <c r="E927" s="48"/>
    </row>
    <row r="928" spans="5:12" x14ac:dyDescent="0.25">
      <c r="E928" s="48"/>
    </row>
    <row r="929" spans="5:5" x14ac:dyDescent="0.25">
      <c r="E929" s="48"/>
    </row>
    <row r="930" spans="5:5" x14ac:dyDescent="0.25">
      <c r="E930" s="48"/>
    </row>
    <row r="931" spans="5:5" x14ac:dyDescent="0.25">
      <c r="E931" s="48"/>
    </row>
    <row r="932" spans="5:5" x14ac:dyDescent="0.25">
      <c r="E932" s="48"/>
    </row>
    <row r="933" spans="5:5" x14ac:dyDescent="0.25">
      <c r="E933" s="48"/>
    </row>
    <row r="934" spans="5:5" x14ac:dyDescent="0.25">
      <c r="E934" s="48"/>
    </row>
    <row r="935" spans="5:5" x14ac:dyDescent="0.25">
      <c r="E935" s="48"/>
    </row>
    <row r="936" spans="5:5" x14ac:dyDescent="0.25">
      <c r="E936" s="48"/>
    </row>
    <row r="937" spans="5:5" x14ac:dyDescent="0.25">
      <c r="E937" s="48"/>
    </row>
    <row r="938" spans="5:5" x14ac:dyDescent="0.25">
      <c r="E938" s="48"/>
    </row>
    <row r="939" spans="5:5" x14ac:dyDescent="0.25">
      <c r="E939" s="48"/>
    </row>
    <row r="940" spans="5:5" x14ac:dyDescent="0.25">
      <c r="E940" s="48"/>
    </row>
    <row r="941" spans="5:5" x14ac:dyDescent="0.25">
      <c r="E941" s="48"/>
    </row>
    <row r="942" spans="5:5" x14ac:dyDescent="0.25">
      <c r="E942" s="48"/>
    </row>
    <row r="943" spans="5:5" x14ac:dyDescent="0.25">
      <c r="E943" s="48"/>
    </row>
    <row r="944" spans="5:5" x14ac:dyDescent="0.25">
      <c r="E944" s="48"/>
    </row>
    <row r="945" spans="5:12" x14ac:dyDescent="0.25">
      <c r="E945" s="48"/>
    </row>
    <row r="946" spans="5:12" x14ac:dyDescent="0.25">
      <c r="E946" s="48"/>
      <c r="L946"/>
    </row>
    <row r="947" spans="5:12" x14ac:dyDescent="0.25">
      <c r="E947" s="48"/>
    </row>
    <row r="948" spans="5:12" x14ac:dyDescent="0.25">
      <c r="E948" s="48"/>
    </row>
    <row r="949" spans="5:12" x14ac:dyDescent="0.25">
      <c r="E949" s="48"/>
    </row>
    <row r="950" spans="5:12" x14ac:dyDescent="0.25">
      <c r="E950" s="48"/>
    </row>
    <row r="951" spans="5:12" x14ac:dyDescent="0.25">
      <c r="E951" s="48"/>
    </row>
    <row r="952" spans="5:12" x14ac:dyDescent="0.25">
      <c r="E952" s="48"/>
    </row>
    <row r="953" spans="5:12" x14ac:dyDescent="0.25">
      <c r="E953" s="48"/>
    </row>
    <row r="954" spans="5:12" x14ac:dyDescent="0.25">
      <c r="E954" s="48"/>
    </row>
    <row r="955" spans="5:12" x14ac:dyDescent="0.25">
      <c r="E955" s="48"/>
    </row>
    <row r="956" spans="5:12" x14ac:dyDescent="0.25">
      <c r="E956" s="48"/>
    </row>
    <row r="957" spans="5:12" x14ac:dyDescent="0.25">
      <c r="E957" s="48"/>
    </row>
    <row r="958" spans="5:12" x14ac:dyDescent="0.25">
      <c r="E958" s="48"/>
    </row>
    <row r="959" spans="5:12" x14ac:dyDescent="0.25">
      <c r="E959" s="48"/>
    </row>
    <row r="960" spans="5:12" x14ac:dyDescent="0.25">
      <c r="E960" s="48"/>
    </row>
    <row r="961" spans="5:5" x14ac:dyDescent="0.25">
      <c r="E961" s="48"/>
    </row>
    <row r="962" spans="5:5" x14ac:dyDescent="0.25">
      <c r="E962" s="48"/>
    </row>
    <row r="963" spans="5:5" x14ac:dyDescent="0.25">
      <c r="E963" s="48"/>
    </row>
    <row r="964" spans="5:5" x14ac:dyDescent="0.25">
      <c r="E964" s="48"/>
    </row>
    <row r="965" spans="5:5" x14ac:dyDescent="0.25">
      <c r="E965" s="48"/>
    </row>
    <row r="966" spans="5:5" x14ac:dyDescent="0.25">
      <c r="E966" s="48"/>
    </row>
    <row r="967" spans="5:5" x14ac:dyDescent="0.25">
      <c r="E967" s="48"/>
    </row>
    <row r="968" spans="5:5" x14ac:dyDescent="0.25">
      <c r="E968" s="48"/>
    </row>
    <row r="969" spans="5:5" x14ac:dyDescent="0.25">
      <c r="E969" s="48"/>
    </row>
    <row r="970" spans="5:5" x14ac:dyDescent="0.25">
      <c r="E970" s="48"/>
    </row>
    <row r="971" spans="5:5" x14ac:dyDescent="0.25">
      <c r="E971" s="48"/>
    </row>
    <row r="972" spans="5:5" x14ac:dyDescent="0.25">
      <c r="E972" s="48"/>
    </row>
    <row r="973" spans="5:5" x14ac:dyDescent="0.25">
      <c r="E973" s="48"/>
    </row>
    <row r="974" spans="5:5" x14ac:dyDescent="0.25">
      <c r="E974" s="48"/>
    </row>
    <row r="975" spans="5:5" x14ac:dyDescent="0.25">
      <c r="E975" s="48"/>
    </row>
    <row r="976" spans="5:5" x14ac:dyDescent="0.25">
      <c r="E976" s="48"/>
    </row>
    <row r="977" spans="5:12" x14ac:dyDescent="0.25">
      <c r="E977" s="48"/>
    </row>
    <row r="978" spans="5:12" x14ac:dyDescent="0.25">
      <c r="E978" s="48"/>
    </row>
    <row r="979" spans="5:12" x14ac:dyDescent="0.25">
      <c r="E979" s="48"/>
    </row>
    <row r="980" spans="5:12" x14ac:dyDescent="0.25">
      <c r="E980" s="48"/>
    </row>
    <row r="981" spans="5:12" x14ac:dyDescent="0.25">
      <c r="E981" s="48"/>
    </row>
    <row r="982" spans="5:12" x14ac:dyDescent="0.25">
      <c r="E982" s="48"/>
    </row>
    <row r="983" spans="5:12" x14ac:dyDescent="0.25">
      <c r="E983" s="48"/>
    </row>
    <row r="984" spans="5:12" x14ac:dyDescent="0.25">
      <c r="E984" s="48"/>
    </row>
    <row r="985" spans="5:12" x14ac:dyDescent="0.25">
      <c r="E985" s="48"/>
      <c r="L985"/>
    </row>
    <row r="986" spans="5:12" x14ac:dyDescent="0.25">
      <c r="E986" s="48"/>
      <c r="L986"/>
    </row>
    <row r="987" spans="5:12" x14ac:dyDescent="0.25">
      <c r="E987" s="48"/>
    </row>
    <row r="988" spans="5:12" x14ac:dyDescent="0.25">
      <c r="E988" s="48"/>
    </row>
    <row r="989" spans="5:12" x14ac:dyDescent="0.25">
      <c r="E989" s="48"/>
    </row>
    <row r="990" spans="5:12" x14ac:dyDescent="0.25">
      <c r="E990" s="48"/>
    </row>
    <row r="991" spans="5:12" x14ac:dyDescent="0.25">
      <c r="E991" s="48"/>
    </row>
    <row r="992" spans="5:12" x14ac:dyDescent="0.25">
      <c r="E992" s="48"/>
    </row>
    <row r="993" spans="5:5" x14ac:dyDescent="0.25">
      <c r="E993" s="48"/>
    </row>
    <row r="994" spans="5:5" x14ac:dyDescent="0.25">
      <c r="E994" s="48"/>
    </row>
    <row r="995" spans="5:5" x14ac:dyDescent="0.25">
      <c r="E995" s="48"/>
    </row>
    <row r="996" spans="5:5" x14ac:dyDescent="0.25">
      <c r="E996" s="48"/>
    </row>
    <row r="997" spans="5:5" x14ac:dyDescent="0.25">
      <c r="E997" s="48"/>
    </row>
    <row r="998" spans="5:5" x14ac:dyDescent="0.25">
      <c r="E998" s="48"/>
    </row>
    <row r="999" spans="5:5" x14ac:dyDescent="0.25">
      <c r="E999" s="48"/>
    </row>
    <row r="1000" spans="5:5" x14ac:dyDescent="0.25">
      <c r="E1000" s="48"/>
    </row>
    <row r="1001" spans="5:5" x14ac:dyDescent="0.25">
      <c r="E1001" s="48"/>
    </row>
    <row r="1002" spans="5:5" x14ac:dyDescent="0.25">
      <c r="E1002" s="48"/>
    </row>
    <row r="1003" spans="5:5" x14ac:dyDescent="0.25">
      <c r="E1003" s="48"/>
    </row>
    <row r="1004" spans="5:5" x14ac:dyDescent="0.25">
      <c r="E1004" s="48"/>
    </row>
    <row r="1005" spans="5:5" x14ac:dyDescent="0.25">
      <c r="E1005" s="48"/>
    </row>
    <row r="1006" spans="5:5" x14ac:dyDescent="0.25">
      <c r="E1006" s="48"/>
    </row>
    <row r="1007" spans="5:5" x14ac:dyDescent="0.25">
      <c r="E1007" s="48"/>
    </row>
    <row r="1008" spans="5:5" x14ac:dyDescent="0.25">
      <c r="E1008" s="48"/>
    </row>
    <row r="1009" spans="5:12" x14ac:dyDescent="0.25">
      <c r="E1009" s="48"/>
    </row>
    <row r="1010" spans="5:12" x14ac:dyDescent="0.25">
      <c r="E1010" s="48"/>
    </row>
    <row r="1011" spans="5:12" x14ac:dyDescent="0.25">
      <c r="E1011" s="48"/>
      <c r="L1011"/>
    </row>
    <row r="1012" spans="5:12" x14ac:dyDescent="0.25">
      <c r="E1012" s="48"/>
    </row>
    <row r="1013" spans="5:12" x14ac:dyDescent="0.25">
      <c r="E1013" s="48"/>
    </row>
    <row r="1014" spans="5:12" x14ac:dyDescent="0.25">
      <c r="E1014" s="48"/>
    </row>
    <row r="1015" spans="5:12" x14ac:dyDescent="0.25">
      <c r="E1015" s="48"/>
    </row>
    <row r="1016" spans="5:12" x14ac:dyDescent="0.25">
      <c r="E1016" s="48"/>
    </row>
    <row r="1017" spans="5:12" x14ac:dyDescent="0.25">
      <c r="E1017" s="48"/>
    </row>
    <row r="1018" spans="5:12" x14ac:dyDescent="0.25">
      <c r="E1018" s="48"/>
    </row>
    <row r="1019" spans="5:12" x14ac:dyDescent="0.25">
      <c r="E1019" s="48"/>
    </row>
    <row r="1020" spans="5:12" x14ac:dyDescent="0.25">
      <c r="E1020" s="48"/>
    </row>
    <row r="1021" spans="5:12" x14ac:dyDescent="0.25">
      <c r="E1021" s="48"/>
    </row>
    <row r="1022" spans="5:12" x14ac:dyDescent="0.25">
      <c r="E1022" s="48"/>
    </row>
    <row r="1023" spans="5:12" x14ac:dyDescent="0.25">
      <c r="E1023" s="48"/>
    </row>
    <row r="1024" spans="5:12" x14ac:dyDescent="0.25">
      <c r="E1024" s="48"/>
    </row>
    <row r="1025" spans="5:5" x14ac:dyDescent="0.25">
      <c r="E1025" s="48"/>
    </row>
    <row r="1026" spans="5:5" x14ac:dyDescent="0.25">
      <c r="E1026" s="48"/>
    </row>
    <row r="1027" spans="5:5" x14ac:dyDescent="0.25">
      <c r="E1027" s="48"/>
    </row>
    <row r="1028" spans="5:5" x14ac:dyDescent="0.25">
      <c r="E1028" s="48"/>
    </row>
    <row r="1029" spans="5:5" x14ac:dyDescent="0.25">
      <c r="E1029" s="48"/>
    </row>
    <row r="1030" spans="5:5" x14ac:dyDescent="0.25">
      <c r="E1030" s="48"/>
    </row>
    <row r="1031" spans="5:5" x14ac:dyDescent="0.25">
      <c r="E1031" s="48"/>
    </row>
    <row r="1032" spans="5:5" x14ac:dyDescent="0.25">
      <c r="E1032" s="48"/>
    </row>
    <row r="1033" spans="5:5" x14ac:dyDescent="0.25">
      <c r="E1033" s="48"/>
    </row>
    <row r="1034" spans="5:5" x14ac:dyDescent="0.25">
      <c r="E1034" s="48"/>
    </row>
    <row r="1035" spans="5:5" x14ac:dyDescent="0.25">
      <c r="E1035" s="48"/>
    </row>
    <row r="1036" spans="5:5" x14ac:dyDescent="0.25">
      <c r="E1036" s="48"/>
    </row>
    <row r="1037" spans="5:5" x14ac:dyDescent="0.25">
      <c r="E1037" s="48"/>
    </row>
    <row r="1038" spans="5:5" x14ac:dyDescent="0.25">
      <c r="E1038" s="48"/>
    </row>
    <row r="1039" spans="5:5" x14ac:dyDescent="0.25">
      <c r="E1039" s="48"/>
    </row>
    <row r="1040" spans="5:5" x14ac:dyDescent="0.25">
      <c r="E1040" s="48"/>
    </row>
    <row r="1041" spans="5:5" x14ac:dyDescent="0.25">
      <c r="E1041" s="48"/>
    </row>
    <row r="1042" spans="5:5" x14ac:dyDescent="0.25">
      <c r="E1042" s="48"/>
    </row>
    <row r="1043" spans="5:5" x14ac:dyDescent="0.25">
      <c r="E1043" s="48"/>
    </row>
    <row r="1044" spans="5:5" x14ac:dyDescent="0.25">
      <c r="E1044" s="48"/>
    </row>
    <row r="1045" spans="5:5" x14ac:dyDescent="0.25">
      <c r="E1045" s="48"/>
    </row>
    <row r="1046" spans="5:5" x14ac:dyDescent="0.25">
      <c r="E1046" s="48"/>
    </row>
    <row r="1047" spans="5:5" x14ac:dyDescent="0.25">
      <c r="E1047" s="48"/>
    </row>
    <row r="1048" spans="5:5" x14ac:dyDescent="0.25">
      <c r="E1048" s="48"/>
    </row>
    <row r="1049" spans="5:5" x14ac:dyDescent="0.25">
      <c r="E1049" s="48"/>
    </row>
    <row r="1050" spans="5:5" x14ac:dyDescent="0.25">
      <c r="E1050" s="48"/>
    </row>
    <row r="1051" spans="5:5" x14ac:dyDescent="0.25">
      <c r="E1051" s="48"/>
    </row>
    <row r="1052" spans="5:5" x14ac:dyDescent="0.25">
      <c r="E1052" s="48"/>
    </row>
    <row r="1053" spans="5:5" x14ac:dyDescent="0.25">
      <c r="E1053" s="48"/>
    </row>
    <row r="1054" spans="5:5" x14ac:dyDescent="0.25">
      <c r="E1054" s="48"/>
    </row>
    <row r="1055" spans="5:5" x14ac:dyDescent="0.25">
      <c r="E1055" s="48"/>
    </row>
    <row r="1056" spans="5:5" x14ac:dyDescent="0.25">
      <c r="E1056" s="48"/>
    </row>
    <row r="1057" spans="5:12" x14ac:dyDescent="0.25">
      <c r="E1057" s="48"/>
    </row>
    <row r="1058" spans="5:12" x14ac:dyDescent="0.25">
      <c r="E1058" s="48"/>
    </row>
    <row r="1059" spans="5:12" x14ac:dyDescent="0.25">
      <c r="E1059" s="48"/>
    </row>
    <row r="1060" spans="5:12" x14ac:dyDescent="0.25">
      <c r="E1060" s="48"/>
    </row>
    <row r="1061" spans="5:12" x14ac:dyDescent="0.25">
      <c r="E1061" s="48"/>
    </row>
    <row r="1062" spans="5:12" x14ac:dyDescent="0.25">
      <c r="E1062" s="48"/>
    </row>
    <row r="1063" spans="5:12" x14ac:dyDescent="0.25">
      <c r="E1063" s="48"/>
    </row>
    <row r="1064" spans="5:12" x14ac:dyDescent="0.25">
      <c r="E1064" s="48"/>
    </row>
    <row r="1065" spans="5:12" x14ac:dyDescent="0.25">
      <c r="E1065" s="48"/>
    </row>
    <row r="1066" spans="5:12" x14ac:dyDescent="0.25">
      <c r="E1066" s="48"/>
    </row>
    <row r="1067" spans="5:12" x14ac:dyDescent="0.25">
      <c r="E1067" s="48"/>
    </row>
    <row r="1068" spans="5:12" x14ac:dyDescent="0.25">
      <c r="E1068" s="48"/>
    </row>
    <row r="1069" spans="5:12" x14ac:dyDescent="0.25">
      <c r="E1069" s="48"/>
      <c r="L1069"/>
    </row>
    <row r="1070" spans="5:12" x14ac:dyDescent="0.25">
      <c r="E1070" s="48"/>
    </row>
    <row r="1071" spans="5:12" x14ac:dyDescent="0.25">
      <c r="E1071" s="48"/>
    </row>
    <row r="1072" spans="5:12" x14ac:dyDescent="0.25">
      <c r="E1072" s="48"/>
    </row>
    <row r="1073" spans="5:12" x14ac:dyDescent="0.25">
      <c r="E1073" s="48"/>
    </row>
    <row r="1074" spans="5:12" x14ac:dyDescent="0.25">
      <c r="E1074" s="48"/>
      <c r="L1074"/>
    </row>
    <row r="1075" spans="5:12" x14ac:dyDescent="0.25">
      <c r="E1075" s="48"/>
    </row>
    <row r="1076" spans="5:12" x14ac:dyDescent="0.25">
      <c r="E1076" s="48"/>
    </row>
    <row r="1077" spans="5:12" x14ac:dyDescent="0.25">
      <c r="E1077" s="48"/>
    </row>
    <row r="1078" spans="5:12" x14ac:dyDescent="0.25">
      <c r="E1078" s="48"/>
    </row>
    <row r="1079" spans="5:12" x14ac:dyDescent="0.25">
      <c r="E1079" s="48"/>
    </row>
    <row r="1080" spans="5:12" x14ac:dyDescent="0.25">
      <c r="E1080" s="48"/>
    </row>
    <row r="1081" spans="5:12" x14ac:dyDescent="0.25">
      <c r="E1081" s="48"/>
    </row>
    <row r="1082" spans="5:12" x14ac:dyDescent="0.25">
      <c r="E1082" s="48"/>
    </row>
    <row r="1083" spans="5:12" x14ac:dyDescent="0.25">
      <c r="E1083" s="48"/>
    </row>
    <row r="1084" spans="5:12" x14ac:dyDescent="0.25">
      <c r="E1084" s="48"/>
    </row>
    <row r="1085" spans="5:12" x14ac:dyDescent="0.25">
      <c r="E1085" s="48"/>
    </row>
    <row r="1086" spans="5:12" x14ac:dyDescent="0.25">
      <c r="E1086" s="48"/>
    </row>
    <row r="1087" spans="5:12" x14ac:dyDescent="0.25">
      <c r="E1087" s="48"/>
    </row>
    <row r="1088" spans="5:12" x14ac:dyDescent="0.25">
      <c r="E1088" s="48"/>
    </row>
    <row r="1089" spans="5:5" x14ac:dyDescent="0.25">
      <c r="E1089" s="48"/>
    </row>
    <row r="1090" spans="5:5" x14ac:dyDescent="0.25">
      <c r="E1090" s="48"/>
    </row>
    <row r="1091" spans="5:5" x14ac:dyDescent="0.25">
      <c r="E1091" s="48"/>
    </row>
    <row r="1092" spans="5:5" x14ac:dyDescent="0.25">
      <c r="E1092" s="48"/>
    </row>
    <row r="1093" spans="5:5" x14ac:dyDescent="0.25">
      <c r="E1093" s="48"/>
    </row>
    <row r="1094" spans="5:5" x14ac:dyDescent="0.25">
      <c r="E1094" s="48"/>
    </row>
    <row r="1095" spans="5:5" x14ac:dyDescent="0.25">
      <c r="E1095" s="48"/>
    </row>
    <row r="1096" spans="5:5" x14ac:dyDescent="0.25">
      <c r="E1096" s="48"/>
    </row>
    <row r="1097" spans="5:5" x14ac:dyDescent="0.25">
      <c r="E1097" s="48"/>
    </row>
    <row r="1098" spans="5:5" x14ac:dyDescent="0.25">
      <c r="E1098" s="48"/>
    </row>
    <row r="1099" spans="5:5" x14ac:dyDescent="0.25">
      <c r="E1099" s="48"/>
    </row>
    <row r="1100" spans="5:5" x14ac:dyDescent="0.25">
      <c r="E1100" s="48"/>
    </row>
    <row r="1101" spans="5:5" x14ac:dyDescent="0.25">
      <c r="E1101" s="48"/>
    </row>
    <row r="1102" spans="5:5" x14ac:dyDescent="0.25">
      <c r="E1102" s="48"/>
    </row>
    <row r="1103" spans="5:5" x14ac:dyDescent="0.25">
      <c r="E1103" s="48"/>
    </row>
    <row r="1104" spans="5:5" x14ac:dyDescent="0.25">
      <c r="E1104" s="48"/>
    </row>
    <row r="1105" spans="5:5" x14ac:dyDescent="0.25">
      <c r="E1105" s="48"/>
    </row>
    <row r="1106" spans="5:5" x14ac:dyDescent="0.25">
      <c r="E1106" s="48"/>
    </row>
    <row r="1107" spans="5:5" x14ac:dyDescent="0.25">
      <c r="E1107" s="48"/>
    </row>
    <row r="1108" spans="5:5" x14ac:dyDescent="0.25">
      <c r="E1108" s="48"/>
    </row>
    <row r="1109" spans="5:5" x14ac:dyDescent="0.25">
      <c r="E1109" s="48"/>
    </row>
    <row r="1110" spans="5:5" x14ac:dyDescent="0.25">
      <c r="E1110" s="48"/>
    </row>
    <row r="1111" spans="5:5" x14ac:dyDescent="0.25">
      <c r="E1111" s="48"/>
    </row>
    <row r="1112" spans="5:5" x14ac:dyDescent="0.25">
      <c r="E1112" s="48"/>
    </row>
    <row r="1113" spans="5:5" x14ac:dyDescent="0.25">
      <c r="E1113" s="48"/>
    </row>
    <row r="1114" spans="5:5" x14ac:dyDescent="0.25">
      <c r="E1114" s="48"/>
    </row>
    <row r="1115" spans="5:5" x14ac:dyDescent="0.25">
      <c r="E1115" s="48"/>
    </row>
    <row r="1116" spans="5:5" x14ac:dyDescent="0.25">
      <c r="E1116" s="48"/>
    </row>
    <row r="1117" spans="5:5" x14ac:dyDescent="0.25">
      <c r="E1117" s="48"/>
    </row>
    <row r="1118" spans="5:5" x14ac:dyDescent="0.25">
      <c r="E1118" s="48"/>
    </row>
    <row r="1119" spans="5:5" x14ac:dyDescent="0.25">
      <c r="E1119" s="48"/>
    </row>
    <row r="1120" spans="5:5" x14ac:dyDescent="0.25">
      <c r="E1120" s="48"/>
    </row>
    <row r="1121" spans="5:5" x14ac:dyDescent="0.25">
      <c r="E1121" s="48"/>
    </row>
    <row r="1122" spans="5:5" x14ac:dyDescent="0.25">
      <c r="E1122" s="48"/>
    </row>
    <row r="1123" spans="5:5" x14ac:dyDescent="0.25">
      <c r="E1123" s="48"/>
    </row>
    <row r="1124" spans="5:5" x14ac:dyDescent="0.25">
      <c r="E1124" s="48"/>
    </row>
    <row r="1125" spans="5:5" x14ac:dyDescent="0.25">
      <c r="E1125" s="48"/>
    </row>
    <row r="1126" spans="5:5" x14ac:dyDescent="0.25">
      <c r="E1126" s="48"/>
    </row>
    <row r="1127" spans="5:5" x14ac:dyDescent="0.25">
      <c r="E1127" s="48"/>
    </row>
    <row r="1128" spans="5:5" x14ac:dyDescent="0.25">
      <c r="E1128" s="48"/>
    </row>
    <row r="1129" spans="5:5" x14ac:dyDescent="0.25">
      <c r="E1129" s="48"/>
    </row>
    <row r="1130" spans="5:5" x14ac:dyDescent="0.25">
      <c r="E1130" s="48"/>
    </row>
    <row r="1131" spans="5:5" x14ac:dyDescent="0.25">
      <c r="E1131" s="48"/>
    </row>
    <row r="1132" spans="5:5" x14ac:dyDescent="0.25">
      <c r="E1132" s="48"/>
    </row>
    <row r="1133" spans="5:5" x14ac:dyDescent="0.25">
      <c r="E1133" s="48"/>
    </row>
    <row r="1134" spans="5:5" x14ac:dyDescent="0.25">
      <c r="E1134" s="48"/>
    </row>
    <row r="1135" spans="5:5" x14ac:dyDescent="0.25">
      <c r="E1135" s="48"/>
    </row>
    <row r="1136" spans="5:5" x14ac:dyDescent="0.25">
      <c r="E1136" s="48"/>
    </row>
    <row r="1137" spans="5:12" x14ac:dyDescent="0.25">
      <c r="E1137" s="48"/>
    </row>
    <row r="1138" spans="5:12" x14ac:dyDescent="0.25">
      <c r="E1138" s="48"/>
    </row>
    <row r="1139" spans="5:12" x14ac:dyDescent="0.25">
      <c r="E1139" s="48"/>
    </row>
    <row r="1140" spans="5:12" x14ac:dyDescent="0.25">
      <c r="E1140" s="48"/>
    </row>
    <row r="1141" spans="5:12" x14ac:dyDescent="0.25">
      <c r="E1141" s="48"/>
    </row>
    <row r="1142" spans="5:12" x14ac:dyDescent="0.25">
      <c r="E1142" s="48"/>
    </row>
    <row r="1143" spans="5:12" x14ac:dyDescent="0.25">
      <c r="E1143" s="48"/>
    </row>
    <row r="1144" spans="5:12" x14ac:dyDescent="0.25">
      <c r="E1144" s="48"/>
    </row>
    <row r="1145" spans="5:12" x14ac:dyDescent="0.25">
      <c r="E1145" s="48"/>
    </row>
    <row r="1146" spans="5:12" x14ac:dyDescent="0.25">
      <c r="E1146" s="48"/>
    </row>
    <row r="1147" spans="5:12" x14ac:dyDescent="0.25">
      <c r="E1147" s="48"/>
      <c r="L1147"/>
    </row>
    <row r="1148" spans="5:12" x14ac:dyDescent="0.25">
      <c r="E1148" s="48"/>
    </row>
    <row r="1149" spans="5:12" x14ac:dyDescent="0.25">
      <c r="E1149" s="48"/>
    </row>
    <row r="1150" spans="5:12" x14ac:dyDescent="0.25">
      <c r="E1150" s="48"/>
    </row>
    <row r="1151" spans="5:12" x14ac:dyDescent="0.25">
      <c r="E1151" s="48"/>
    </row>
    <row r="1152" spans="5:12" x14ac:dyDescent="0.25">
      <c r="E1152" s="48"/>
    </row>
    <row r="1153" spans="5:5" x14ac:dyDescent="0.25">
      <c r="E1153" s="48"/>
    </row>
    <row r="1154" spans="5:5" x14ac:dyDescent="0.25">
      <c r="E1154" s="48"/>
    </row>
    <row r="1155" spans="5:5" x14ac:dyDescent="0.25">
      <c r="E1155" s="48"/>
    </row>
    <row r="1156" spans="5:5" x14ac:dyDescent="0.25">
      <c r="E1156" s="48"/>
    </row>
    <row r="1157" spans="5:5" x14ac:dyDescent="0.25">
      <c r="E1157" s="48"/>
    </row>
    <row r="1158" spans="5:5" x14ac:dyDescent="0.25">
      <c r="E1158" s="48"/>
    </row>
    <row r="1159" spans="5:5" x14ac:dyDescent="0.25">
      <c r="E1159" s="48"/>
    </row>
    <row r="1160" spans="5:5" x14ac:dyDescent="0.25">
      <c r="E1160" s="48"/>
    </row>
    <row r="1161" spans="5:5" x14ac:dyDescent="0.25">
      <c r="E1161" s="48"/>
    </row>
    <row r="1162" spans="5:5" x14ac:dyDescent="0.25">
      <c r="E1162" s="48"/>
    </row>
    <row r="1163" spans="5:5" x14ac:dyDescent="0.25">
      <c r="E1163" s="48"/>
    </row>
    <row r="1164" spans="5:5" x14ac:dyDescent="0.25">
      <c r="E1164" s="48"/>
    </row>
    <row r="1165" spans="5:5" x14ac:dyDescent="0.25">
      <c r="E1165" s="48"/>
    </row>
    <row r="1166" spans="5:5" x14ac:dyDescent="0.25">
      <c r="E1166" s="48"/>
    </row>
    <row r="1167" spans="5:5" x14ac:dyDescent="0.25">
      <c r="E1167" s="48"/>
    </row>
    <row r="1168" spans="5:5" x14ac:dyDescent="0.25">
      <c r="E1168" s="48"/>
    </row>
    <row r="1169" spans="5:12" x14ac:dyDescent="0.25">
      <c r="E1169" s="48"/>
    </row>
    <row r="1170" spans="5:12" x14ac:dyDescent="0.25">
      <c r="E1170" s="48"/>
    </row>
    <row r="1171" spans="5:12" x14ac:dyDescent="0.25">
      <c r="E1171" s="48"/>
    </row>
    <row r="1172" spans="5:12" x14ac:dyDescent="0.25">
      <c r="E1172" s="48"/>
    </row>
    <row r="1173" spans="5:12" x14ac:dyDescent="0.25">
      <c r="E1173" s="48"/>
    </row>
    <row r="1174" spans="5:12" x14ac:dyDescent="0.25">
      <c r="E1174" s="48"/>
    </row>
    <row r="1175" spans="5:12" x14ac:dyDescent="0.25">
      <c r="E1175" s="48"/>
    </row>
    <row r="1176" spans="5:12" x14ac:dyDescent="0.25">
      <c r="E1176" s="48"/>
      <c r="L1176"/>
    </row>
    <row r="1177" spans="5:12" x14ac:dyDescent="0.25">
      <c r="E1177" s="48"/>
    </row>
    <row r="1178" spans="5:12" x14ac:dyDescent="0.25">
      <c r="E1178" s="48"/>
    </row>
    <row r="1179" spans="5:12" x14ac:dyDescent="0.25">
      <c r="E1179" s="48"/>
    </row>
    <row r="1180" spans="5:12" x14ac:dyDescent="0.25">
      <c r="E1180" s="48"/>
    </row>
    <row r="1181" spans="5:12" x14ac:dyDescent="0.25">
      <c r="E1181" s="48"/>
    </row>
    <row r="1182" spans="5:12" x14ac:dyDescent="0.25">
      <c r="E1182" s="48"/>
    </row>
    <row r="1183" spans="5:12" x14ac:dyDescent="0.25">
      <c r="E1183" s="48"/>
    </row>
    <row r="1184" spans="5:12" x14ac:dyDescent="0.25">
      <c r="E1184" s="48"/>
    </row>
    <row r="1185" spans="5:5" x14ac:dyDescent="0.25">
      <c r="E1185" s="48"/>
    </row>
    <row r="1186" spans="5:5" x14ac:dyDescent="0.25">
      <c r="E1186" s="48"/>
    </row>
    <row r="1187" spans="5:5" x14ac:dyDescent="0.25">
      <c r="E1187" s="48"/>
    </row>
    <row r="1188" spans="5:5" x14ac:dyDescent="0.25">
      <c r="E1188" s="48"/>
    </row>
    <row r="1189" spans="5:5" x14ac:dyDescent="0.25">
      <c r="E1189" s="48"/>
    </row>
    <row r="1190" spans="5:5" x14ac:dyDescent="0.25">
      <c r="E1190" s="48"/>
    </row>
    <row r="1191" spans="5:5" x14ac:dyDescent="0.25">
      <c r="E1191" s="48"/>
    </row>
    <row r="1192" spans="5:5" x14ac:dyDescent="0.25">
      <c r="E1192" s="48"/>
    </row>
    <row r="1193" spans="5:5" x14ac:dyDescent="0.25">
      <c r="E1193" s="48"/>
    </row>
    <row r="1194" spans="5:5" x14ac:dyDescent="0.25">
      <c r="E1194" s="48"/>
    </row>
    <row r="1195" spans="5:5" x14ac:dyDescent="0.25">
      <c r="E1195" s="48"/>
    </row>
    <row r="1196" spans="5:5" x14ac:dyDescent="0.25">
      <c r="E1196" s="48"/>
    </row>
    <row r="1197" spans="5:5" x14ac:dyDescent="0.25">
      <c r="E1197" s="48"/>
    </row>
    <row r="1198" spans="5:5" x14ac:dyDescent="0.25">
      <c r="E1198" s="48"/>
    </row>
    <row r="1199" spans="5:5" x14ac:dyDescent="0.25">
      <c r="E1199" s="48"/>
    </row>
    <row r="1200" spans="5:5" x14ac:dyDescent="0.25">
      <c r="E1200" s="48"/>
    </row>
    <row r="1201" spans="5:12" x14ac:dyDescent="0.25">
      <c r="E1201" s="48"/>
    </row>
    <row r="1202" spans="5:12" x14ac:dyDescent="0.25">
      <c r="E1202" s="48"/>
    </row>
    <row r="1203" spans="5:12" x14ac:dyDescent="0.25">
      <c r="E1203" s="48"/>
    </row>
    <row r="1204" spans="5:12" x14ac:dyDescent="0.25">
      <c r="E1204" s="48"/>
    </row>
    <row r="1205" spans="5:12" x14ac:dyDescent="0.25">
      <c r="E1205" s="48"/>
      <c r="L1205"/>
    </row>
    <row r="1206" spans="5:12" x14ac:dyDescent="0.25">
      <c r="E1206" s="48"/>
    </row>
    <row r="1207" spans="5:12" x14ac:dyDescent="0.25">
      <c r="E1207" s="48"/>
    </row>
    <row r="1208" spans="5:12" x14ac:dyDescent="0.25">
      <c r="E1208" s="48"/>
    </row>
    <row r="1209" spans="5:12" x14ac:dyDescent="0.25">
      <c r="E1209" s="48"/>
    </row>
    <row r="1210" spans="5:12" x14ac:dyDescent="0.25">
      <c r="E1210" s="48"/>
    </row>
    <row r="1211" spans="5:12" x14ac:dyDescent="0.25">
      <c r="E1211" s="48"/>
    </row>
    <row r="1212" spans="5:12" x14ac:dyDescent="0.25">
      <c r="E1212" s="48"/>
    </row>
    <row r="1213" spans="5:12" x14ac:dyDescent="0.25">
      <c r="E1213" s="48"/>
      <c r="L1213"/>
    </row>
    <row r="1214" spans="5:12" x14ac:dyDescent="0.25">
      <c r="E1214" s="48"/>
      <c r="L1214"/>
    </row>
    <row r="1215" spans="5:12" x14ac:dyDescent="0.25">
      <c r="E1215" s="48"/>
    </row>
    <row r="1216" spans="5:12" x14ac:dyDescent="0.25">
      <c r="E1216" s="48"/>
    </row>
    <row r="1217" spans="5:5" x14ac:dyDescent="0.25">
      <c r="E1217" s="48"/>
    </row>
    <row r="1218" spans="5:5" x14ac:dyDescent="0.25">
      <c r="E1218" s="48"/>
    </row>
    <row r="1219" spans="5:5" x14ac:dyDescent="0.25">
      <c r="E1219" s="48"/>
    </row>
    <row r="1220" spans="5:5" x14ac:dyDescent="0.25">
      <c r="E1220" s="48"/>
    </row>
    <row r="1221" spans="5:5" x14ac:dyDescent="0.25">
      <c r="E1221" s="48"/>
    </row>
    <row r="1222" spans="5:5" x14ac:dyDescent="0.25">
      <c r="E1222" s="48"/>
    </row>
    <row r="1223" spans="5:5" x14ac:dyDescent="0.25">
      <c r="E1223" s="48"/>
    </row>
    <row r="1224" spans="5:5" x14ac:dyDescent="0.25">
      <c r="E1224" s="48"/>
    </row>
    <row r="1225" spans="5:5" x14ac:dyDescent="0.25">
      <c r="E1225" s="48"/>
    </row>
    <row r="1226" spans="5:5" x14ac:dyDescent="0.25">
      <c r="E1226" s="48"/>
    </row>
    <row r="1227" spans="5:5" x14ac:dyDescent="0.25">
      <c r="E1227" s="48"/>
    </row>
    <row r="1228" spans="5:5" x14ac:dyDescent="0.25">
      <c r="E1228" s="48"/>
    </row>
    <row r="1229" spans="5:5" x14ac:dyDescent="0.25">
      <c r="E1229" s="48"/>
    </row>
    <row r="1230" spans="5:5" x14ac:dyDescent="0.25">
      <c r="E1230" s="48"/>
    </row>
    <row r="1231" spans="5:5" x14ac:dyDescent="0.25">
      <c r="E1231" s="48"/>
    </row>
    <row r="1232" spans="5:5" x14ac:dyDescent="0.25">
      <c r="E1232" s="48"/>
    </row>
    <row r="1233" spans="5:12" x14ac:dyDescent="0.25">
      <c r="E1233" s="48"/>
    </row>
    <row r="1234" spans="5:12" x14ac:dyDescent="0.25">
      <c r="E1234" s="48"/>
    </row>
    <row r="1235" spans="5:12" x14ac:dyDescent="0.25">
      <c r="E1235" s="48"/>
    </row>
    <row r="1236" spans="5:12" x14ac:dyDescent="0.25">
      <c r="E1236" s="48"/>
    </row>
    <row r="1237" spans="5:12" x14ac:dyDescent="0.25">
      <c r="E1237" s="48"/>
    </row>
    <row r="1238" spans="5:12" x14ac:dyDescent="0.25">
      <c r="E1238" s="48"/>
    </row>
    <row r="1239" spans="5:12" x14ac:dyDescent="0.25">
      <c r="E1239" s="48"/>
    </row>
    <row r="1240" spans="5:12" x14ac:dyDescent="0.25">
      <c r="E1240" s="48"/>
    </row>
    <row r="1241" spans="5:12" x14ac:dyDescent="0.25">
      <c r="E1241" s="48"/>
    </row>
    <row r="1242" spans="5:12" x14ac:dyDescent="0.25">
      <c r="E1242" s="48"/>
    </row>
    <row r="1243" spans="5:12" x14ac:dyDescent="0.25">
      <c r="E1243" s="48"/>
    </row>
    <row r="1244" spans="5:12" x14ac:dyDescent="0.25">
      <c r="E1244" s="48"/>
    </row>
    <row r="1245" spans="5:12" x14ac:dyDescent="0.25">
      <c r="E1245" s="48"/>
    </row>
    <row r="1246" spans="5:12" x14ac:dyDescent="0.25">
      <c r="E1246" s="48"/>
      <c r="L1246"/>
    </row>
    <row r="1247" spans="5:12" x14ac:dyDescent="0.25">
      <c r="E1247" s="48"/>
    </row>
    <row r="1248" spans="5:12" x14ac:dyDescent="0.25">
      <c r="E1248" s="48"/>
    </row>
    <row r="1249" spans="5:12" x14ac:dyDescent="0.25">
      <c r="E1249" s="48"/>
    </row>
    <row r="1250" spans="5:12" x14ac:dyDescent="0.25">
      <c r="E1250" s="48"/>
    </row>
    <row r="1251" spans="5:12" x14ac:dyDescent="0.25">
      <c r="E1251" s="48"/>
    </row>
    <row r="1252" spans="5:12" x14ac:dyDescent="0.25">
      <c r="E1252" s="48"/>
      <c r="L1252"/>
    </row>
    <row r="1253" spans="5:12" x14ac:dyDescent="0.25">
      <c r="E1253" s="48"/>
    </row>
    <row r="1254" spans="5:12" x14ac:dyDescent="0.25">
      <c r="E1254" s="48"/>
    </row>
    <row r="1255" spans="5:12" x14ac:dyDescent="0.25">
      <c r="E1255" s="48"/>
    </row>
    <row r="1256" spans="5:12" x14ac:dyDescent="0.25">
      <c r="E1256" s="48"/>
    </row>
    <row r="1257" spans="5:12" x14ac:dyDescent="0.25">
      <c r="E1257" s="48"/>
    </row>
    <row r="1258" spans="5:12" x14ac:dyDescent="0.25">
      <c r="E1258" s="48"/>
    </row>
    <row r="1259" spans="5:12" x14ac:dyDescent="0.25">
      <c r="E1259" s="48"/>
    </row>
    <row r="1260" spans="5:12" x14ac:dyDescent="0.25">
      <c r="E1260" s="48"/>
    </row>
    <row r="1261" spans="5:12" x14ac:dyDescent="0.25">
      <c r="E1261" s="48"/>
    </row>
    <row r="1262" spans="5:12" x14ac:dyDescent="0.25">
      <c r="E1262" s="48"/>
    </row>
    <row r="1263" spans="5:12" x14ac:dyDescent="0.25">
      <c r="E1263" s="48"/>
    </row>
    <row r="1264" spans="5:12" x14ac:dyDescent="0.25">
      <c r="E1264" s="48"/>
    </row>
    <row r="1265" spans="5:12" x14ac:dyDescent="0.25">
      <c r="E1265" s="48"/>
    </row>
    <row r="1266" spans="5:12" x14ac:dyDescent="0.25">
      <c r="E1266" s="48"/>
    </row>
    <row r="1267" spans="5:12" x14ac:dyDescent="0.25">
      <c r="E1267" s="48"/>
    </row>
    <row r="1268" spans="5:12" x14ac:dyDescent="0.25">
      <c r="E1268" s="48"/>
    </row>
    <row r="1269" spans="5:12" x14ac:dyDescent="0.25">
      <c r="E1269" s="48"/>
    </row>
    <row r="1270" spans="5:12" x14ac:dyDescent="0.25">
      <c r="E1270" s="48"/>
    </row>
    <row r="1271" spans="5:12" x14ac:dyDescent="0.25">
      <c r="E1271" s="48"/>
    </row>
    <row r="1272" spans="5:12" x14ac:dyDescent="0.25">
      <c r="E1272" s="48"/>
    </row>
    <row r="1273" spans="5:12" x14ac:dyDescent="0.25">
      <c r="E1273" s="48"/>
    </row>
    <row r="1274" spans="5:12" x14ac:dyDescent="0.25">
      <c r="E1274" s="48"/>
    </row>
    <row r="1275" spans="5:12" x14ac:dyDescent="0.25">
      <c r="E1275" s="48"/>
    </row>
    <row r="1276" spans="5:12" x14ac:dyDescent="0.25">
      <c r="E1276" s="48"/>
    </row>
    <row r="1277" spans="5:12" x14ac:dyDescent="0.25">
      <c r="E1277" s="48"/>
    </row>
    <row r="1278" spans="5:12" x14ac:dyDescent="0.25">
      <c r="E1278" s="48"/>
    </row>
    <row r="1279" spans="5:12" x14ac:dyDescent="0.25">
      <c r="E1279" s="48"/>
    </row>
    <row r="1280" spans="5:12" x14ac:dyDescent="0.25">
      <c r="E1280" s="48"/>
      <c r="L1280"/>
    </row>
    <row r="1281" spans="5:12" x14ac:dyDescent="0.25">
      <c r="E1281" s="48"/>
    </row>
    <row r="1282" spans="5:12" x14ac:dyDescent="0.25">
      <c r="E1282" s="48"/>
    </row>
    <row r="1283" spans="5:12" x14ac:dyDescent="0.25">
      <c r="E1283" s="48"/>
    </row>
    <row r="1284" spans="5:12" x14ac:dyDescent="0.25">
      <c r="E1284" s="48"/>
    </row>
    <row r="1285" spans="5:12" x14ac:dyDescent="0.25">
      <c r="E1285" s="48"/>
    </row>
    <row r="1286" spans="5:12" x14ac:dyDescent="0.25">
      <c r="E1286" s="48"/>
    </row>
    <row r="1287" spans="5:12" x14ac:dyDescent="0.25">
      <c r="E1287" s="48"/>
    </row>
    <row r="1288" spans="5:12" x14ac:dyDescent="0.25">
      <c r="E1288" s="48"/>
    </row>
    <row r="1289" spans="5:12" x14ac:dyDescent="0.25">
      <c r="E1289" s="48"/>
    </row>
    <row r="1290" spans="5:12" x14ac:dyDescent="0.25">
      <c r="E1290" s="48"/>
    </row>
    <row r="1291" spans="5:12" x14ac:dyDescent="0.25">
      <c r="E1291" s="48"/>
    </row>
    <row r="1292" spans="5:12" x14ac:dyDescent="0.25">
      <c r="E1292" s="48"/>
      <c r="L1292"/>
    </row>
    <row r="1293" spans="5:12" x14ac:dyDescent="0.25">
      <c r="E1293" s="48"/>
    </row>
    <row r="1294" spans="5:12" x14ac:dyDescent="0.25">
      <c r="E1294" s="48"/>
    </row>
    <row r="1295" spans="5:12" x14ac:dyDescent="0.25">
      <c r="E1295" s="48"/>
    </row>
    <row r="1296" spans="5:12" x14ac:dyDescent="0.25">
      <c r="E1296" s="48"/>
    </row>
    <row r="1297" spans="5:5" x14ac:dyDescent="0.25">
      <c r="E1297" s="48"/>
    </row>
    <row r="1298" spans="5:5" x14ac:dyDescent="0.25">
      <c r="E1298" s="48"/>
    </row>
    <row r="1299" spans="5:5" x14ac:dyDescent="0.25">
      <c r="E1299" s="48"/>
    </row>
    <row r="1300" spans="5:5" x14ac:dyDescent="0.25">
      <c r="E1300" s="48"/>
    </row>
    <row r="1301" spans="5:5" x14ac:dyDescent="0.25">
      <c r="E1301" s="48"/>
    </row>
    <row r="1302" spans="5:5" x14ac:dyDescent="0.25">
      <c r="E1302" s="48"/>
    </row>
    <row r="1303" spans="5:5" x14ac:dyDescent="0.25">
      <c r="E1303" s="48"/>
    </row>
    <row r="1304" spans="5:5" x14ac:dyDescent="0.25">
      <c r="E1304" s="48"/>
    </row>
    <row r="1305" spans="5:5" x14ac:dyDescent="0.25">
      <c r="E1305" s="48"/>
    </row>
    <row r="1306" spans="5:5" x14ac:dyDescent="0.25">
      <c r="E1306" s="48"/>
    </row>
    <row r="1307" spans="5:5" x14ac:dyDescent="0.25">
      <c r="E1307" s="48"/>
    </row>
    <row r="1308" spans="5:5" x14ac:dyDescent="0.25">
      <c r="E1308" s="48"/>
    </row>
    <row r="1309" spans="5:5" x14ac:dyDescent="0.25">
      <c r="E1309" s="48"/>
    </row>
    <row r="1310" spans="5:5" x14ac:dyDescent="0.25">
      <c r="E1310" s="48"/>
    </row>
    <row r="1311" spans="5:5" x14ac:dyDescent="0.25">
      <c r="E1311" s="48"/>
    </row>
    <row r="1312" spans="5:5" x14ac:dyDescent="0.25">
      <c r="E1312" s="48"/>
    </row>
    <row r="1313" spans="5:5" x14ac:dyDescent="0.25">
      <c r="E1313" s="48"/>
    </row>
    <row r="1314" spans="5:5" x14ac:dyDescent="0.25">
      <c r="E1314" s="48"/>
    </row>
    <row r="1315" spans="5:5" x14ac:dyDescent="0.25">
      <c r="E1315" s="48"/>
    </row>
    <row r="1316" spans="5:5" x14ac:dyDescent="0.25">
      <c r="E1316" s="48"/>
    </row>
    <row r="1317" spans="5:5" x14ac:dyDescent="0.25">
      <c r="E1317" s="48"/>
    </row>
    <row r="1318" spans="5:5" x14ac:dyDescent="0.25">
      <c r="E1318" s="48"/>
    </row>
    <row r="1319" spans="5:5" x14ac:dyDescent="0.25">
      <c r="E1319" s="48"/>
    </row>
    <row r="1320" spans="5:5" x14ac:dyDescent="0.25">
      <c r="E1320" s="48"/>
    </row>
    <row r="1321" spans="5:5" x14ac:dyDescent="0.25">
      <c r="E1321" s="48"/>
    </row>
    <row r="1322" spans="5:5" x14ac:dyDescent="0.25">
      <c r="E1322" s="48"/>
    </row>
    <row r="1323" spans="5:5" x14ac:dyDescent="0.25">
      <c r="E1323" s="48"/>
    </row>
    <row r="1324" spans="5:5" x14ac:dyDescent="0.25">
      <c r="E1324" s="48"/>
    </row>
    <row r="1325" spans="5:5" x14ac:dyDescent="0.25">
      <c r="E1325" s="48"/>
    </row>
    <row r="1326" spans="5:5" x14ac:dyDescent="0.25">
      <c r="E1326" s="48"/>
    </row>
    <row r="1327" spans="5:5" x14ac:dyDescent="0.25">
      <c r="E1327" s="48"/>
    </row>
    <row r="1328" spans="5:5" x14ac:dyDescent="0.25">
      <c r="E1328" s="48"/>
    </row>
    <row r="1329" spans="5:12" x14ac:dyDescent="0.25">
      <c r="E1329" s="48"/>
    </row>
    <row r="1330" spans="5:12" x14ac:dyDescent="0.25">
      <c r="E1330" s="48"/>
    </row>
    <row r="1331" spans="5:12" x14ac:dyDescent="0.25">
      <c r="E1331" s="48"/>
    </row>
    <row r="1332" spans="5:12" x14ac:dyDescent="0.25">
      <c r="E1332" s="48"/>
    </row>
    <row r="1333" spans="5:12" x14ac:dyDescent="0.25">
      <c r="E1333" s="48"/>
    </row>
    <row r="1334" spans="5:12" x14ac:dyDescent="0.25">
      <c r="E1334" s="48"/>
    </row>
    <row r="1335" spans="5:12" x14ac:dyDescent="0.25">
      <c r="E1335" s="48"/>
    </row>
    <row r="1336" spans="5:12" x14ac:dyDescent="0.25">
      <c r="E1336" s="48"/>
    </row>
    <row r="1337" spans="5:12" x14ac:dyDescent="0.25">
      <c r="E1337" s="48"/>
    </row>
    <row r="1338" spans="5:12" x14ac:dyDescent="0.25">
      <c r="E1338" s="48"/>
    </row>
    <row r="1339" spans="5:12" x14ac:dyDescent="0.25">
      <c r="E1339" s="48"/>
    </row>
    <row r="1340" spans="5:12" x14ac:dyDescent="0.25">
      <c r="E1340" s="48"/>
    </row>
    <row r="1341" spans="5:12" x14ac:dyDescent="0.25">
      <c r="E1341" s="48"/>
    </row>
    <row r="1342" spans="5:12" x14ac:dyDescent="0.25">
      <c r="E1342" s="48"/>
    </row>
    <row r="1343" spans="5:12" x14ac:dyDescent="0.25">
      <c r="E1343" s="48"/>
    </row>
    <row r="1344" spans="5:12" x14ac:dyDescent="0.25">
      <c r="E1344" s="48"/>
      <c r="L1344"/>
    </row>
    <row r="1345" spans="5:12" x14ac:dyDescent="0.25">
      <c r="E1345" s="48"/>
      <c r="L1345"/>
    </row>
    <row r="1346" spans="5:12" x14ac:dyDescent="0.25">
      <c r="E1346" s="48"/>
      <c r="L1346"/>
    </row>
    <row r="1347" spans="5:12" x14ac:dyDescent="0.25">
      <c r="E1347" s="48"/>
      <c r="L1347"/>
    </row>
    <row r="1348" spans="5:12" x14ac:dyDescent="0.25">
      <c r="E1348" s="48"/>
      <c r="L1348"/>
    </row>
    <row r="1349" spans="5:12" x14ac:dyDescent="0.25">
      <c r="E1349" s="48"/>
    </row>
    <row r="1350" spans="5:12" x14ac:dyDescent="0.25">
      <c r="E1350" s="48"/>
    </row>
    <row r="1351" spans="5:12" x14ac:dyDescent="0.25">
      <c r="E1351" s="48"/>
    </row>
    <row r="1352" spans="5:12" x14ac:dyDescent="0.25">
      <c r="E1352" s="48"/>
    </row>
    <row r="1353" spans="5:12" x14ac:dyDescent="0.25">
      <c r="E1353" s="48"/>
    </row>
    <row r="1354" spans="5:12" x14ac:dyDescent="0.25">
      <c r="E1354" s="48"/>
    </row>
    <row r="1355" spans="5:12" x14ac:dyDescent="0.25">
      <c r="E1355" s="48"/>
    </row>
    <row r="1356" spans="5:12" x14ac:dyDescent="0.25">
      <c r="E1356" s="48"/>
    </row>
    <row r="1357" spans="5:12" x14ac:dyDescent="0.25">
      <c r="E1357" s="48"/>
    </row>
    <row r="1358" spans="5:12" x14ac:dyDescent="0.25">
      <c r="E1358" s="48"/>
    </row>
    <row r="1359" spans="5:12" x14ac:dyDescent="0.25">
      <c r="E1359" s="48"/>
    </row>
    <row r="1360" spans="5:12" x14ac:dyDescent="0.25">
      <c r="E1360" s="48"/>
    </row>
    <row r="1361" spans="5:5" x14ac:dyDescent="0.25">
      <c r="E1361" s="48"/>
    </row>
    <row r="1362" spans="5:5" x14ac:dyDescent="0.25">
      <c r="E1362" s="48"/>
    </row>
    <row r="1363" spans="5:5" x14ac:dyDescent="0.25">
      <c r="E1363" s="48"/>
    </row>
    <row r="1364" spans="5:5" x14ac:dyDescent="0.25">
      <c r="E1364" s="48"/>
    </row>
    <row r="1365" spans="5:5" x14ac:dyDescent="0.25">
      <c r="E1365" s="48"/>
    </row>
    <row r="1366" spans="5:5" x14ac:dyDescent="0.25">
      <c r="E1366" s="48"/>
    </row>
    <row r="1367" spans="5:5" x14ac:dyDescent="0.25">
      <c r="E1367" s="48"/>
    </row>
    <row r="1368" spans="5:5" x14ac:dyDescent="0.25">
      <c r="E1368" s="48"/>
    </row>
    <row r="1369" spans="5:5" x14ac:dyDescent="0.25">
      <c r="E1369" s="48"/>
    </row>
    <row r="1370" spans="5:5" x14ac:dyDescent="0.25">
      <c r="E1370" s="48"/>
    </row>
    <row r="1371" spans="5:5" x14ac:dyDescent="0.25">
      <c r="E1371" s="48"/>
    </row>
    <row r="1372" spans="5:5" x14ac:dyDescent="0.25">
      <c r="E1372" s="48"/>
    </row>
    <row r="1373" spans="5:5" x14ac:dyDescent="0.25">
      <c r="E1373" s="48"/>
    </row>
    <row r="1374" spans="5:5" x14ac:dyDescent="0.25">
      <c r="E1374" s="48"/>
    </row>
    <row r="1375" spans="5:5" x14ac:dyDescent="0.25">
      <c r="E1375" s="48"/>
    </row>
    <row r="1376" spans="5:5" x14ac:dyDescent="0.25">
      <c r="E1376" s="48"/>
    </row>
    <row r="1377" spans="5:5" x14ac:dyDescent="0.25">
      <c r="E1377" s="48"/>
    </row>
    <row r="1378" spans="5:5" x14ac:dyDescent="0.25">
      <c r="E1378" s="48"/>
    </row>
    <row r="1379" spans="5:5" x14ac:dyDescent="0.25">
      <c r="E1379" s="48"/>
    </row>
    <row r="1380" spans="5:5" x14ac:dyDescent="0.25">
      <c r="E1380" s="48"/>
    </row>
    <row r="1381" spans="5:5" x14ac:dyDescent="0.25">
      <c r="E1381" s="48"/>
    </row>
    <row r="1382" spans="5:5" x14ac:dyDescent="0.25">
      <c r="E1382" s="48"/>
    </row>
    <row r="1383" spans="5:5" x14ac:dyDescent="0.25">
      <c r="E1383" s="48"/>
    </row>
    <row r="1384" spans="5:5" x14ac:dyDescent="0.25">
      <c r="E1384" s="48"/>
    </row>
    <row r="1385" spans="5:5" x14ac:dyDescent="0.25">
      <c r="E1385" s="48"/>
    </row>
    <row r="1386" spans="5:5" x14ac:dyDescent="0.25">
      <c r="E1386" s="48"/>
    </row>
    <row r="1387" spans="5:5" x14ac:dyDescent="0.25">
      <c r="E1387" s="48"/>
    </row>
    <row r="1388" spans="5:5" x14ac:dyDescent="0.25">
      <c r="E1388" s="48"/>
    </row>
    <row r="1389" spans="5:5" x14ac:dyDescent="0.25">
      <c r="E1389" s="48"/>
    </row>
    <row r="1390" spans="5:5" x14ac:dyDescent="0.25">
      <c r="E1390" s="48"/>
    </row>
    <row r="1391" spans="5:5" x14ac:dyDescent="0.25">
      <c r="E1391" s="48"/>
    </row>
    <row r="1392" spans="5:5" x14ac:dyDescent="0.25">
      <c r="E1392" s="48"/>
    </row>
    <row r="1393" spans="5:5" x14ac:dyDescent="0.25">
      <c r="E1393" s="48"/>
    </row>
    <row r="1394" spans="5:5" x14ac:dyDescent="0.25">
      <c r="E1394" s="48"/>
    </row>
    <row r="1395" spans="5:5" x14ac:dyDescent="0.25">
      <c r="E1395" s="48"/>
    </row>
    <row r="1396" spans="5:5" x14ac:dyDescent="0.25">
      <c r="E1396" s="48"/>
    </row>
    <row r="1397" spans="5:5" x14ac:dyDescent="0.25">
      <c r="E1397" s="48"/>
    </row>
    <row r="1398" spans="5:5" x14ac:dyDescent="0.25">
      <c r="E1398" s="48"/>
    </row>
    <row r="1399" spans="5:5" x14ac:dyDescent="0.25">
      <c r="E1399" s="48"/>
    </row>
    <row r="1400" spans="5:5" x14ac:dyDescent="0.25">
      <c r="E1400" s="48"/>
    </row>
    <row r="1401" spans="5:5" x14ac:dyDescent="0.25">
      <c r="E1401" s="48"/>
    </row>
    <row r="1402" spans="5:5" x14ac:dyDescent="0.25">
      <c r="E1402" s="48"/>
    </row>
    <row r="1403" spans="5:5" x14ac:dyDescent="0.25">
      <c r="E1403" s="48"/>
    </row>
    <row r="1404" spans="5:5" x14ac:dyDescent="0.25">
      <c r="E1404" s="48"/>
    </row>
    <row r="1405" spans="5:5" x14ac:dyDescent="0.25">
      <c r="E1405" s="48"/>
    </row>
    <row r="1406" spans="5:5" x14ac:dyDescent="0.25">
      <c r="E1406" s="48"/>
    </row>
    <row r="1407" spans="5:5" x14ac:dyDescent="0.25">
      <c r="E1407" s="48"/>
    </row>
    <row r="1408" spans="5:5" x14ac:dyDescent="0.25">
      <c r="E1408" s="48"/>
    </row>
    <row r="1409" spans="5:5" x14ac:dyDescent="0.25">
      <c r="E1409" s="48"/>
    </row>
    <row r="1410" spans="5:5" x14ac:dyDescent="0.25">
      <c r="E1410" s="48"/>
    </row>
    <row r="1411" spans="5:5" x14ac:dyDescent="0.25">
      <c r="E1411" s="48"/>
    </row>
    <row r="1412" spans="5:5" x14ac:dyDescent="0.25">
      <c r="E1412" s="48"/>
    </row>
    <row r="1413" spans="5:5" x14ac:dyDescent="0.25">
      <c r="E1413" s="48"/>
    </row>
    <row r="1414" spans="5:5" x14ac:dyDescent="0.25">
      <c r="E1414" s="48"/>
    </row>
    <row r="1415" spans="5:5" x14ac:dyDescent="0.25">
      <c r="E1415" s="48"/>
    </row>
    <row r="1416" spans="5:5" x14ac:dyDescent="0.25">
      <c r="E1416" s="48"/>
    </row>
    <row r="1417" spans="5:5" x14ac:dyDescent="0.25">
      <c r="E1417" s="48"/>
    </row>
    <row r="1418" spans="5:5" x14ac:dyDescent="0.25">
      <c r="E1418" s="48"/>
    </row>
    <row r="1419" spans="5:5" x14ac:dyDescent="0.25">
      <c r="E1419" s="48"/>
    </row>
    <row r="1420" spans="5:5" x14ac:dyDescent="0.25">
      <c r="E1420" s="48"/>
    </row>
    <row r="1421" spans="5:5" x14ac:dyDescent="0.25">
      <c r="E1421" s="48"/>
    </row>
    <row r="1422" spans="5:5" x14ac:dyDescent="0.25">
      <c r="E1422" s="48"/>
    </row>
    <row r="1423" spans="5:5" x14ac:dyDescent="0.25">
      <c r="E1423" s="48"/>
    </row>
    <row r="1424" spans="5:5" x14ac:dyDescent="0.25">
      <c r="E1424" s="48"/>
    </row>
    <row r="1425" spans="5:5" x14ac:dyDescent="0.25">
      <c r="E1425" s="48"/>
    </row>
    <row r="1426" spans="5:5" x14ac:dyDescent="0.25">
      <c r="E1426" s="48"/>
    </row>
    <row r="1427" spans="5:5" x14ac:dyDescent="0.25">
      <c r="E1427" s="48"/>
    </row>
    <row r="1428" spans="5:5" x14ac:dyDescent="0.25">
      <c r="E1428" s="48"/>
    </row>
    <row r="1429" spans="5:5" x14ac:dyDescent="0.25">
      <c r="E1429" s="48"/>
    </row>
    <row r="1430" spans="5:5" x14ac:dyDescent="0.25">
      <c r="E1430" s="48"/>
    </row>
    <row r="1431" spans="5:5" x14ac:dyDescent="0.25">
      <c r="E1431" s="48"/>
    </row>
    <row r="1432" spans="5:5" x14ac:dyDescent="0.25">
      <c r="E1432" s="48"/>
    </row>
    <row r="1433" spans="5:5" x14ac:dyDescent="0.25">
      <c r="E1433" s="48"/>
    </row>
    <row r="1434" spans="5:5" x14ac:dyDescent="0.25">
      <c r="E1434" s="48"/>
    </row>
    <row r="1435" spans="5:5" x14ac:dyDescent="0.25">
      <c r="E1435" s="48"/>
    </row>
    <row r="1436" spans="5:5" x14ac:dyDescent="0.25">
      <c r="E1436" s="48"/>
    </row>
    <row r="1437" spans="5:5" x14ac:dyDescent="0.25">
      <c r="E1437" s="48"/>
    </row>
    <row r="1438" spans="5:5" x14ac:dyDescent="0.25">
      <c r="E1438" s="48"/>
    </row>
    <row r="1439" spans="5:5" x14ac:dyDescent="0.25">
      <c r="E1439" s="48"/>
    </row>
    <row r="1440" spans="5:5" x14ac:dyDescent="0.25">
      <c r="E1440" s="48"/>
    </row>
    <row r="1441" spans="5:12" x14ac:dyDescent="0.25">
      <c r="E1441" s="48"/>
    </row>
    <row r="1442" spans="5:12" x14ac:dyDescent="0.25">
      <c r="E1442" s="48"/>
    </row>
    <row r="1443" spans="5:12" x14ac:dyDescent="0.25">
      <c r="E1443" s="48"/>
    </row>
    <row r="1444" spans="5:12" x14ac:dyDescent="0.25">
      <c r="E1444" s="48"/>
    </row>
    <row r="1445" spans="5:12" x14ac:dyDescent="0.25">
      <c r="E1445" s="48"/>
    </row>
    <row r="1446" spans="5:12" x14ac:dyDescent="0.25">
      <c r="E1446" s="48"/>
    </row>
    <row r="1447" spans="5:12" x14ac:dyDescent="0.25">
      <c r="E1447" s="48"/>
    </row>
    <row r="1448" spans="5:12" x14ac:dyDescent="0.25">
      <c r="E1448" s="48"/>
    </row>
    <row r="1449" spans="5:12" x14ac:dyDescent="0.25">
      <c r="E1449" s="48"/>
      <c r="L1449"/>
    </row>
    <row r="1450" spans="5:12" x14ac:dyDescent="0.25">
      <c r="E1450" s="48"/>
    </row>
    <row r="1451" spans="5:12" x14ac:dyDescent="0.25">
      <c r="E1451" s="48"/>
    </row>
    <row r="1452" spans="5:12" x14ac:dyDescent="0.25">
      <c r="E1452" s="48"/>
    </row>
    <row r="1453" spans="5:12" x14ac:dyDescent="0.25">
      <c r="E1453" s="48"/>
    </row>
    <row r="1454" spans="5:12" x14ac:dyDescent="0.25">
      <c r="E1454" s="48"/>
    </row>
    <row r="1455" spans="5:12" x14ac:dyDescent="0.25">
      <c r="E1455" s="48"/>
    </row>
    <row r="1456" spans="5:12" x14ac:dyDescent="0.25">
      <c r="E1456" s="48"/>
    </row>
    <row r="1457" spans="5:5" x14ac:dyDescent="0.25">
      <c r="E1457" s="48"/>
    </row>
    <row r="1458" spans="5:5" x14ac:dyDescent="0.25">
      <c r="E1458" s="48"/>
    </row>
    <row r="1459" spans="5:5" x14ac:dyDescent="0.25">
      <c r="E1459" s="48"/>
    </row>
    <row r="1460" spans="5:5" x14ac:dyDescent="0.25">
      <c r="E1460" s="48"/>
    </row>
    <row r="1461" spans="5:5" x14ac:dyDescent="0.25">
      <c r="E1461" s="48"/>
    </row>
    <row r="1462" spans="5:5" x14ac:dyDescent="0.25">
      <c r="E1462" s="48"/>
    </row>
    <row r="1463" spans="5:5" x14ac:dyDescent="0.25">
      <c r="E1463" s="48"/>
    </row>
    <row r="1464" spans="5:5" x14ac:dyDescent="0.25">
      <c r="E1464" s="48"/>
    </row>
    <row r="1465" spans="5:5" x14ac:dyDescent="0.25">
      <c r="E1465" s="48"/>
    </row>
    <row r="1466" spans="5:5" x14ac:dyDescent="0.25">
      <c r="E1466" s="48"/>
    </row>
    <row r="1467" spans="5:5" x14ac:dyDescent="0.25">
      <c r="E1467" s="48"/>
    </row>
    <row r="1468" spans="5:5" x14ac:dyDescent="0.25">
      <c r="E1468" s="48"/>
    </row>
    <row r="1469" spans="5:5" x14ac:dyDescent="0.25">
      <c r="E1469" s="48"/>
    </row>
    <row r="1470" spans="5:5" x14ac:dyDescent="0.25">
      <c r="E1470" s="48"/>
    </row>
    <row r="1471" spans="5:5" x14ac:dyDescent="0.25">
      <c r="E1471" s="48"/>
    </row>
    <row r="1472" spans="5:5" x14ac:dyDescent="0.25">
      <c r="E1472" s="48"/>
    </row>
    <row r="1473" spans="5:5" x14ac:dyDescent="0.25">
      <c r="E1473" s="48"/>
    </row>
    <row r="1474" spans="5:5" x14ac:dyDescent="0.25">
      <c r="E1474" s="48"/>
    </row>
    <row r="1475" spans="5:5" x14ac:dyDescent="0.25">
      <c r="E1475" s="48"/>
    </row>
    <row r="1476" spans="5:5" x14ac:dyDescent="0.25">
      <c r="E1476" s="48"/>
    </row>
    <row r="1477" spans="5:5" x14ac:dyDescent="0.25">
      <c r="E1477" s="48"/>
    </row>
    <row r="1478" spans="5:5" x14ac:dyDescent="0.25">
      <c r="E1478" s="48"/>
    </row>
    <row r="1479" spans="5:5" x14ac:dyDescent="0.25">
      <c r="E1479" s="48"/>
    </row>
    <row r="1480" spans="5:5" x14ac:dyDescent="0.25">
      <c r="E1480" s="48"/>
    </row>
    <row r="1481" spans="5:5" x14ac:dyDescent="0.25">
      <c r="E1481" s="48"/>
    </row>
    <row r="1482" spans="5:5" x14ac:dyDescent="0.25">
      <c r="E1482" s="48"/>
    </row>
    <row r="1483" spans="5:5" x14ac:dyDescent="0.25">
      <c r="E1483" s="48"/>
    </row>
    <row r="1484" spans="5:5" x14ac:dyDescent="0.25">
      <c r="E1484" s="48"/>
    </row>
    <row r="1485" spans="5:5" x14ac:dyDescent="0.25">
      <c r="E1485" s="48"/>
    </row>
    <row r="1486" spans="5:5" x14ac:dyDescent="0.25">
      <c r="E1486" s="48"/>
    </row>
    <row r="1487" spans="5:5" x14ac:dyDescent="0.25">
      <c r="E1487" s="48"/>
    </row>
    <row r="1488" spans="5:5" x14ac:dyDescent="0.25">
      <c r="E1488" s="48"/>
    </row>
    <row r="1489" spans="5:5" x14ac:dyDescent="0.25">
      <c r="E1489" s="48"/>
    </row>
    <row r="1490" spans="5:5" x14ac:dyDescent="0.25">
      <c r="E1490" s="48"/>
    </row>
    <row r="1491" spans="5:5" x14ac:dyDescent="0.25">
      <c r="E1491" s="48"/>
    </row>
    <row r="1492" spans="5:5" x14ac:dyDescent="0.25">
      <c r="E1492" s="48"/>
    </row>
    <row r="1493" spans="5:5" x14ac:dyDescent="0.25">
      <c r="E1493" s="48"/>
    </row>
    <row r="1494" spans="5:5" x14ac:dyDescent="0.25">
      <c r="E1494" s="48"/>
    </row>
    <row r="1495" spans="5:5" x14ac:dyDescent="0.25">
      <c r="E1495" s="48"/>
    </row>
    <row r="1496" spans="5:5" x14ac:dyDescent="0.25">
      <c r="E1496" s="48"/>
    </row>
    <row r="1497" spans="5:5" x14ac:dyDescent="0.25">
      <c r="E1497" s="48"/>
    </row>
    <row r="1498" spans="5:5" x14ac:dyDescent="0.25">
      <c r="E1498" s="48"/>
    </row>
    <row r="1499" spans="5:5" x14ac:dyDescent="0.25">
      <c r="E1499" s="48"/>
    </row>
    <row r="1500" spans="5:5" x14ac:dyDescent="0.25">
      <c r="E1500" s="48"/>
    </row>
    <row r="1501" spans="5:5" x14ac:dyDescent="0.25">
      <c r="E1501" s="48"/>
    </row>
    <row r="1502" spans="5:5" x14ac:dyDescent="0.25">
      <c r="E1502" s="48"/>
    </row>
    <row r="1503" spans="5:5" x14ac:dyDescent="0.25">
      <c r="E1503" s="48"/>
    </row>
    <row r="1504" spans="5:5" x14ac:dyDescent="0.25">
      <c r="E1504" s="48"/>
    </row>
    <row r="1505" spans="5:5" x14ac:dyDescent="0.25">
      <c r="E1505" s="48"/>
    </row>
    <row r="1506" spans="5:5" x14ac:dyDescent="0.25">
      <c r="E1506" s="48"/>
    </row>
    <row r="1507" spans="5:5" x14ac:dyDescent="0.25">
      <c r="E1507" s="48"/>
    </row>
    <row r="1508" spans="5:5" x14ac:dyDescent="0.25">
      <c r="E1508" s="48"/>
    </row>
    <row r="1509" spans="5:5" x14ac:dyDescent="0.25">
      <c r="E1509" s="48"/>
    </row>
    <row r="1510" spans="5:5" x14ac:dyDescent="0.25">
      <c r="E1510" s="48"/>
    </row>
    <row r="1511" spans="5:5" x14ac:dyDescent="0.25">
      <c r="E1511" s="48"/>
    </row>
    <row r="1512" spans="5:5" x14ac:dyDescent="0.25">
      <c r="E1512" s="48"/>
    </row>
    <row r="1513" spans="5:5" x14ac:dyDescent="0.25">
      <c r="E1513" s="48"/>
    </row>
    <row r="1514" spans="5:5" x14ac:dyDescent="0.25">
      <c r="E1514" s="48"/>
    </row>
    <row r="1515" spans="5:5" x14ac:dyDescent="0.25">
      <c r="E1515" s="48"/>
    </row>
    <row r="1516" spans="5:5" x14ac:dyDescent="0.25">
      <c r="E1516" s="48"/>
    </row>
    <row r="1517" spans="5:5" x14ac:dyDescent="0.25">
      <c r="E1517" s="48"/>
    </row>
    <row r="1518" spans="5:5" x14ac:dyDescent="0.25">
      <c r="E1518" s="48"/>
    </row>
    <row r="1519" spans="5:5" x14ac:dyDescent="0.25">
      <c r="E1519" s="48"/>
    </row>
    <row r="1520" spans="5:5" x14ac:dyDescent="0.25">
      <c r="E1520" s="48"/>
    </row>
    <row r="1521" spans="5:5" x14ac:dyDescent="0.25">
      <c r="E1521" s="48"/>
    </row>
    <row r="1522" spans="5:5" x14ac:dyDescent="0.25">
      <c r="E1522" s="48"/>
    </row>
    <row r="1523" spans="5:5" x14ac:dyDescent="0.25">
      <c r="E1523" s="48"/>
    </row>
    <row r="1524" spans="5:5" x14ac:dyDescent="0.25">
      <c r="E1524" s="48"/>
    </row>
    <row r="1525" spans="5:5" x14ac:dyDescent="0.25">
      <c r="E1525" s="48"/>
    </row>
    <row r="1526" spans="5:5" x14ac:dyDescent="0.25">
      <c r="E1526" s="48"/>
    </row>
    <row r="1527" spans="5:5" x14ac:dyDescent="0.25">
      <c r="E1527" s="48"/>
    </row>
    <row r="1528" spans="5:5" x14ac:dyDescent="0.25">
      <c r="E1528" s="48"/>
    </row>
    <row r="1529" spans="5:5" x14ac:dyDescent="0.25">
      <c r="E1529" s="48"/>
    </row>
    <row r="1530" spans="5:5" x14ac:dyDescent="0.25">
      <c r="E1530" s="48"/>
    </row>
    <row r="1531" spans="5:5" x14ac:dyDescent="0.25">
      <c r="E1531" s="48"/>
    </row>
    <row r="1532" spans="5:5" x14ac:dyDescent="0.25">
      <c r="E1532" s="48"/>
    </row>
    <row r="1533" spans="5:5" x14ac:dyDescent="0.25">
      <c r="E1533" s="48"/>
    </row>
    <row r="1534" spans="5:5" x14ac:dyDescent="0.25">
      <c r="E1534" s="48"/>
    </row>
    <row r="1535" spans="5:5" x14ac:dyDescent="0.25">
      <c r="E1535" s="48"/>
    </row>
    <row r="1536" spans="5:5" x14ac:dyDescent="0.25">
      <c r="E1536" s="48"/>
    </row>
    <row r="1537" spans="5:12" x14ac:dyDescent="0.25">
      <c r="E1537" s="48"/>
    </row>
    <row r="1538" spans="5:12" x14ac:dyDescent="0.25">
      <c r="E1538" s="48"/>
    </row>
    <row r="1539" spans="5:12" x14ac:dyDescent="0.25">
      <c r="E1539" s="48"/>
    </row>
    <row r="1540" spans="5:12" x14ac:dyDescent="0.25">
      <c r="E1540" s="48"/>
    </row>
    <row r="1541" spans="5:12" x14ac:dyDescent="0.25">
      <c r="E1541" s="48"/>
    </row>
    <row r="1542" spans="5:12" x14ac:dyDescent="0.25">
      <c r="E1542" s="48"/>
    </row>
    <row r="1543" spans="5:12" x14ac:dyDescent="0.25">
      <c r="E1543" s="48"/>
    </row>
    <row r="1544" spans="5:12" x14ac:dyDescent="0.25">
      <c r="E1544" s="48"/>
    </row>
    <row r="1545" spans="5:12" x14ac:dyDescent="0.25">
      <c r="E1545" s="48"/>
    </row>
    <row r="1546" spans="5:12" x14ac:dyDescent="0.25">
      <c r="E1546" s="48"/>
    </row>
    <row r="1547" spans="5:12" x14ac:dyDescent="0.25">
      <c r="E1547" s="48"/>
    </row>
    <row r="1548" spans="5:12" x14ac:dyDescent="0.25">
      <c r="E1548" s="48"/>
    </row>
    <row r="1549" spans="5:12" x14ac:dyDescent="0.25">
      <c r="E1549" s="48"/>
    </row>
    <row r="1550" spans="5:12" x14ac:dyDescent="0.25">
      <c r="E1550" s="48"/>
    </row>
    <row r="1551" spans="5:12" x14ac:dyDescent="0.25">
      <c r="E1551" s="48"/>
    </row>
    <row r="1552" spans="5:12" x14ac:dyDescent="0.25">
      <c r="E1552"/>
      <c r="L1552"/>
    </row>
    <row r="1553" spans="5:5" x14ac:dyDescent="0.25">
      <c r="E1553" s="48"/>
    </row>
    <row r="1554" spans="5:5" x14ac:dyDescent="0.25">
      <c r="E1554" s="48"/>
    </row>
    <row r="1555" spans="5:5" x14ac:dyDescent="0.25">
      <c r="E1555" s="48"/>
    </row>
    <row r="1556" spans="5:5" x14ac:dyDescent="0.25">
      <c r="E1556" s="48"/>
    </row>
    <row r="1557" spans="5:5" x14ac:dyDescent="0.25">
      <c r="E1557" s="48"/>
    </row>
    <row r="1558" spans="5:5" x14ac:dyDescent="0.25">
      <c r="E1558" s="48"/>
    </row>
    <row r="1559" spans="5:5" x14ac:dyDescent="0.25">
      <c r="E1559" s="48"/>
    </row>
    <row r="1560" spans="5:5" x14ac:dyDescent="0.25">
      <c r="E1560" s="48"/>
    </row>
    <row r="1561" spans="5:5" x14ac:dyDescent="0.25">
      <c r="E1561" s="48"/>
    </row>
    <row r="1562" spans="5:5" x14ac:dyDescent="0.25">
      <c r="E1562" s="48"/>
    </row>
    <row r="1563" spans="5:5" x14ac:dyDescent="0.25">
      <c r="E1563" s="48"/>
    </row>
    <row r="1564" spans="5:5" x14ac:dyDescent="0.25">
      <c r="E1564" s="48"/>
    </row>
    <row r="1565" spans="5:5" x14ac:dyDescent="0.25">
      <c r="E1565" s="48"/>
    </row>
    <row r="1566" spans="5:5" x14ac:dyDescent="0.25">
      <c r="E1566" s="48"/>
    </row>
    <row r="1567" spans="5:5" x14ac:dyDescent="0.25">
      <c r="E1567" s="48"/>
    </row>
    <row r="1568" spans="5:5" x14ac:dyDescent="0.25">
      <c r="E1568" s="48"/>
    </row>
    <row r="1569" spans="5:5" x14ac:dyDescent="0.25">
      <c r="E1569" s="48"/>
    </row>
    <row r="1570" spans="5:5" x14ac:dyDescent="0.25">
      <c r="E1570" s="48"/>
    </row>
    <row r="1571" spans="5:5" x14ac:dyDescent="0.25">
      <c r="E1571" s="48"/>
    </row>
    <row r="1572" spans="5:5" x14ac:dyDescent="0.25">
      <c r="E1572" s="48"/>
    </row>
    <row r="1573" spans="5:5" x14ac:dyDescent="0.25">
      <c r="E1573" s="48"/>
    </row>
    <row r="1574" spans="5:5" x14ac:dyDescent="0.25">
      <c r="E1574" s="48"/>
    </row>
    <row r="1575" spans="5:5" x14ac:dyDescent="0.25">
      <c r="E1575" s="48"/>
    </row>
    <row r="1576" spans="5:5" x14ac:dyDescent="0.25">
      <c r="E1576" s="48"/>
    </row>
    <row r="1577" spans="5:5" x14ac:dyDescent="0.25">
      <c r="E1577" s="48"/>
    </row>
    <row r="1578" spans="5:5" x14ac:dyDescent="0.25">
      <c r="E1578" s="48"/>
    </row>
    <row r="1579" spans="5:5" x14ac:dyDescent="0.25">
      <c r="E1579" s="48"/>
    </row>
    <row r="1580" spans="5:5" x14ac:dyDescent="0.25">
      <c r="E1580" s="48"/>
    </row>
    <row r="1581" spans="5:5" x14ac:dyDescent="0.25">
      <c r="E1581" s="48"/>
    </row>
    <row r="1582" spans="5:5" x14ac:dyDescent="0.25">
      <c r="E1582" s="48"/>
    </row>
    <row r="1583" spans="5:5" x14ac:dyDescent="0.25">
      <c r="E1583" s="48"/>
    </row>
    <row r="1584" spans="5:5" x14ac:dyDescent="0.25">
      <c r="E1584" s="48"/>
    </row>
    <row r="1585" spans="5:5" x14ac:dyDescent="0.25">
      <c r="E1585" s="48"/>
    </row>
    <row r="1586" spans="5:5" x14ac:dyDescent="0.25">
      <c r="E1586" s="48"/>
    </row>
    <row r="1587" spans="5:5" x14ac:dyDescent="0.25">
      <c r="E1587" s="48"/>
    </row>
    <row r="1588" spans="5:5" x14ac:dyDescent="0.25">
      <c r="E1588" s="48"/>
    </row>
    <row r="1589" spans="5:5" x14ac:dyDescent="0.25">
      <c r="E1589" s="48"/>
    </row>
    <row r="1590" spans="5:5" x14ac:dyDescent="0.25">
      <c r="E1590" s="48"/>
    </row>
    <row r="1591" spans="5:5" x14ac:dyDescent="0.25">
      <c r="E1591" s="48"/>
    </row>
    <row r="1592" spans="5:5" x14ac:dyDescent="0.25">
      <c r="E1592" s="48"/>
    </row>
    <row r="1593" spans="5:5" x14ac:dyDescent="0.25">
      <c r="E1593" s="48"/>
    </row>
    <row r="1594" spans="5:5" x14ac:dyDescent="0.25">
      <c r="E1594" s="48"/>
    </row>
    <row r="1595" spans="5:5" x14ac:dyDescent="0.25">
      <c r="E1595" s="48"/>
    </row>
    <row r="1596" spans="5:5" x14ac:dyDescent="0.25">
      <c r="E1596" s="48"/>
    </row>
    <row r="1597" spans="5:5" x14ac:dyDescent="0.25">
      <c r="E1597" s="48"/>
    </row>
    <row r="1598" spans="5:5" x14ac:dyDescent="0.25">
      <c r="E1598" s="48"/>
    </row>
    <row r="1599" spans="5:5" x14ac:dyDescent="0.25">
      <c r="E1599" s="48"/>
    </row>
    <row r="1600" spans="5:5" x14ac:dyDescent="0.25">
      <c r="E1600" s="48"/>
    </row>
    <row r="1601" spans="5:12" x14ac:dyDescent="0.25">
      <c r="E1601" s="48"/>
    </row>
    <row r="1602" spans="5:12" x14ac:dyDescent="0.25">
      <c r="E1602" s="48"/>
    </row>
    <row r="1603" spans="5:12" x14ac:dyDescent="0.25">
      <c r="E1603" s="48"/>
    </row>
    <row r="1604" spans="5:12" x14ac:dyDescent="0.25">
      <c r="E1604" s="48"/>
    </row>
    <row r="1605" spans="5:12" x14ac:dyDescent="0.25">
      <c r="E1605" s="48"/>
    </row>
    <row r="1606" spans="5:12" x14ac:dyDescent="0.25">
      <c r="E1606" s="48"/>
    </row>
    <row r="1607" spans="5:12" x14ac:dyDescent="0.25">
      <c r="E1607" s="48"/>
    </row>
    <row r="1608" spans="5:12" x14ac:dyDescent="0.25">
      <c r="E1608" s="48"/>
    </row>
    <row r="1609" spans="5:12" x14ac:dyDescent="0.25">
      <c r="E1609" s="48"/>
    </row>
    <row r="1610" spans="5:12" x14ac:dyDescent="0.25">
      <c r="E1610" s="48"/>
    </row>
    <row r="1611" spans="5:12" x14ac:dyDescent="0.25">
      <c r="E1611" s="48"/>
    </row>
    <row r="1612" spans="5:12" x14ac:dyDescent="0.25">
      <c r="E1612" s="48"/>
    </row>
    <row r="1613" spans="5:12" x14ac:dyDescent="0.25">
      <c r="E1613" s="48"/>
      <c r="L1613"/>
    </row>
    <row r="1614" spans="5:12" x14ac:dyDescent="0.25">
      <c r="E1614" s="48"/>
    </row>
    <row r="1615" spans="5:12" x14ac:dyDescent="0.25">
      <c r="E1615" s="48"/>
    </row>
    <row r="1616" spans="5:12" x14ac:dyDescent="0.25">
      <c r="E1616" s="48"/>
    </row>
    <row r="1617" spans="5:5" x14ac:dyDescent="0.25">
      <c r="E1617" s="48"/>
    </row>
    <row r="1618" spans="5:5" x14ac:dyDescent="0.25">
      <c r="E1618" s="48"/>
    </row>
    <row r="1619" spans="5:5" x14ac:dyDescent="0.25">
      <c r="E1619" s="48"/>
    </row>
    <row r="1620" spans="5:5" x14ac:dyDescent="0.25">
      <c r="E1620" s="48"/>
    </row>
    <row r="1621" spans="5:5" x14ac:dyDescent="0.25">
      <c r="E1621" s="48"/>
    </row>
    <row r="1622" spans="5:5" x14ac:dyDescent="0.25">
      <c r="E1622" s="48"/>
    </row>
    <row r="1623" spans="5:5" x14ac:dyDescent="0.25">
      <c r="E1623" s="48"/>
    </row>
    <row r="1624" spans="5:5" x14ac:dyDescent="0.25">
      <c r="E1624" s="48"/>
    </row>
    <row r="1625" spans="5:5" x14ac:dyDescent="0.25">
      <c r="E1625" s="48"/>
    </row>
    <row r="1626" spans="5:5" x14ac:dyDescent="0.25">
      <c r="E1626" s="48"/>
    </row>
    <row r="1627" spans="5:5" x14ac:dyDescent="0.25">
      <c r="E1627" s="48"/>
    </row>
    <row r="1628" spans="5:5" x14ac:dyDescent="0.25">
      <c r="E1628" s="48"/>
    </row>
    <row r="1629" spans="5:5" x14ac:dyDescent="0.25">
      <c r="E1629" s="48"/>
    </row>
    <row r="1630" spans="5:5" x14ac:dyDescent="0.25">
      <c r="E1630" s="48"/>
    </row>
    <row r="1631" spans="5:5" x14ac:dyDescent="0.25">
      <c r="E1631" s="48"/>
    </row>
    <row r="1632" spans="5:5" x14ac:dyDescent="0.25">
      <c r="E1632" s="48"/>
    </row>
    <row r="1633" spans="5:5" x14ac:dyDescent="0.25">
      <c r="E1633" s="48"/>
    </row>
    <row r="1634" spans="5:5" x14ac:dyDescent="0.25">
      <c r="E1634" s="48"/>
    </row>
    <row r="1635" spans="5:5" x14ac:dyDescent="0.25">
      <c r="E1635" s="48"/>
    </row>
    <row r="1636" spans="5:5" x14ac:dyDescent="0.25">
      <c r="E1636" s="48"/>
    </row>
    <row r="1637" spans="5:5" x14ac:dyDescent="0.25">
      <c r="E1637" s="48"/>
    </row>
    <row r="1638" spans="5:5" x14ac:dyDescent="0.25">
      <c r="E1638" s="48"/>
    </row>
    <row r="1639" spans="5:5" x14ac:dyDescent="0.25">
      <c r="E1639" s="48"/>
    </row>
    <row r="1640" spans="5:5" x14ac:dyDescent="0.25">
      <c r="E1640" s="48"/>
    </row>
    <row r="1641" spans="5:5" x14ac:dyDescent="0.25">
      <c r="E1641" s="48"/>
    </row>
    <row r="1642" spans="5:5" x14ac:dyDescent="0.25">
      <c r="E1642" s="48"/>
    </row>
    <row r="1643" spans="5:5" x14ac:dyDescent="0.25">
      <c r="E1643" s="48"/>
    </row>
    <row r="1644" spans="5:5" x14ac:dyDescent="0.25">
      <c r="E1644" s="48"/>
    </row>
    <row r="1645" spans="5:5" x14ac:dyDescent="0.25">
      <c r="E1645" s="48"/>
    </row>
    <row r="1646" spans="5:5" x14ac:dyDescent="0.25">
      <c r="E1646" s="48"/>
    </row>
    <row r="1647" spans="5:5" x14ac:dyDescent="0.25">
      <c r="E1647" s="48"/>
    </row>
    <row r="1648" spans="5:5" x14ac:dyDescent="0.25">
      <c r="E1648" s="48"/>
    </row>
    <row r="1649" spans="5:12" x14ac:dyDescent="0.25">
      <c r="E1649" s="48"/>
    </row>
    <row r="1650" spans="5:12" x14ac:dyDescent="0.25">
      <c r="E1650" s="48"/>
    </row>
    <row r="1651" spans="5:12" x14ac:dyDescent="0.25">
      <c r="E1651" s="48"/>
    </row>
    <row r="1652" spans="5:12" x14ac:dyDescent="0.25">
      <c r="E1652" s="48"/>
    </row>
    <row r="1653" spans="5:12" x14ac:dyDescent="0.25">
      <c r="E1653" s="48"/>
      <c r="L1653"/>
    </row>
    <row r="1654" spans="5:12" x14ac:dyDescent="0.25">
      <c r="E1654" s="48"/>
    </row>
    <row r="1655" spans="5:12" x14ac:dyDescent="0.25">
      <c r="E1655" s="48"/>
    </row>
    <row r="1656" spans="5:12" x14ac:dyDescent="0.25">
      <c r="E1656" s="48"/>
    </row>
    <row r="1657" spans="5:12" x14ac:dyDescent="0.25">
      <c r="E1657" s="48"/>
    </row>
    <row r="1658" spans="5:12" x14ac:dyDescent="0.25">
      <c r="E1658" s="48"/>
    </row>
    <row r="1659" spans="5:12" x14ac:dyDescent="0.25">
      <c r="E1659" s="48"/>
    </row>
    <row r="1660" spans="5:12" x14ac:dyDescent="0.25">
      <c r="E1660" s="48"/>
    </row>
    <row r="1661" spans="5:12" x14ac:dyDescent="0.25">
      <c r="E1661" s="48"/>
    </row>
    <row r="1662" spans="5:12" x14ac:dyDescent="0.25">
      <c r="E1662" s="48"/>
    </row>
    <row r="1663" spans="5:12" x14ac:dyDescent="0.25">
      <c r="E1663" s="48"/>
    </row>
    <row r="1664" spans="5:12" x14ac:dyDescent="0.25">
      <c r="E1664" s="48"/>
    </row>
    <row r="1665" spans="5:5" x14ac:dyDescent="0.25">
      <c r="E1665" s="48"/>
    </row>
    <row r="1666" spans="5:5" x14ac:dyDescent="0.25">
      <c r="E1666" s="48"/>
    </row>
    <row r="1667" spans="5:5" x14ac:dyDescent="0.25">
      <c r="E1667" s="48"/>
    </row>
    <row r="1668" spans="5:5" x14ac:dyDescent="0.25">
      <c r="E1668" s="48"/>
    </row>
    <row r="1669" spans="5:5" x14ac:dyDescent="0.25">
      <c r="E1669" s="48"/>
    </row>
    <row r="1670" spans="5:5" x14ac:dyDescent="0.25">
      <c r="E1670" s="48"/>
    </row>
    <row r="1671" spans="5:5" x14ac:dyDescent="0.25">
      <c r="E1671" s="48"/>
    </row>
    <row r="1672" spans="5:5" x14ac:dyDescent="0.25">
      <c r="E1672" s="48"/>
    </row>
    <row r="1673" spans="5:5" x14ac:dyDescent="0.25">
      <c r="E1673" s="48"/>
    </row>
    <row r="1674" spans="5:5" x14ac:dyDescent="0.25">
      <c r="E1674" s="48"/>
    </row>
    <row r="1675" spans="5:5" x14ac:dyDescent="0.25">
      <c r="E1675" s="48"/>
    </row>
    <row r="1676" spans="5:5" x14ac:dyDescent="0.25">
      <c r="E1676" s="48"/>
    </row>
    <row r="1677" spans="5:5" x14ac:dyDescent="0.25">
      <c r="E1677" s="48"/>
    </row>
    <row r="1678" spans="5:5" x14ac:dyDescent="0.25">
      <c r="E1678" s="48"/>
    </row>
    <row r="1679" spans="5:5" x14ac:dyDescent="0.25">
      <c r="E1679" s="48"/>
    </row>
    <row r="1680" spans="5:5" x14ac:dyDescent="0.25">
      <c r="E1680" s="48"/>
    </row>
    <row r="1681" spans="5:5" x14ac:dyDescent="0.25">
      <c r="E1681" s="48"/>
    </row>
    <row r="1682" spans="5:5" x14ac:dyDescent="0.25">
      <c r="E1682" s="48"/>
    </row>
    <row r="1683" spans="5:5" x14ac:dyDescent="0.25">
      <c r="E1683" s="48"/>
    </row>
    <row r="1684" spans="5:5" x14ac:dyDescent="0.25">
      <c r="E1684" s="48"/>
    </row>
    <row r="1685" spans="5:5" x14ac:dyDescent="0.25">
      <c r="E1685" s="48"/>
    </row>
    <row r="1686" spans="5:5" x14ac:dyDescent="0.25">
      <c r="E1686" s="48"/>
    </row>
    <row r="1687" spans="5:5" x14ac:dyDescent="0.25">
      <c r="E1687" s="48"/>
    </row>
    <row r="1688" spans="5:5" x14ac:dyDescent="0.25">
      <c r="E1688" s="48"/>
    </row>
    <row r="1689" spans="5:5" x14ac:dyDescent="0.25">
      <c r="E1689" s="48"/>
    </row>
    <row r="1690" spans="5:5" x14ac:dyDescent="0.25">
      <c r="E1690" s="48"/>
    </row>
    <row r="1691" spans="5:5" x14ac:dyDescent="0.25">
      <c r="E1691" s="48"/>
    </row>
    <row r="1692" spans="5:5" x14ac:dyDescent="0.25">
      <c r="E1692" s="48"/>
    </row>
    <row r="1693" spans="5:5" x14ac:dyDescent="0.25">
      <c r="E1693" s="48"/>
    </row>
    <row r="1694" spans="5:5" x14ac:dyDescent="0.25">
      <c r="E1694" s="48"/>
    </row>
    <row r="1695" spans="5:5" x14ac:dyDescent="0.25">
      <c r="E1695" s="48"/>
    </row>
    <row r="1696" spans="5:5" x14ac:dyDescent="0.25">
      <c r="E1696" s="48"/>
    </row>
    <row r="1697" spans="5:5" x14ac:dyDescent="0.25">
      <c r="E1697" s="48"/>
    </row>
    <row r="1698" spans="5:5" x14ac:dyDescent="0.25">
      <c r="E1698"/>
    </row>
    <row r="1699" spans="5:5" x14ac:dyDescent="0.25">
      <c r="E1699"/>
    </row>
    <row r="1700" spans="5:5" x14ac:dyDescent="0.25">
      <c r="E1700"/>
    </row>
    <row r="1701" spans="5:5" x14ac:dyDescent="0.25">
      <c r="E1701" s="48"/>
    </row>
    <row r="1702" spans="5:5" x14ac:dyDescent="0.25">
      <c r="E1702" s="48"/>
    </row>
    <row r="1703" spans="5:5" x14ac:dyDescent="0.25">
      <c r="E1703" s="48"/>
    </row>
    <row r="1704" spans="5:5" x14ac:dyDescent="0.25">
      <c r="E1704" s="48"/>
    </row>
    <row r="1705" spans="5:5" x14ac:dyDescent="0.25">
      <c r="E1705" s="48"/>
    </row>
    <row r="1706" spans="5:5" x14ac:dyDescent="0.25">
      <c r="E1706" s="48"/>
    </row>
    <row r="1707" spans="5:5" x14ac:dyDescent="0.25">
      <c r="E1707" s="48"/>
    </row>
    <row r="1708" spans="5:5" x14ac:dyDescent="0.25">
      <c r="E1708" s="48"/>
    </row>
    <row r="1709" spans="5:5" x14ac:dyDescent="0.25">
      <c r="E1709" s="48"/>
    </row>
    <row r="1710" spans="5:5" x14ac:dyDescent="0.25">
      <c r="E1710" s="48"/>
    </row>
    <row r="1711" spans="5:5" x14ac:dyDescent="0.25">
      <c r="E1711" s="48"/>
    </row>
    <row r="1712" spans="5:5" x14ac:dyDescent="0.25">
      <c r="E1712" s="48"/>
    </row>
    <row r="1713" spans="5:5" x14ac:dyDescent="0.25">
      <c r="E1713" s="48"/>
    </row>
    <row r="1714" spans="5:5" x14ac:dyDescent="0.25">
      <c r="E1714" s="48"/>
    </row>
    <row r="1715" spans="5:5" x14ac:dyDescent="0.25">
      <c r="E1715" s="48"/>
    </row>
    <row r="1716" spans="5:5" x14ac:dyDescent="0.25">
      <c r="E1716" s="48"/>
    </row>
    <row r="1717" spans="5:5" x14ac:dyDescent="0.25">
      <c r="E1717" s="48"/>
    </row>
    <row r="1718" spans="5:5" x14ac:dyDescent="0.25">
      <c r="E1718" s="48"/>
    </row>
    <row r="1719" spans="5:5" x14ac:dyDescent="0.25">
      <c r="E1719" s="48"/>
    </row>
    <row r="1720" spans="5:5" x14ac:dyDescent="0.25">
      <c r="E1720" s="48"/>
    </row>
    <row r="1721" spans="5:5" x14ac:dyDescent="0.25">
      <c r="E1721" s="48"/>
    </row>
    <row r="1722" spans="5:5" x14ac:dyDescent="0.25">
      <c r="E1722" s="48"/>
    </row>
    <row r="1723" spans="5:5" x14ac:dyDescent="0.25">
      <c r="E1723" s="48"/>
    </row>
    <row r="1724" spans="5:5" x14ac:dyDescent="0.25">
      <c r="E1724" s="48"/>
    </row>
    <row r="1725" spans="5:5" x14ac:dyDescent="0.25">
      <c r="E1725" s="48"/>
    </row>
    <row r="1726" spans="5:5" x14ac:dyDescent="0.25">
      <c r="E1726" s="48"/>
    </row>
    <row r="1727" spans="5:5" x14ac:dyDescent="0.25">
      <c r="E1727" s="48"/>
    </row>
    <row r="1728" spans="5:5" x14ac:dyDescent="0.25">
      <c r="E1728" s="48"/>
    </row>
    <row r="1729" spans="5:5" x14ac:dyDescent="0.25">
      <c r="E1729" s="48"/>
    </row>
    <row r="1730" spans="5:5" x14ac:dyDescent="0.25">
      <c r="E1730" s="48"/>
    </row>
    <row r="1731" spans="5:5" x14ac:dyDescent="0.25">
      <c r="E1731" s="48"/>
    </row>
    <row r="1732" spans="5:5" x14ac:dyDescent="0.25">
      <c r="E1732" s="48"/>
    </row>
    <row r="1733" spans="5:5" x14ac:dyDescent="0.25">
      <c r="E1733" s="48"/>
    </row>
    <row r="1734" spans="5:5" x14ac:dyDescent="0.25">
      <c r="E1734" s="48"/>
    </row>
    <row r="1735" spans="5:5" x14ac:dyDescent="0.25">
      <c r="E1735" s="48"/>
    </row>
    <row r="1736" spans="5:5" x14ac:dyDescent="0.25">
      <c r="E1736" s="48"/>
    </row>
    <row r="1737" spans="5:5" x14ac:dyDescent="0.25">
      <c r="E1737" s="48"/>
    </row>
    <row r="1738" spans="5:5" x14ac:dyDescent="0.25">
      <c r="E1738" s="48"/>
    </row>
    <row r="1739" spans="5:5" x14ac:dyDescent="0.25">
      <c r="E1739" s="48"/>
    </row>
    <row r="1740" spans="5:5" x14ac:dyDescent="0.25">
      <c r="E1740" s="48"/>
    </row>
    <row r="1741" spans="5:5" x14ac:dyDescent="0.25">
      <c r="E1741" s="48"/>
    </row>
    <row r="1742" spans="5:5" x14ac:dyDescent="0.25">
      <c r="E1742" s="48"/>
    </row>
    <row r="1743" spans="5:5" x14ac:dyDescent="0.25">
      <c r="E1743" s="48"/>
    </row>
    <row r="1744" spans="5:5" x14ac:dyDescent="0.25">
      <c r="E1744" s="48"/>
    </row>
    <row r="1745" spans="5:12" x14ac:dyDescent="0.25">
      <c r="E1745" s="48"/>
    </row>
    <row r="1746" spans="5:12" x14ac:dyDescent="0.25">
      <c r="E1746" s="48"/>
    </row>
    <row r="1747" spans="5:12" x14ac:dyDescent="0.25">
      <c r="E1747" s="48"/>
    </row>
    <row r="1748" spans="5:12" x14ac:dyDescent="0.25">
      <c r="E1748" s="48"/>
    </row>
    <row r="1749" spans="5:12" x14ac:dyDescent="0.25">
      <c r="E1749" s="48"/>
    </row>
    <row r="1750" spans="5:12" x14ac:dyDescent="0.25">
      <c r="E1750" s="48"/>
    </row>
    <row r="1751" spans="5:12" x14ac:dyDescent="0.25">
      <c r="E1751" s="48"/>
    </row>
    <row r="1752" spans="5:12" x14ac:dyDescent="0.25">
      <c r="E1752" s="48"/>
    </row>
    <row r="1753" spans="5:12" x14ac:dyDescent="0.25">
      <c r="E1753" s="48"/>
    </row>
    <row r="1754" spans="5:12" x14ac:dyDescent="0.25">
      <c r="E1754" s="48"/>
    </row>
    <row r="1755" spans="5:12" x14ac:dyDescent="0.25">
      <c r="E1755" s="48"/>
      <c r="L1755"/>
    </row>
    <row r="1756" spans="5:12" x14ac:dyDescent="0.25">
      <c r="E1756" s="48"/>
    </row>
    <row r="1757" spans="5:12" x14ac:dyDescent="0.25">
      <c r="E1757" s="48"/>
    </row>
    <row r="1758" spans="5:12" x14ac:dyDescent="0.25">
      <c r="E1758"/>
    </row>
    <row r="1759" spans="5:12" x14ac:dyDescent="0.25">
      <c r="E1759" s="48"/>
    </row>
    <row r="1760" spans="5:12" x14ac:dyDescent="0.25">
      <c r="E1760" s="48"/>
    </row>
    <row r="1761" spans="5:12" x14ac:dyDescent="0.25">
      <c r="E1761"/>
    </row>
    <row r="1762" spans="5:12" x14ac:dyDescent="0.25">
      <c r="E1762" s="48"/>
    </row>
    <row r="1763" spans="5:12" x14ac:dyDescent="0.25">
      <c r="E1763" s="48"/>
    </row>
    <row r="1764" spans="5:12" x14ac:dyDescent="0.25">
      <c r="E1764" s="48"/>
    </row>
    <row r="1765" spans="5:12" x14ac:dyDescent="0.25">
      <c r="E1765" s="48"/>
      <c r="L1765"/>
    </row>
    <row r="1766" spans="5:12" x14ac:dyDescent="0.25">
      <c r="E1766" s="48"/>
    </row>
    <row r="1767" spans="5:12" x14ac:dyDescent="0.25">
      <c r="E1767" s="48"/>
      <c r="L1767"/>
    </row>
    <row r="1768" spans="5:12" x14ac:dyDescent="0.25">
      <c r="E1768" s="48"/>
    </row>
    <row r="1769" spans="5:12" x14ac:dyDescent="0.25">
      <c r="E1769" s="48"/>
    </row>
    <row r="1770" spans="5:12" x14ac:dyDescent="0.25">
      <c r="E1770" s="48"/>
    </row>
    <row r="1771" spans="5:12" x14ac:dyDescent="0.25">
      <c r="E1771" s="48"/>
    </row>
    <row r="1772" spans="5:12" x14ac:dyDescent="0.25">
      <c r="E1772" s="48"/>
    </row>
    <row r="1773" spans="5:12" x14ac:dyDescent="0.25">
      <c r="E1773" s="48"/>
    </row>
    <row r="1774" spans="5:12" x14ac:dyDescent="0.25">
      <c r="E1774" s="48"/>
    </row>
    <row r="1775" spans="5:12" x14ac:dyDescent="0.25">
      <c r="E1775" s="48"/>
    </row>
    <row r="1776" spans="5:12" x14ac:dyDescent="0.25">
      <c r="E1776" s="48"/>
    </row>
    <row r="1777" spans="5:5" x14ac:dyDescent="0.25">
      <c r="E1777" s="48"/>
    </row>
    <row r="1778" spans="5:5" x14ac:dyDescent="0.25">
      <c r="E1778" s="48"/>
    </row>
    <row r="1779" spans="5:5" x14ac:dyDescent="0.25">
      <c r="E1779" s="48"/>
    </row>
    <row r="1780" spans="5:5" x14ac:dyDescent="0.25">
      <c r="E1780" s="48"/>
    </row>
    <row r="1781" spans="5:5" x14ac:dyDescent="0.25">
      <c r="E1781" s="48"/>
    </row>
    <row r="1782" spans="5:5" x14ac:dyDescent="0.25">
      <c r="E1782" s="48"/>
    </row>
    <row r="1783" spans="5:5" x14ac:dyDescent="0.25">
      <c r="E1783" s="48"/>
    </row>
    <row r="1784" spans="5:5" x14ac:dyDescent="0.25">
      <c r="E1784" s="48"/>
    </row>
    <row r="1785" spans="5:5" x14ac:dyDescent="0.25">
      <c r="E1785" s="48"/>
    </row>
    <row r="1786" spans="5:5" x14ac:dyDescent="0.25">
      <c r="E1786" s="48"/>
    </row>
    <row r="1787" spans="5:5" x14ac:dyDescent="0.25">
      <c r="E1787" s="48"/>
    </row>
    <row r="1788" spans="5:5" x14ac:dyDescent="0.25">
      <c r="E1788" s="48"/>
    </row>
    <row r="1789" spans="5:5" x14ac:dyDescent="0.25">
      <c r="E1789" s="48"/>
    </row>
    <row r="1790" spans="5:5" x14ac:dyDescent="0.25">
      <c r="E1790" s="48"/>
    </row>
    <row r="1791" spans="5:5" x14ac:dyDescent="0.25">
      <c r="E1791" s="48"/>
    </row>
    <row r="1792" spans="5:5" x14ac:dyDescent="0.25">
      <c r="E1792" s="48"/>
    </row>
    <row r="1793" spans="5:5" x14ac:dyDescent="0.25">
      <c r="E1793" s="48"/>
    </row>
    <row r="1794" spans="5:5" x14ac:dyDescent="0.25">
      <c r="E1794" s="48"/>
    </row>
    <row r="1795" spans="5:5" x14ac:dyDescent="0.25">
      <c r="E1795" s="48"/>
    </row>
    <row r="1796" spans="5:5" x14ac:dyDescent="0.25">
      <c r="E1796" s="48"/>
    </row>
    <row r="1797" spans="5:5" x14ac:dyDescent="0.25">
      <c r="E1797" s="48"/>
    </row>
    <row r="1798" spans="5:5" x14ac:dyDescent="0.25">
      <c r="E1798" s="48"/>
    </row>
    <row r="1799" spans="5:5" x14ac:dyDescent="0.25">
      <c r="E1799" s="48"/>
    </row>
    <row r="1800" spans="5:5" x14ac:dyDescent="0.25">
      <c r="E1800" s="48"/>
    </row>
    <row r="1801" spans="5:5" x14ac:dyDescent="0.25">
      <c r="E1801"/>
    </row>
    <row r="1802" spans="5:5" x14ac:dyDescent="0.25">
      <c r="E1802" s="48"/>
    </row>
    <row r="1803" spans="5:5" x14ac:dyDescent="0.25">
      <c r="E1803" s="48"/>
    </row>
    <row r="1804" spans="5:5" x14ac:dyDescent="0.25">
      <c r="E1804" s="48"/>
    </row>
    <row r="1805" spans="5:5" x14ac:dyDescent="0.25">
      <c r="E1805" s="48"/>
    </row>
    <row r="1806" spans="5:5" x14ac:dyDescent="0.25">
      <c r="E1806" s="48"/>
    </row>
    <row r="1807" spans="5:5" x14ac:dyDescent="0.25">
      <c r="E1807" s="48"/>
    </row>
    <row r="1808" spans="5:5" x14ac:dyDescent="0.25">
      <c r="E1808" s="48"/>
    </row>
    <row r="1809" spans="5:5" x14ac:dyDescent="0.25">
      <c r="E1809" s="48"/>
    </row>
    <row r="1810" spans="5:5" x14ac:dyDescent="0.25">
      <c r="E1810" s="48"/>
    </row>
    <row r="1811" spans="5:5" x14ac:dyDescent="0.25">
      <c r="E1811" s="48"/>
    </row>
    <row r="1812" spans="5:5" x14ac:dyDescent="0.25">
      <c r="E1812" s="48"/>
    </row>
    <row r="1813" spans="5:5" x14ac:dyDescent="0.25">
      <c r="E1813" s="48"/>
    </row>
    <row r="1814" spans="5:5" x14ac:dyDescent="0.25">
      <c r="E1814" s="48"/>
    </row>
    <row r="1815" spans="5:5" x14ac:dyDescent="0.25">
      <c r="E1815" s="48"/>
    </row>
    <row r="1816" spans="5:5" x14ac:dyDescent="0.25">
      <c r="E1816" s="48"/>
    </row>
    <row r="1817" spans="5:5" x14ac:dyDescent="0.25">
      <c r="E1817" s="48"/>
    </row>
    <row r="1818" spans="5:5" x14ac:dyDescent="0.25">
      <c r="E1818" s="48"/>
    </row>
    <row r="1819" spans="5:5" x14ac:dyDescent="0.25">
      <c r="E1819" s="48"/>
    </row>
    <row r="1820" spans="5:5" x14ac:dyDescent="0.25">
      <c r="E1820" s="48"/>
    </row>
    <row r="1821" spans="5:5" x14ac:dyDescent="0.25">
      <c r="E1821" s="48"/>
    </row>
    <row r="1822" spans="5:5" x14ac:dyDescent="0.25">
      <c r="E1822" s="48"/>
    </row>
    <row r="1823" spans="5:5" x14ac:dyDescent="0.25">
      <c r="E1823" s="48"/>
    </row>
    <row r="1824" spans="5:5" x14ac:dyDescent="0.25">
      <c r="E1824" s="48"/>
    </row>
    <row r="1825" spans="5:5" x14ac:dyDescent="0.25">
      <c r="E1825" s="48"/>
    </row>
    <row r="1826" spans="5:5" x14ac:dyDescent="0.25">
      <c r="E1826" s="48"/>
    </row>
    <row r="1827" spans="5:5" x14ac:dyDescent="0.25">
      <c r="E1827" s="48"/>
    </row>
    <row r="1828" spans="5:5" x14ac:dyDescent="0.25">
      <c r="E1828" s="48"/>
    </row>
    <row r="1829" spans="5:5" x14ac:dyDescent="0.25">
      <c r="E1829" s="48"/>
    </row>
    <row r="1830" spans="5:5" x14ac:dyDescent="0.25">
      <c r="E1830" s="48"/>
    </row>
    <row r="1831" spans="5:5" x14ac:dyDescent="0.25">
      <c r="E1831" s="48"/>
    </row>
    <row r="1832" spans="5:5" x14ac:dyDescent="0.25">
      <c r="E1832" s="48"/>
    </row>
    <row r="1833" spans="5:5" x14ac:dyDescent="0.25">
      <c r="E1833" s="48"/>
    </row>
    <row r="1834" spans="5:5" x14ac:dyDescent="0.25">
      <c r="E1834" s="48"/>
    </row>
    <row r="1835" spans="5:5" x14ac:dyDescent="0.25">
      <c r="E1835" s="48"/>
    </row>
    <row r="1836" spans="5:5" x14ac:dyDescent="0.25">
      <c r="E1836" s="48"/>
    </row>
    <row r="1837" spans="5:5" x14ac:dyDescent="0.25">
      <c r="E1837" s="48"/>
    </row>
    <row r="1838" spans="5:5" x14ac:dyDescent="0.25">
      <c r="E1838" s="48"/>
    </row>
    <row r="1839" spans="5:5" x14ac:dyDescent="0.25">
      <c r="E1839" s="48"/>
    </row>
    <row r="1840" spans="5:5" x14ac:dyDescent="0.25">
      <c r="E1840" s="48"/>
    </row>
    <row r="1841" spans="5:5" x14ac:dyDescent="0.25">
      <c r="E1841" s="48"/>
    </row>
    <row r="1842" spans="5:5" x14ac:dyDescent="0.25">
      <c r="E1842" s="48"/>
    </row>
    <row r="1843" spans="5:5" x14ac:dyDescent="0.25">
      <c r="E1843" s="48"/>
    </row>
    <row r="1844" spans="5:5" x14ac:dyDescent="0.25">
      <c r="E1844" s="48"/>
    </row>
    <row r="1845" spans="5:5" x14ac:dyDescent="0.25">
      <c r="E1845"/>
    </row>
    <row r="1846" spans="5:5" x14ac:dyDescent="0.25">
      <c r="E1846" s="48"/>
    </row>
    <row r="1847" spans="5:5" x14ac:dyDescent="0.25">
      <c r="E1847" s="48"/>
    </row>
    <row r="1848" spans="5:5" x14ac:dyDescent="0.25">
      <c r="E1848" s="48"/>
    </row>
    <row r="1849" spans="5:5" x14ac:dyDescent="0.25">
      <c r="E1849" s="48"/>
    </row>
    <row r="1850" spans="5:5" x14ac:dyDescent="0.25">
      <c r="E1850" s="48"/>
    </row>
    <row r="1851" spans="5:5" x14ac:dyDescent="0.25">
      <c r="E1851" s="48"/>
    </row>
    <row r="1852" spans="5:5" x14ac:dyDescent="0.25">
      <c r="E1852" s="48"/>
    </row>
    <row r="1853" spans="5:5" x14ac:dyDescent="0.25">
      <c r="E1853" s="48"/>
    </row>
    <row r="1854" spans="5:5" x14ac:dyDescent="0.25">
      <c r="E1854" s="48"/>
    </row>
    <row r="1855" spans="5:5" x14ac:dyDescent="0.25">
      <c r="E1855" s="48"/>
    </row>
    <row r="1856" spans="5:5" x14ac:dyDescent="0.25">
      <c r="E1856" s="48"/>
    </row>
    <row r="1857" spans="5:5" x14ac:dyDescent="0.25">
      <c r="E1857" s="48"/>
    </row>
    <row r="1858" spans="5:5" x14ac:dyDescent="0.25">
      <c r="E1858" s="48"/>
    </row>
    <row r="1859" spans="5:5" x14ac:dyDescent="0.25">
      <c r="E1859" s="48"/>
    </row>
    <row r="1860" spans="5:5" x14ac:dyDescent="0.25">
      <c r="E1860" s="48"/>
    </row>
    <row r="1861" spans="5:5" x14ac:dyDescent="0.25">
      <c r="E1861" s="48"/>
    </row>
    <row r="1862" spans="5:5" x14ac:dyDescent="0.25">
      <c r="E1862" s="48"/>
    </row>
    <row r="1863" spans="5:5" x14ac:dyDescent="0.25">
      <c r="E1863" s="48"/>
    </row>
    <row r="1864" spans="5:5" x14ac:dyDescent="0.25">
      <c r="E1864" s="48"/>
    </row>
    <row r="1865" spans="5:5" x14ac:dyDescent="0.25">
      <c r="E1865" s="48"/>
    </row>
    <row r="1866" spans="5:5" x14ac:dyDescent="0.25">
      <c r="E1866" s="48"/>
    </row>
    <row r="1867" spans="5:5" x14ac:dyDescent="0.25">
      <c r="E1867" s="48"/>
    </row>
    <row r="1868" spans="5:5" x14ac:dyDescent="0.25">
      <c r="E1868" s="48"/>
    </row>
    <row r="1869" spans="5:5" x14ac:dyDescent="0.25">
      <c r="E1869" s="48"/>
    </row>
    <row r="1870" spans="5:5" x14ac:dyDescent="0.25">
      <c r="E1870" s="48"/>
    </row>
    <row r="1871" spans="5:5" x14ac:dyDescent="0.25">
      <c r="E1871" s="48"/>
    </row>
    <row r="1872" spans="5:5" x14ac:dyDescent="0.25">
      <c r="E1872" s="48"/>
    </row>
    <row r="1873" spans="5:5" x14ac:dyDescent="0.25">
      <c r="E1873" s="48"/>
    </row>
    <row r="1874" spans="5:5" x14ac:dyDescent="0.25">
      <c r="E1874" s="48"/>
    </row>
    <row r="1875" spans="5:5" x14ac:dyDescent="0.25">
      <c r="E1875" s="48"/>
    </row>
    <row r="1876" spans="5:5" x14ac:dyDescent="0.25">
      <c r="E1876" s="48"/>
    </row>
    <row r="1877" spans="5:5" x14ac:dyDescent="0.25">
      <c r="E1877" s="48"/>
    </row>
    <row r="1878" spans="5:5" x14ac:dyDescent="0.25">
      <c r="E1878" s="48"/>
    </row>
    <row r="1879" spans="5:5" x14ac:dyDescent="0.25">
      <c r="E1879" s="48"/>
    </row>
    <row r="1880" spans="5:5" x14ac:dyDescent="0.25">
      <c r="E1880" s="48"/>
    </row>
    <row r="1881" spans="5:5" x14ac:dyDescent="0.25">
      <c r="E1881" s="48"/>
    </row>
    <row r="1882" spans="5:5" x14ac:dyDescent="0.25">
      <c r="E1882" s="48"/>
    </row>
    <row r="1883" spans="5:5" x14ac:dyDescent="0.25">
      <c r="E1883" s="48"/>
    </row>
    <row r="1884" spans="5:5" x14ac:dyDescent="0.25">
      <c r="E1884" s="48"/>
    </row>
    <row r="1885" spans="5:5" x14ac:dyDescent="0.25">
      <c r="E1885" s="48"/>
    </row>
    <row r="1886" spans="5:5" x14ac:dyDescent="0.25">
      <c r="E1886" s="48"/>
    </row>
    <row r="1887" spans="5:5" x14ac:dyDescent="0.25">
      <c r="E1887" s="48"/>
    </row>
    <row r="1888" spans="5:5" x14ac:dyDescent="0.25">
      <c r="E1888" s="48"/>
    </row>
    <row r="1889" spans="5:5" x14ac:dyDescent="0.25">
      <c r="E1889" s="48"/>
    </row>
    <row r="1890" spans="5:5" x14ac:dyDescent="0.25">
      <c r="E1890" s="48"/>
    </row>
    <row r="1891" spans="5:5" x14ac:dyDescent="0.25">
      <c r="E1891" s="48"/>
    </row>
    <row r="1892" spans="5:5" x14ac:dyDescent="0.25">
      <c r="E1892" s="48"/>
    </row>
    <row r="1893" spans="5:5" x14ac:dyDescent="0.25">
      <c r="E1893" s="48"/>
    </row>
    <row r="1894" spans="5:5" x14ac:dyDescent="0.25">
      <c r="E1894"/>
    </row>
    <row r="1895" spans="5:5" x14ac:dyDescent="0.25">
      <c r="E1895" s="48"/>
    </row>
    <row r="1896" spans="5:5" x14ac:dyDescent="0.25">
      <c r="E1896" s="48"/>
    </row>
    <row r="1897" spans="5:5" x14ac:dyDescent="0.25">
      <c r="E1897" s="48"/>
    </row>
    <row r="1898" spans="5:5" x14ac:dyDescent="0.25">
      <c r="E1898" s="48"/>
    </row>
    <row r="1899" spans="5:5" x14ac:dyDescent="0.25">
      <c r="E1899" s="48"/>
    </row>
    <row r="1900" spans="5:5" x14ac:dyDescent="0.25">
      <c r="E1900" s="48"/>
    </row>
    <row r="1901" spans="5:5" x14ac:dyDescent="0.25">
      <c r="E1901" s="48"/>
    </row>
    <row r="1902" spans="5:5" x14ac:dyDescent="0.25">
      <c r="E1902" s="48"/>
    </row>
    <row r="1903" spans="5:5" x14ac:dyDescent="0.25">
      <c r="E1903" s="48"/>
    </row>
    <row r="1904" spans="5:5" x14ac:dyDescent="0.25">
      <c r="E1904" s="48"/>
    </row>
    <row r="1905" spans="5:5" x14ac:dyDescent="0.25">
      <c r="E1905" s="48"/>
    </row>
    <row r="1906" spans="5:5" x14ac:dyDescent="0.25">
      <c r="E1906" s="48"/>
    </row>
    <row r="1907" spans="5:5" x14ac:dyDescent="0.25">
      <c r="E1907" s="48"/>
    </row>
    <row r="1908" spans="5:5" x14ac:dyDescent="0.25">
      <c r="E1908" s="48"/>
    </row>
    <row r="1909" spans="5:5" x14ac:dyDescent="0.25">
      <c r="E1909" s="48"/>
    </row>
    <row r="1910" spans="5:5" x14ac:dyDescent="0.25">
      <c r="E1910" s="48"/>
    </row>
    <row r="1911" spans="5:5" x14ac:dyDescent="0.25">
      <c r="E1911" s="48"/>
    </row>
    <row r="1912" spans="5:5" x14ac:dyDescent="0.25">
      <c r="E1912" s="48"/>
    </row>
    <row r="1913" spans="5:5" x14ac:dyDescent="0.25">
      <c r="E1913" s="48"/>
    </row>
    <row r="1914" spans="5:5" x14ac:dyDescent="0.25">
      <c r="E1914" s="48"/>
    </row>
    <row r="1915" spans="5:5" x14ac:dyDescent="0.25">
      <c r="E1915" s="48"/>
    </row>
    <row r="1916" spans="5:5" x14ac:dyDescent="0.25">
      <c r="E1916" s="48"/>
    </row>
    <row r="1917" spans="5:5" x14ac:dyDescent="0.25">
      <c r="E1917" s="48"/>
    </row>
    <row r="1918" spans="5:5" x14ac:dyDescent="0.25">
      <c r="E1918" s="48"/>
    </row>
    <row r="1919" spans="5:5" x14ac:dyDescent="0.25">
      <c r="E1919" s="48"/>
    </row>
    <row r="1920" spans="5:5" x14ac:dyDescent="0.25">
      <c r="E1920" s="48"/>
    </row>
    <row r="1921" spans="5:5" x14ac:dyDescent="0.25">
      <c r="E1921" s="48"/>
    </row>
    <row r="1922" spans="5:5" x14ac:dyDescent="0.25">
      <c r="E1922" s="48"/>
    </row>
    <row r="1923" spans="5:5" x14ac:dyDescent="0.25">
      <c r="E1923" s="48"/>
    </row>
    <row r="1924" spans="5:5" x14ac:dyDescent="0.25">
      <c r="E1924" s="48"/>
    </row>
    <row r="1925" spans="5:5" x14ac:dyDescent="0.25">
      <c r="E1925" s="48"/>
    </row>
    <row r="1926" spans="5:5" x14ac:dyDescent="0.25">
      <c r="E1926" s="48"/>
    </row>
    <row r="1927" spans="5:5" x14ac:dyDescent="0.25">
      <c r="E1927" s="48"/>
    </row>
    <row r="1928" spans="5:5" x14ac:dyDescent="0.25">
      <c r="E1928" s="48"/>
    </row>
    <row r="1929" spans="5:5" x14ac:dyDescent="0.25">
      <c r="E1929" s="48"/>
    </row>
    <row r="1930" spans="5:5" x14ac:dyDescent="0.25">
      <c r="E1930" s="48"/>
    </row>
    <row r="1931" spans="5:5" x14ac:dyDescent="0.25">
      <c r="E1931" s="48"/>
    </row>
    <row r="1932" spans="5:5" x14ac:dyDescent="0.25">
      <c r="E1932" s="48"/>
    </row>
    <row r="1933" spans="5:5" x14ac:dyDescent="0.25">
      <c r="E1933" s="48"/>
    </row>
    <row r="1934" spans="5:5" x14ac:dyDescent="0.25">
      <c r="E1934" s="48"/>
    </row>
    <row r="1935" spans="5:5" x14ac:dyDescent="0.25">
      <c r="E1935" s="48"/>
    </row>
    <row r="1936" spans="5:5" x14ac:dyDescent="0.25">
      <c r="E1936" s="48"/>
    </row>
    <row r="1937" spans="5:12" x14ac:dyDescent="0.25">
      <c r="E1937" s="48"/>
    </row>
    <row r="1938" spans="5:12" x14ac:dyDescent="0.25">
      <c r="E1938" s="48"/>
    </row>
    <row r="1939" spans="5:12" x14ac:dyDescent="0.25">
      <c r="E1939" s="48"/>
    </row>
    <row r="1940" spans="5:12" x14ac:dyDescent="0.25">
      <c r="E1940" s="48"/>
    </row>
    <row r="1941" spans="5:12" x14ac:dyDescent="0.25">
      <c r="E1941" s="48"/>
    </row>
    <row r="1942" spans="5:12" x14ac:dyDescent="0.25">
      <c r="E1942" s="48"/>
    </row>
    <row r="1943" spans="5:12" x14ac:dyDescent="0.25">
      <c r="E1943" s="48"/>
    </row>
    <row r="1944" spans="5:12" x14ac:dyDescent="0.25">
      <c r="E1944" s="48"/>
    </row>
    <row r="1945" spans="5:12" x14ac:dyDescent="0.25">
      <c r="E1945" s="48"/>
      <c r="L1945"/>
    </row>
    <row r="1946" spans="5:12" x14ac:dyDescent="0.25">
      <c r="E1946" s="48"/>
    </row>
    <row r="1947" spans="5:12" x14ac:dyDescent="0.25">
      <c r="E1947" s="48"/>
    </row>
    <row r="1948" spans="5:12" x14ac:dyDescent="0.25">
      <c r="E1948"/>
    </row>
    <row r="1949" spans="5:12" x14ac:dyDescent="0.25">
      <c r="E1949" s="48"/>
    </row>
    <row r="1950" spans="5:12" x14ac:dyDescent="0.25">
      <c r="E1950"/>
    </row>
    <row r="1951" spans="5:12" x14ac:dyDescent="0.25">
      <c r="E1951" s="48"/>
    </row>
    <row r="1952" spans="5:12" x14ac:dyDescent="0.25">
      <c r="E1952" s="48"/>
    </row>
    <row r="1953" spans="5:12" x14ac:dyDescent="0.25">
      <c r="E1953" s="48"/>
    </row>
    <row r="1954" spans="5:12" x14ac:dyDescent="0.25">
      <c r="E1954" s="48"/>
      <c r="L1954"/>
    </row>
    <row r="1955" spans="5:12" x14ac:dyDescent="0.25">
      <c r="E1955" s="48"/>
    </row>
    <row r="1956" spans="5:12" x14ac:dyDescent="0.25">
      <c r="E1956" s="48"/>
    </row>
    <row r="1957" spans="5:12" x14ac:dyDescent="0.25">
      <c r="E1957" s="48"/>
    </row>
    <row r="1958" spans="5:12" x14ac:dyDescent="0.25">
      <c r="E1958" s="48"/>
    </row>
    <row r="1959" spans="5:12" x14ac:dyDescent="0.25">
      <c r="E1959" s="48"/>
    </row>
    <row r="1960" spans="5:12" x14ac:dyDescent="0.25">
      <c r="E1960" s="48"/>
    </row>
    <row r="1961" spans="5:12" x14ac:dyDescent="0.25">
      <c r="E1961" s="48"/>
    </row>
    <row r="1962" spans="5:12" x14ac:dyDescent="0.25">
      <c r="E1962" s="48"/>
    </row>
    <row r="1963" spans="5:12" x14ac:dyDescent="0.25">
      <c r="E1963" s="48"/>
    </row>
    <row r="1964" spans="5:12" x14ac:dyDescent="0.25">
      <c r="E1964" s="48"/>
    </row>
    <row r="1965" spans="5:12" x14ac:dyDescent="0.25">
      <c r="E1965" s="48"/>
    </row>
    <row r="1966" spans="5:12" x14ac:dyDescent="0.25">
      <c r="E1966" s="48"/>
    </row>
    <row r="1967" spans="5:12" x14ac:dyDescent="0.25">
      <c r="E1967" s="48"/>
    </row>
    <row r="1968" spans="5:12" x14ac:dyDescent="0.25">
      <c r="E1968" s="48"/>
    </row>
    <row r="1969" spans="5:5" x14ac:dyDescent="0.25">
      <c r="E1969" s="48"/>
    </row>
    <row r="1970" spans="5:5" x14ac:dyDescent="0.25">
      <c r="E1970" s="48"/>
    </row>
    <row r="1971" spans="5:5" x14ac:dyDescent="0.25">
      <c r="E1971" s="48"/>
    </row>
    <row r="1972" spans="5:5" x14ac:dyDescent="0.25">
      <c r="E1972" s="48"/>
    </row>
    <row r="1973" spans="5:5" x14ac:dyDescent="0.25">
      <c r="E1973" s="48"/>
    </row>
    <row r="1974" spans="5:5" x14ac:dyDescent="0.25">
      <c r="E1974" s="48"/>
    </row>
    <row r="1975" spans="5:5" x14ac:dyDescent="0.25">
      <c r="E1975" s="48"/>
    </row>
    <row r="1976" spans="5:5" x14ac:dyDescent="0.25">
      <c r="E1976" s="48"/>
    </row>
    <row r="1977" spans="5:5" x14ac:dyDescent="0.25">
      <c r="E1977" s="48"/>
    </row>
    <row r="1978" spans="5:5" x14ac:dyDescent="0.25">
      <c r="E1978"/>
    </row>
    <row r="1979" spans="5:5" x14ac:dyDescent="0.25">
      <c r="E1979" s="48"/>
    </row>
    <row r="1980" spans="5:5" x14ac:dyDescent="0.25">
      <c r="E1980" s="48"/>
    </row>
    <row r="1981" spans="5:5" x14ac:dyDescent="0.25">
      <c r="E1981" s="48"/>
    </row>
    <row r="1982" spans="5:5" x14ac:dyDescent="0.25">
      <c r="E1982" s="48"/>
    </row>
    <row r="1983" spans="5:5" x14ac:dyDescent="0.25">
      <c r="E1983" s="48"/>
    </row>
    <row r="1984" spans="5:5" x14ac:dyDescent="0.25">
      <c r="E1984" s="48"/>
    </row>
    <row r="1985" spans="5:12" x14ac:dyDescent="0.25">
      <c r="E1985" s="48"/>
    </row>
    <row r="1986" spans="5:12" x14ac:dyDescent="0.25">
      <c r="E1986" s="48"/>
    </row>
    <row r="1987" spans="5:12" x14ac:dyDescent="0.25">
      <c r="E1987" s="48"/>
    </row>
    <row r="1988" spans="5:12" x14ac:dyDescent="0.25">
      <c r="E1988" s="48"/>
      <c r="L1988"/>
    </row>
    <row r="1989" spans="5:12" x14ac:dyDescent="0.25">
      <c r="E1989" s="48"/>
      <c r="L1989"/>
    </row>
    <row r="1990" spans="5:12" x14ac:dyDescent="0.25">
      <c r="E1990" s="48"/>
      <c r="L1990"/>
    </row>
    <row r="1991" spans="5:12" x14ac:dyDescent="0.25">
      <c r="E1991" s="48"/>
    </row>
    <row r="1992" spans="5:12" x14ac:dyDescent="0.25">
      <c r="E1992"/>
      <c r="L1992"/>
    </row>
    <row r="1993" spans="5:12" x14ac:dyDescent="0.25">
      <c r="E1993" s="48"/>
    </row>
    <row r="1994" spans="5:12" x14ac:dyDescent="0.25">
      <c r="E1994" s="48"/>
    </row>
    <row r="1995" spans="5:12" x14ac:dyDescent="0.25">
      <c r="E1995"/>
    </row>
    <row r="1996" spans="5:12" x14ac:dyDescent="0.25">
      <c r="E1996" s="48"/>
    </row>
    <row r="1997" spans="5:12" x14ac:dyDescent="0.25">
      <c r="E1997"/>
    </row>
    <row r="1998" spans="5:12" x14ac:dyDescent="0.25">
      <c r="E1998" s="48"/>
    </row>
    <row r="1999" spans="5:12" x14ac:dyDescent="0.25">
      <c r="E1999" s="48"/>
    </row>
    <row r="2000" spans="5:12" x14ac:dyDescent="0.25">
      <c r="E2000"/>
    </row>
    <row r="2001" spans="5:12" x14ac:dyDescent="0.25">
      <c r="E2001"/>
      <c r="L2001"/>
    </row>
    <row r="2002" spans="5:12" x14ac:dyDescent="0.25">
      <c r="E2002" s="48"/>
    </row>
    <row r="2003" spans="5:12" x14ac:dyDescent="0.25">
      <c r="E2003"/>
      <c r="L2003"/>
    </row>
    <row r="2004" spans="5:12" x14ac:dyDescent="0.25">
      <c r="E2004"/>
      <c r="L2004"/>
    </row>
    <row r="2005" spans="5:12" x14ac:dyDescent="0.25">
      <c r="E2005" s="48"/>
    </row>
    <row r="2006" spans="5:12" x14ac:dyDescent="0.25">
      <c r="E2006" s="48"/>
    </row>
    <row r="2007" spans="5:12" x14ac:dyDescent="0.25">
      <c r="E2007" s="48"/>
    </row>
    <row r="2008" spans="5:12" x14ac:dyDescent="0.25">
      <c r="E2008" s="48"/>
    </row>
    <row r="2009" spans="5:12" x14ac:dyDescent="0.25">
      <c r="E2009" s="48"/>
    </row>
    <row r="2010" spans="5:12" x14ac:dyDescent="0.25">
      <c r="E2010" s="48"/>
    </row>
    <row r="2011" spans="5:12" x14ac:dyDescent="0.25">
      <c r="E2011" s="48"/>
    </row>
    <row r="2012" spans="5:12" x14ac:dyDescent="0.25">
      <c r="E2012"/>
      <c r="L2012"/>
    </row>
    <row r="2013" spans="5:12" x14ac:dyDescent="0.25">
      <c r="E2013" s="48"/>
      <c r="L2013"/>
    </row>
    <row r="2014" spans="5:12" x14ac:dyDescent="0.25">
      <c r="E2014" s="48"/>
      <c r="L2014"/>
    </row>
    <row r="2015" spans="5:12" x14ac:dyDescent="0.25">
      <c r="E2015" s="48"/>
      <c r="L2015"/>
    </row>
    <row r="2016" spans="5:12" x14ac:dyDescent="0.25">
      <c r="E2016" s="48"/>
      <c r="L2016"/>
    </row>
    <row r="2017" spans="5:5" x14ac:dyDescent="0.25">
      <c r="E2017" s="48"/>
    </row>
    <row r="2018" spans="5:5" x14ac:dyDescent="0.25">
      <c r="E2018" s="48"/>
    </row>
    <row r="2019" spans="5:5" x14ac:dyDescent="0.25">
      <c r="E2019" s="48"/>
    </row>
    <row r="2020" spans="5:5" x14ac:dyDescent="0.25">
      <c r="E2020" s="48"/>
    </row>
    <row r="2021" spans="5:5" x14ac:dyDescent="0.25">
      <c r="E2021" s="48"/>
    </row>
    <row r="2022" spans="5:5" x14ac:dyDescent="0.25">
      <c r="E2022" s="48"/>
    </row>
    <row r="2023" spans="5:5" x14ac:dyDescent="0.25">
      <c r="E2023" s="48"/>
    </row>
    <row r="2024" spans="5:5" x14ac:dyDescent="0.25">
      <c r="E2024" s="48"/>
    </row>
    <row r="2025" spans="5:5" x14ac:dyDescent="0.25">
      <c r="E2025" s="48"/>
    </row>
    <row r="2026" spans="5:5" x14ac:dyDescent="0.25">
      <c r="E2026" s="48"/>
    </row>
    <row r="2027" spans="5:5" x14ac:dyDescent="0.25">
      <c r="E2027" s="48"/>
    </row>
    <row r="2028" spans="5:5" x14ac:dyDescent="0.25">
      <c r="E2028" s="48"/>
    </row>
    <row r="2029" spans="5:5" x14ac:dyDescent="0.25">
      <c r="E2029" s="48"/>
    </row>
    <row r="2030" spans="5:5" x14ac:dyDescent="0.25">
      <c r="E2030" s="48"/>
    </row>
    <row r="2031" spans="5:5" x14ac:dyDescent="0.25">
      <c r="E2031" s="48"/>
    </row>
    <row r="2032" spans="5:5" x14ac:dyDescent="0.25">
      <c r="E2032" s="48"/>
    </row>
    <row r="2033" spans="5:5" x14ac:dyDescent="0.25">
      <c r="E2033" s="48"/>
    </row>
    <row r="2034" spans="5:5" x14ac:dyDescent="0.25">
      <c r="E2034" s="48"/>
    </row>
    <row r="2035" spans="5:5" x14ac:dyDescent="0.25">
      <c r="E2035" s="48"/>
    </row>
    <row r="2036" spans="5:5" x14ac:dyDescent="0.25">
      <c r="E2036" s="48"/>
    </row>
    <row r="2037" spans="5:5" x14ac:dyDescent="0.25">
      <c r="E2037" s="48"/>
    </row>
    <row r="2038" spans="5:5" x14ac:dyDescent="0.25">
      <c r="E2038" s="48"/>
    </row>
    <row r="2039" spans="5:5" x14ac:dyDescent="0.25">
      <c r="E2039" s="48"/>
    </row>
    <row r="2040" spans="5:5" x14ac:dyDescent="0.25">
      <c r="E2040" s="48"/>
    </row>
    <row r="2041" spans="5:5" x14ac:dyDescent="0.25">
      <c r="E2041" s="48"/>
    </row>
    <row r="2042" spans="5:5" x14ac:dyDescent="0.25">
      <c r="E2042" s="48"/>
    </row>
    <row r="2043" spans="5:5" x14ac:dyDescent="0.25">
      <c r="E2043" s="48"/>
    </row>
    <row r="2044" spans="5:5" x14ac:dyDescent="0.25">
      <c r="E2044" s="48"/>
    </row>
    <row r="2045" spans="5:5" x14ac:dyDescent="0.25">
      <c r="E2045" s="48"/>
    </row>
    <row r="2046" spans="5:5" x14ac:dyDescent="0.25">
      <c r="E2046"/>
    </row>
    <row r="2047" spans="5:5" x14ac:dyDescent="0.25">
      <c r="E2047"/>
    </row>
    <row r="2048" spans="5:5" x14ac:dyDescent="0.25">
      <c r="E2048"/>
    </row>
    <row r="2049" spans="5:5" x14ac:dyDescent="0.25">
      <c r="E2049" s="48"/>
    </row>
    <row r="2050" spans="5:5" x14ac:dyDescent="0.25">
      <c r="E2050" s="48"/>
    </row>
    <row r="2051" spans="5:5" x14ac:dyDescent="0.25">
      <c r="E2051" s="48"/>
    </row>
    <row r="2052" spans="5:5" x14ac:dyDescent="0.25">
      <c r="E2052" s="48"/>
    </row>
    <row r="2053" spans="5:5" x14ac:dyDescent="0.25">
      <c r="E2053" s="48"/>
    </row>
    <row r="2054" spans="5:5" x14ac:dyDescent="0.25">
      <c r="E2054" s="48"/>
    </row>
    <row r="2055" spans="5:5" x14ac:dyDescent="0.25">
      <c r="E2055" s="48"/>
    </row>
    <row r="2056" spans="5:5" x14ac:dyDescent="0.25">
      <c r="E2056" s="48"/>
    </row>
    <row r="2057" spans="5:5" x14ac:dyDescent="0.25">
      <c r="E2057" s="48"/>
    </row>
    <row r="2058" spans="5:5" x14ac:dyDescent="0.25">
      <c r="E2058"/>
    </row>
    <row r="2059" spans="5:5" x14ac:dyDescent="0.25">
      <c r="E2059" s="48"/>
    </row>
    <row r="2060" spans="5:5" x14ac:dyDescent="0.25">
      <c r="E2060" s="48"/>
    </row>
    <row r="2061" spans="5:5" x14ac:dyDescent="0.25">
      <c r="E2061" s="48"/>
    </row>
    <row r="2062" spans="5:5" x14ac:dyDescent="0.25">
      <c r="E2062"/>
    </row>
    <row r="2063" spans="5:5" x14ac:dyDescent="0.25">
      <c r="E2063" s="48"/>
    </row>
    <row r="2064" spans="5:5" x14ac:dyDescent="0.25">
      <c r="E2064" s="48"/>
    </row>
    <row r="2065" spans="5:12" x14ac:dyDescent="0.25">
      <c r="E2065"/>
      <c r="L2065"/>
    </row>
    <row r="2066" spans="5:12" x14ac:dyDescent="0.25">
      <c r="E2066"/>
    </row>
    <row r="2067" spans="5:12" x14ac:dyDescent="0.25">
      <c r="E2067"/>
    </row>
    <row r="2068" spans="5:12" x14ac:dyDescent="0.25">
      <c r="E2068" s="48"/>
    </row>
    <row r="2069" spans="5:12" x14ac:dyDescent="0.25">
      <c r="E2069" s="48"/>
    </row>
    <row r="2070" spans="5:12" x14ac:dyDescent="0.25">
      <c r="E2070" s="48"/>
    </row>
    <row r="2071" spans="5:12" x14ac:dyDescent="0.25">
      <c r="E2071" s="48"/>
    </row>
    <row r="2072" spans="5:12" x14ac:dyDescent="0.25">
      <c r="E2072" s="48"/>
    </row>
    <row r="2073" spans="5:12" x14ac:dyDescent="0.25">
      <c r="E2073" s="48"/>
    </row>
    <row r="2074" spans="5:12" x14ac:dyDescent="0.25">
      <c r="E2074" s="48"/>
    </row>
    <row r="2075" spans="5:12" x14ac:dyDescent="0.25">
      <c r="E2075" s="48"/>
    </row>
    <row r="2076" spans="5:12" x14ac:dyDescent="0.25">
      <c r="E2076"/>
    </row>
    <row r="2077" spans="5:12" x14ac:dyDescent="0.25">
      <c r="E2077" s="48"/>
    </row>
    <row r="2078" spans="5:12" x14ac:dyDescent="0.25">
      <c r="E2078"/>
    </row>
    <row r="2079" spans="5:12" x14ac:dyDescent="0.25">
      <c r="E2079" s="48"/>
    </row>
    <row r="2080" spans="5:12" x14ac:dyDescent="0.25">
      <c r="E2080"/>
    </row>
    <row r="2081" spans="5:12" x14ac:dyDescent="0.25">
      <c r="E2081" s="48"/>
    </row>
    <row r="2082" spans="5:12" x14ac:dyDescent="0.25">
      <c r="E2082" s="48"/>
    </row>
    <row r="2083" spans="5:12" x14ac:dyDescent="0.25">
      <c r="E2083" s="48"/>
    </row>
    <row r="2084" spans="5:12" x14ac:dyDescent="0.25">
      <c r="E2084" s="48"/>
    </row>
    <row r="2085" spans="5:12" x14ac:dyDescent="0.25">
      <c r="E2085" s="48"/>
    </row>
    <row r="2086" spans="5:12" x14ac:dyDescent="0.25">
      <c r="E2086" s="48"/>
    </row>
    <row r="2087" spans="5:12" x14ac:dyDescent="0.25">
      <c r="E2087"/>
    </row>
    <row r="2088" spans="5:12" x14ac:dyDescent="0.25">
      <c r="E2088"/>
    </row>
    <row r="2089" spans="5:12" x14ac:dyDescent="0.25">
      <c r="E2089"/>
    </row>
    <row r="2090" spans="5:12" x14ac:dyDescent="0.25">
      <c r="E2090"/>
    </row>
    <row r="2091" spans="5:12" x14ac:dyDescent="0.25">
      <c r="E2091"/>
    </row>
    <row r="2092" spans="5:12" x14ac:dyDescent="0.25">
      <c r="E2092"/>
    </row>
    <row r="2093" spans="5:12" x14ac:dyDescent="0.25">
      <c r="E2093" s="48"/>
    </row>
    <row r="2094" spans="5:12" x14ac:dyDescent="0.25">
      <c r="E2094"/>
      <c r="L2094"/>
    </row>
    <row r="2095" spans="5:12" x14ac:dyDescent="0.25">
      <c r="E2095"/>
    </row>
    <row r="2096" spans="5:12" x14ac:dyDescent="0.25">
      <c r="E2096" s="48"/>
    </row>
    <row r="2097" spans="5:5" x14ac:dyDescent="0.25">
      <c r="E2097" s="48"/>
    </row>
    <row r="2098" spans="5:5" x14ac:dyDescent="0.25">
      <c r="E2098" s="48"/>
    </row>
    <row r="2099" spans="5:5" x14ac:dyDescent="0.25">
      <c r="E2099"/>
    </row>
    <row r="2100" spans="5:5" x14ac:dyDescent="0.25">
      <c r="E2100" s="48"/>
    </row>
    <row r="2101" spans="5:5" x14ac:dyDescent="0.25">
      <c r="E2101" s="48"/>
    </row>
    <row r="2102" spans="5:5" x14ac:dyDescent="0.25">
      <c r="E2102" s="48"/>
    </row>
    <row r="2103" spans="5:5" x14ac:dyDescent="0.25">
      <c r="E2103" s="48"/>
    </row>
    <row r="2104" spans="5:5" x14ac:dyDescent="0.25">
      <c r="E2104" s="48"/>
    </row>
    <row r="2105" spans="5:5" x14ac:dyDescent="0.25">
      <c r="E2105"/>
    </row>
    <row r="2106" spans="5:5" x14ac:dyDescent="0.25">
      <c r="E2106"/>
    </row>
    <row r="2107" spans="5:5" x14ac:dyDescent="0.25">
      <c r="E2107"/>
    </row>
    <row r="2108" spans="5:5" x14ac:dyDescent="0.25">
      <c r="E2108"/>
    </row>
    <row r="2109" spans="5:5" x14ac:dyDescent="0.25">
      <c r="E2109"/>
    </row>
    <row r="2110" spans="5:5" x14ac:dyDescent="0.25">
      <c r="E2110"/>
    </row>
    <row r="2111" spans="5:5" x14ac:dyDescent="0.25">
      <c r="E2111"/>
    </row>
    <row r="2112" spans="5:5" x14ac:dyDescent="0.25">
      <c r="E2112"/>
    </row>
    <row r="2113" spans="5:12" x14ac:dyDescent="0.25">
      <c r="E2113"/>
    </row>
    <row r="2114" spans="5:12" x14ac:dyDescent="0.25">
      <c r="E2114" s="48"/>
    </row>
    <row r="2115" spans="5:12" x14ac:dyDescent="0.25">
      <c r="E2115" s="48"/>
    </row>
    <row r="2116" spans="5:12" x14ac:dyDescent="0.25">
      <c r="E2116" s="48"/>
    </row>
    <row r="2117" spans="5:12" x14ac:dyDescent="0.25">
      <c r="E2117"/>
    </row>
    <row r="2118" spans="5:12" x14ac:dyDescent="0.25">
      <c r="E2118"/>
    </row>
    <row r="2119" spans="5:12" x14ac:dyDescent="0.25">
      <c r="E2119"/>
      <c r="L2119"/>
    </row>
    <row r="2120" spans="5:12" x14ac:dyDescent="0.25">
      <c r="E2120"/>
      <c r="L2120"/>
    </row>
    <row r="2121" spans="5:12" x14ac:dyDescent="0.25">
      <c r="E2121" s="48"/>
    </row>
    <row r="2122" spans="5:12" x14ac:dyDescent="0.25">
      <c r="E2122"/>
    </row>
    <row r="2123" spans="5:12" x14ac:dyDescent="0.25">
      <c r="E2123" s="48"/>
    </row>
    <row r="2124" spans="5:12" x14ac:dyDescent="0.25">
      <c r="E2124" s="48"/>
    </row>
    <row r="2125" spans="5:12" x14ac:dyDescent="0.25">
      <c r="E2125"/>
    </row>
    <row r="2126" spans="5:12" x14ac:dyDescent="0.25">
      <c r="E2126"/>
    </row>
    <row r="2127" spans="5:12" x14ac:dyDescent="0.25">
      <c r="E2127" s="48"/>
    </row>
    <row r="2128" spans="5:12" x14ac:dyDescent="0.25">
      <c r="E2128"/>
    </row>
    <row r="2129" spans="5:12" x14ac:dyDescent="0.25">
      <c r="E2129"/>
    </row>
    <row r="2130" spans="5:12" x14ac:dyDescent="0.25">
      <c r="E2130"/>
    </row>
    <row r="2131" spans="5:12" x14ac:dyDescent="0.25">
      <c r="E2131"/>
    </row>
    <row r="2132" spans="5:12" x14ac:dyDescent="0.25">
      <c r="E2132"/>
    </row>
    <row r="2133" spans="5:12" x14ac:dyDescent="0.25">
      <c r="E2133"/>
    </row>
    <row r="2134" spans="5:12" x14ac:dyDescent="0.25">
      <c r="E2134"/>
    </row>
    <row r="2135" spans="5:12" x14ac:dyDescent="0.25">
      <c r="E2135"/>
      <c r="L2135"/>
    </row>
    <row r="2136" spans="5:12" x14ac:dyDescent="0.25">
      <c r="E2136"/>
      <c r="L2136"/>
    </row>
    <row r="2137" spans="5:12" x14ac:dyDescent="0.25">
      <c r="E2137"/>
    </row>
    <row r="2138" spans="5:12" x14ac:dyDescent="0.25">
      <c r="E2138"/>
    </row>
    <row r="2139" spans="5:12" x14ac:dyDescent="0.25">
      <c r="E2139"/>
      <c r="L2139"/>
    </row>
    <row r="2140" spans="5:12" x14ac:dyDescent="0.25">
      <c r="E2140"/>
      <c r="L2140"/>
    </row>
    <row r="2141" spans="5:12" x14ac:dyDescent="0.25">
      <c r="E2141"/>
    </row>
    <row r="2142" spans="5:12" x14ac:dyDescent="0.25">
      <c r="E2142"/>
      <c r="L2142"/>
    </row>
    <row r="2143" spans="5:12" x14ac:dyDescent="0.25">
      <c r="E2143"/>
      <c r="L2143"/>
    </row>
    <row r="2144" spans="5:12" x14ac:dyDescent="0.25">
      <c r="E2144"/>
      <c r="L2144"/>
    </row>
    <row r="2145" spans="5:12" x14ac:dyDescent="0.25">
      <c r="E2145"/>
      <c r="L2145"/>
    </row>
    <row r="2146" spans="5:12" x14ac:dyDescent="0.25">
      <c r="E2146"/>
      <c r="L2146"/>
    </row>
    <row r="2147" spans="5:12" x14ac:dyDescent="0.25">
      <c r="E2147"/>
      <c r="L2147"/>
    </row>
    <row r="2148" spans="5:12" x14ac:dyDescent="0.25">
      <c r="E2148"/>
      <c r="L2148"/>
    </row>
    <row r="2149" spans="5:12" x14ac:dyDescent="0.25">
      <c r="E2149"/>
      <c r="L2149"/>
    </row>
    <row r="2150" spans="5:12" x14ac:dyDescent="0.25">
      <c r="E2150"/>
    </row>
    <row r="2151" spans="5:12" x14ac:dyDescent="0.25">
      <c r="E2151"/>
    </row>
    <row r="2152" spans="5:12" x14ac:dyDescent="0.25">
      <c r="E2152"/>
    </row>
    <row r="2153" spans="5:12" x14ac:dyDescent="0.25">
      <c r="E2153" s="48"/>
    </row>
    <row r="2154" spans="5:12" x14ac:dyDescent="0.25">
      <c r="E2154"/>
    </row>
    <row r="2155" spans="5:12" x14ac:dyDescent="0.25">
      <c r="E2155"/>
    </row>
    <row r="2156" spans="5:12" x14ac:dyDescent="0.25">
      <c r="E2156"/>
    </row>
    <row r="2157" spans="5:12" x14ac:dyDescent="0.25">
      <c r="E2157"/>
    </row>
    <row r="2158" spans="5:12" x14ac:dyDescent="0.25">
      <c r="E2158"/>
      <c r="L2158"/>
    </row>
    <row r="2159" spans="5:12" x14ac:dyDescent="0.25">
      <c r="E2159"/>
      <c r="L2159"/>
    </row>
    <row r="2160" spans="5:12" x14ac:dyDescent="0.25">
      <c r="E2160"/>
    </row>
    <row r="2161" spans="5:12" x14ac:dyDescent="0.25">
      <c r="E2161"/>
    </row>
    <row r="2162" spans="5:12" x14ac:dyDescent="0.25">
      <c r="E2162"/>
    </row>
    <row r="2163" spans="5:12" x14ac:dyDescent="0.25">
      <c r="E2163"/>
    </row>
    <row r="2164" spans="5:12" x14ac:dyDescent="0.25">
      <c r="E2164"/>
    </row>
    <row r="2165" spans="5:12" x14ac:dyDescent="0.25">
      <c r="E2165"/>
    </row>
    <row r="2166" spans="5:12" x14ac:dyDescent="0.25">
      <c r="E2166"/>
    </row>
    <row r="2167" spans="5:12" x14ac:dyDescent="0.25">
      <c r="E2167"/>
    </row>
    <row r="2168" spans="5:12" x14ac:dyDescent="0.25">
      <c r="E2168"/>
      <c r="L2168"/>
    </row>
    <row r="2169" spans="5:12" x14ac:dyDescent="0.25">
      <c r="E2169" s="48"/>
    </row>
    <row r="2170" spans="5:12" x14ac:dyDescent="0.25">
      <c r="E2170"/>
      <c r="L2170"/>
    </row>
    <row r="2171" spans="5:12" x14ac:dyDescent="0.25">
      <c r="E2171"/>
    </row>
    <row r="2172" spans="5:12" x14ac:dyDescent="0.25">
      <c r="E2172"/>
    </row>
    <row r="2173" spans="5:12" x14ac:dyDescent="0.25">
      <c r="E2173"/>
    </row>
    <row r="2174" spans="5:12" x14ac:dyDescent="0.25">
      <c r="E2174"/>
      <c r="L2174"/>
    </row>
    <row r="2175" spans="5:12" x14ac:dyDescent="0.25">
      <c r="E2175"/>
      <c r="L2175"/>
    </row>
    <row r="2176" spans="5:12" x14ac:dyDescent="0.25">
      <c r="E2176"/>
    </row>
    <row r="2177" spans="5:12" x14ac:dyDescent="0.25">
      <c r="E2177"/>
      <c r="L2177"/>
    </row>
    <row r="2178" spans="5:12" x14ac:dyDescent="0.25">
      <c r="E2178"/>
      <c r="L2178"/>
    </row>
    <row r="2179" spans="5:12" x14ac:dyDescent="0.25">
      <c r="E2179"/>
      <c r="L2179"/>
    </row>
    <row r="2180" spans="5:12" x14ac:dyDescent="0.25">
      <c r="E2180"/>
      <c r="L2180"/>
    </row>
    <row r="2181" spans="5:12" x14ac:dyDescent="0.25">
      <c r="E2181"/>
      <c r="L2181"/>
    </row>
    <row r="2182" spans="5:12" x14ac:dyDescent="0.25">
      <c r="E2182"/>
      <c r="L2182"/>
    </row>
    <row r="2183" spans="5:12" x14ac:dyDescent="0.25">
      <c r="E2183"/>
      <c r="L2183"/>
    </row>
    <row r="2184" spans="5:12" x14ac:dyDescent="0.25">
      <c r="E2184"/>
      <c r="L2184"/>
    </row>
    <row r="2185" spans="5:12" x14ac:dyDescent="0.25">
      <c r="E2185"/>
      <c r="L2185"/>
    </row>
    <row r="2186" spans="5:12" x14ac:dyDescent="0.25">
      <c r="E2186"/>
      <c r="L2186"/>
    </row>
    <row r="2187" spans="5:12" x14ac:dyDescent="0.25">
      <c r="E2187"/>
      <c r="L2187"/>
    </row>
    <row r="2188" spans="5:12" x14ac:dyDescent="0.25">
      <c r="E2188"/>
      <c r="L2188"/>
    </row>
    <row r="2189" spans="5:12" x14ac:dyDescent="0.25">
      <c r="E2189"/>
      <c r="L2189"/>
    </row>
    <row r="2190" spans="5:12" x14ac:dyDescent="0.25">
      <c r="E2190"/>
      <c r="L2190"/>
    </row>
  </sheetData>
  <sortState xmlns:xlrd2="http://schemas.microsoft.com/office/spreadsheetml/2017/richdata2" ref="A2:Q140">
    <sortCondition ref="A2:A140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I140"/>
  <sheetViews>
    <sheetView topLeftCell="A100" workbookViewId="0">
      <selection activeCell="A2" sqref="A2:AC1225"/>
    </sheetView>
  </sheetViews>
  <sheetFormatPr defaultRowHeight="15" x14ac:dyDescent="0.25"/>
  <cols>
    <col min="1" max="1" width="12.5703125" style="165" customWidth="1"/>
    <col min="2" max="2" width="13.28515625" style="32" customWidth="1"/>
    <col min="3" max="3" width="22.140625" style="32" customWidth="1"/>
    <col min="4" max="4" width="17.5703125" style="32" customWidth="1"/>
    <col min="5" max="5" width="46" style="32" customWidth="1"/>
    <col min="6" max="6" width="9" style="32" bestFit="1" customWidth="1"/>
    <col min="7" max="7" width="8.140625" style="32" customWidth="1"/>
    <col min="8" max="8" width="4.42578125" style="32" customWidth="1"/>
    <col min="9" max="9" width="6.140625" style="32" customWidth="1"/>
    <col min="10" max="10" width="10.5703125" style="32" customWidth="1"/>
    <col min="11" max="11" width="22.5703125" style="32" customWidth="1"/>
    <col min="12" max="12" width="12.42578125" style="69" customWidth="1"/>
    <col min="13" max="13" width="10.85546875" style="50" customWidth="1"/>
    <col min="14" max="14" width="10" style="32" customWidth="1"/>
    <col min="15" max="15" width="7.5703125" style="32" customWidth="1"/>
    <col min="16" max="16" width="15.5703125" style="39" customWidth="1"/>
    <col min="17" max="17" width="9.140625" style="50" customWidth="1"/>
    <col min="18" max="18" width="9.42578125" style="34" customWidth="1"/>
    <col min="19" max="19" width="13.28515625" style="32" customWidth="1"/>
    <col min="20" max="20" width="6.5703125" style="32" customWidth="1"/>
    <col min="21" max="21" width="13.28515625" style="33" customWidth="1"/>
    <col min="22" max="22" width="10.28515625" style="34" customWidth="1"/>
    <col min="23" max="23" width="7.28515625" style="32" customWidth="1"/>
    <col min="24" max="24" width="11.85546875" style="50" customWidth="1"/>
    <col min="25" max="25" width="9" style="32" customWidth="1"/>
    <col min="26" max="26" width="7.5703125" style="34" customWidth="1"/>
    <col min="27" max="27" width="6" style="32" customWidth="1"/>
    <col min="28" max="28" width="9.85546875" style="50" customWidth="1"/>
    <col min="29" max="29" width="9.85546875" style="33" bestFit="1" customWidth="1"/>
    <col min="30" max="30" width="27.5703125" style="3" bestFit="1" customWidth="1"/>
    <col min="31" max="31" width="20.85546875" style="3" customWidth="1"/>
    <col min="32" max="32" width="17.42578125" style="3" customWidth="1"/>
    <col min="33" max="34" width="9.140625" style="4"/>
    <col min="35" max="35" width="14.140625" bestFit="1" customWidth="1"/>
  </cols>
  <sheetData>
    <row r="1" spans="1:35" s="7" customFormat="1" ht="24.75" x14ac:dyDescent="0.25">
      <c r="A1" s="182" t="s">
        <v>0</v>
      </c>
      <c r="B1" s="164" t="s">
        <v>1</v>
      </c>
      <c r="C1" s="189" t="s">
        <v>11213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68" t="s">
        <v>11</v>
      </c>
      <c r="M1" s="52" t="s">
        <v>12</v>
      </c>
      <c r="N1" s="29" t="s">
        <v>13</v>
      </c>
      <c r="O1" s="29" t="s">
        <v>14</v>
      </c>
      <c r="P1" s="51" t="s">
        <v>15</v>
      </c>
      <c r="Q1" s="52" t="s">
        <v>16</v>
      </c>
      <c r="R1" s="31" t="s">
        <v>17</v>
      </c>
      <c r="S1" s="29" t="s">
        <v>18</v>
      </c>
      <c r="T1" s="29" t="s">
        <v>19</v>
      </c>
      <c r="U1" s="30" t="s">
        <v>20</v>
      </c>
      <c r="V1" s="31" t="s">
        <v>21</v>
      </c>
      <c r="W1" s="29" t="s">
        <v>22</v>
      </c>
      <c r="X1" s="52" t="s">
        <v>23</v>
      </c>
      <c r="Y1" s="29" t="s">
        <v>24</v>
      </c>
      <c r="Z1" s="31" t="s">
        <v>25</v>
      </c>
      <c r="AA1" s="29" t="s">
        <v>26</v>
      </c>
      <c r="AB1" s="52" t="s">
        <v>27</v>
      </c>
      <c r="AC1" s="30" t="s">
        <v>28</v>
      </c>
      <c r="AD1" s="5" t="s">
        <v>454</v>
      </c>
      <c r="AE1" s="5" t="s">
        <v>4599</v>
      </c>
      <c r="AF1" s="5" t="s">
        <v>455</v>
      </c>
      <c r="AG1" s="7" t="s">
        <v>4604</v>
      </c>
      <c r="AH1" s="7" t="s">
        <v>4605</v>
      </c>
    </row>
    <row r="2" spans="1:35" x14ac:dyDescent="0.25">
      <c r="A2" s="54" t="s">
        <v>11329</v>
      </c>
      <c r="B2" s="54" t="s">
        <v>11131</v>
      </c>
      <c r="C2" s="1" t="str">
        <f>VLOOKUP(A2,'DFA s ZML.'!$A$2:$L$2000,5,0)</f>
        <v>mtz279/2023</v>
      </c>
      <c r="D2" s="1" t="s">
        <v>4776</v>
      </c>
      <c r="E2" s="1" t="s">
        <v>244</v>
      </c>
      <c r="F2" s="1" t="s">
        <v>243</v>
      </c>
      <c r="G2" s="1"/>
      <c r="H2" s="1"/>
      <c r="I2" s="1"/>
      <c r="J2" s="1" t="s">
        <v>40</v>
      </c>
      <c r="K2" s="1" t="s">
        <v>11132</v>
      </c>
      <c r="L2" s="2">
        <v>313.22000000000003</v>
      </c>
      <c r="M2" s="48">
        <v>45159</v>
      </c>
      <c r="N2" s="1">
        <v>308</v>
      </c>
      <c r="O2" s="1">
        <v>3</v>
      </c>
      <c r="P2" s="48">
        <v>45140</v>
      </c>
      <c r="Q2" s="48">
        <v>45078</v>
      </c>
      <c r="R2" s="48">
        <v>45047</v>
      </c>
      <c r="S2" s="1" t="s">
        <v>4777</v>
      </c>
      <c r="T2" s="1" t="s">
        <v>32</v>
      </c>
      <c r="U2" s="2">
        <v>0</v>
      </c>
      <c r="V2"/>
      <c r="W2" s="1" t="b">
        <v>0</v>
      </c>
      <c r="X2" s="48">
        <v>45140</v>
      </c>
      <c r="Y2" s="1" t="b">
        <v>0</v>
      </c>
      <c r="Z2"/>
      <c r="AA2" s="1"/>
      <c r="AB2" s="48">
        <v>45078</v>
      </c>
      <c r="AC2" s="2">
        <v>0</v>
      </c>
      <c r="AD2" s="3" t="str">
        <f>VLOOKUP(E2,'KATALOG firiem'!$C$1:$D$2000,2,0)</f>
        <v>Dlhé diely 1/18</v>
      </c>
      <c r="AE2" s="3" t="str">
        <f>VLOOKUP(E2,'KATALOG firiem'!$C$1:$F$2000,4,0)</f>
        <v>841 04</v>
      </c>
      <c r="AF2" s="3" t="str">
        <f>VLOOKUP(E2,'KATALOG firiem'!$C$1:$E$2000,3,0)</f>
        <v>Bratislava</v>
      </c>
      <c r="AG2" s="4">
        <f t="shared" ref="AG2" si="0">MONTH(P2)</f>
        <v>8</v>
      </c>
      <c r="AH2" s="4">
        <f t="shared" ref="AH2" si="1">YEAR(P2)</f>
        <v>2023</v>
      </c>
      <c r="AI2" t="e">
        <f>VLOOKUP(A2,'DFA s ZML.'!A1:K1063,5,0)</f>
        <v>#N/A</v>
      </c>
    </row>
    <row r="3" spans="1:35" x14ac:dyDescent="0.25">
      <c r="A3" s="54" t="s">
        <v>11817</v>
      </c>
      <c r="B3" s="54" t="s">
        <v>11559</v>
      </c>
      <c r="C3" s="1" t="str">
        <f>VLOOKUP(A3,'DFA s ZML.'!$A$2:$L$2000,5,0)</f>
        <v>nl461/2023</v>
      </c>
      <c r="D3" s="1" t="s">
        <v>427</v>
      </c>
      <c r="E3" s="1" t="s">
        <v>428</v>
      </c>
      <c r="F3" s="1" t="s">
        <v>429</v>
      </c>
      <c r="G3" s="1"/>
      <c r="H3" s="1"/>
      <c r="I3" s="1"/>
      <c r="J3" s="1" t="s">
        <v>35</v>
      </c>
      <c r="K3" s="1" t="s">
        <v>4724</v>
      </c>
      <c r="L3" s="2">
        <v>901.33</v>
      </c>
      <c r="M3" s="48">
        <v>45163</v>
      </c>
      <c r="N3" s="1">
        <v>308</v>
      </c>
      <c r="O3" s="1">
        <v>3</v>
      </c>
      <c r="P3" s="48">
        <v>45147</v>
      </c>
      <c r="Q3" s="48">
        <v>45103</v>
      </c>
      <c r="R3" s="48">
        <v>45078</v>
      </c>
      <c r="S3" s="1" t="s">
        <v>430</v>
      </c>
      <c r="T3" s="1" t="s">
        <v>32</v>
      </c>
      <c r="U3" s="2">
        <v>0</v>
      </c>
      <c r="V3"/>
      <c r="W3" s="1" t="b">
        <v>0</v>
      </c>
      <c r="X3" s="48">
        <v>45147</v>
      </c>
      <c r="Y3" s="1" t="b">
        <v>0</v>
      </c>
      <c r="Z3"/>
      <c r="AA3" s="1"/>
      <c r="AB3" s="48">
        <v>45078</v>
      </c>
      <c r="AC3" s="2">
        <v>0</v>
      </c>
      <c r="AD3" s="3" t="str">
        <f>VLOOKUP(E3,'KATALOG firiem'!$C$1:$D$2000,2,0)</f>
        <v>Pribylinská  2/A</v>
      </c>
      <c r="AE3" s="3" t="str">
        <f>VLOOKUP(E3,'KATALOG firiem'!$C$1:$F$2000,4,0)</f>
        <v>831 04</v>
      </c>
      <c r="AF3" s="3" t="str">
        <f>VLOOKUP(E3,'KATALOG firiem'!$C$1:$E$2000,3,0)</f>
        <v>Bratislava</v>
      </c>
      <c r="AG3" s="4">
        <f t="shared" ref="AG3:AG66" si="2">MONTH(P3)</f>
        <v>8</v>
      </c>
      <c r="AH3" s="4">
        <f t="shared" ref="AH3:AH66" si="3">YEAR(P3)</f>
        <v>2023</v>
      </c>
    </row>
    <row r="4" spans="1:35" x14ac:dyDescent="0.25">
      <c r="A4" s="54" t="s">
        <v>11818</v>
      </c>
      <c r="B4" s="54" t="s">
        <v>11560</v>
      </c>
      <c r="C4" s="1" t="str">
        <f>VLOOKUP(A4,'DFA s ZML.'!$A$2:$L$2000,5,0)</f>
        <v>55/2020</v>
      </c>
      <c r="D4" s="1" t="s">
        <v>41</v>
      </c>
      <c r="E4" s="1" t="s">
        <v>42</v>
      </c>
      <c r="F4" s="1" t="s">
        <v>43</v>
      </c>
      <c r="G4" s="1"/>
      <c r="H4" s="1"/>
      <c r="I4" s="1"/>
      <c r="J4" s="1" t="s">
        <v>40</v>
      </c>
      <c r="K4" s="1" t="s">
        <v>44</v>
      </c>
      <c r="L4" s="2">
        <v>119.34</v>
      </c>
      <c r="M4" s="48">
        <v>45156</v>
      </c>
      <c r="N4" s="1">
        <v>308</v>
      </c>
      <c r="O4" s="1">
        <v>3</v>
      </c>
      <c r="P4" s="48">
        <v>45140</v>
      </c>
      <c r="Q4" s="48">
        <v>45096</v>
      </c>
      <c r="R4" s="48">
        <v>45078</v>
      </c>
      <c r="S4" s="1" t="s">
        <v>45</v>
      </c>
      <c r="T4" s="1" t="s">
        <v>32</v>
      </c>
      <c r="U4" s="2">
        <v>0</v>
      </c>
      <c r="V4"/>
      <c r="W4" s="1" t="b">
        <v>0</v>
      </c>
      <c r="X4" s="48">
        <v>45140</v>
      </c>
      <c r="Y4" s="1" t="b">
        <v>0</v>
      </c>
      <c r="Z4"/>
      <c r="AA4" s="1"/>
      <c r="AB4" s="48">
        <v>45078</v>
      </c>
      <c r="AC4" s="2">
        <v>0</v>
      </c>
      <c r="AD4" s="3" t="str">
        <f>VLOOKUP(E4,'KATALOG firiem'!$C$1:$D$2000,2,0)</f>
        <v>Chalupkova 9</v>
      </c>
      <c r="AE4" s="3" t="str">
        <f>VLOOKUP(E4,'KATALOG firiem'!$C$1:$F$2000,4,0)</f>
        <v>819 44</v>
      </c>
      <c r="AF4" s="3" t="str">
        <f>VLOOKUP(E4,'KATALOG firiem'!$C$1:$E$2000,3,0)</f>
        <v>Bratislava 1</v>
      </c>
      <c r="AG4" s="4">
        <f t="shared" si="2"/>
        <v>8</v>
      </c>
      <c r="AH4" s="4">
        <f t="shared" si="3"/>
        <v>2023</v>
      </c>
    </row>
    <row r="5" spans="1:35" x14ac:dyDescent="0.25">
      <c r="A5" s="54" t="s">
        <v>11819</v>
      </c>
      <c r="B5" s="54" t="s">
        <v>11561</v>
      </c>
      <c r="C5" s="1" t="str">
        <f>VLOOKUP(A5,'DFA s ZML.'!$A$2:$L$2000,5,0)</f>
        <v>nl446/2023</v>
      </c>
      <c r="D5" s="1" t="s">
        <v>427</v>
      </c>
      <c r="E5" s="1" t="s">
        <v>428</v>
      </c>
      <c r="F5" s="1" t="s">
        <v>429</v>
      </c>
      <c r="G5" s="1"/>
      <c r="H5" s="1"/>
      <c r="I5" s="1"/>
      <c r="J5" s="1" t="s">
        <v>35</v>
      </c>
      <c r="K5" s="1" t="s">
        <v>4724</v>
      </c>
      <c r="L5" s="2">
        <v>884.69</v>
      </c>
      <c r="M5" s="48">
        <v>45156</v>
      </c>
      <c r="N5" s="1">
        <v>308</v>
      </c>
      <c r="O5" s="1">
        <v>3</v>
      </c>
      <c r="P5" s="48">
        <v>45140</v>
      </c>
      <c r="Q5" s="48">
        <v>45096</v>
      </c>
      <c r="R5" s="48">
        <v>45078</v>
      </c>
      <c r="S5" s="1" t="s">
        <v>430</v>
      </c>
      <c r="T5" s="1" t="s">
        <v>32</v>
      </c>
      <c r="U5" s="2">
        <v>0</v>
      </c>
      <c r="V5"/>
      <c r="W5" s="1" t="b">
        <v>0</v>
      </c>
      <c r="X5" s="48">
        <v>45140</v>
      </c>
      <c r="Y5" s="1" t="b">
        <v>0</v>
      </c>
      <c r="Z5"/>
      <c r="AA5" s="1"/>
      <c r="AB5" s="48">
        <v>45078</v>
      </c>
      <c r="AC5" s="2">
        <v>0</v>
      </c>
      <c r="AD5" s="3" t="str">
        <f>VLOOKUP(E5,'KATALOG firiem'!$C$1:$D$2000,2,0)</f>
        <v>Pribylinská  2/A</v>
      </c>
      <c r="AE5" s="3" t="str">
        <f>VLOOKUP(E5,'KATALOG firiem'!$C$1:$F$2000,4,0)</f>
        <v>831 04</v>
      </c>
      <c r="AF5" s="3" t="str">
        <f>VLOOKUP(E5,'KATALOG firiem'!$C$1:$E$2000,3,0)</f>
        <v>Bratislava</v>
      </c>
      <c r="AG5" s="4">
        <f t="shared" si="2"/>
        <v>8</v>
      </c>
      <c r="AH5" s="4">
        <f t="shared" si="3"/>
        <v>2023</v>
      </c>
    </row>
    <row r="6" spans="1:35" x14ac:dyDescent="0.25">
      <c r="A6" s="54" t="s">
        <v>11820</v>
      </c>
      <c r="B6" s="54" t="s">
        <v>11562</v>
      </c>
      <c r="C6" s="1" t="str">
        <f>VLOOKUP(A6,'DFA s ZML.'!$A$2:$L$2000,5,0)</f>
        <v>nl405/2023</v>
      </c>
      <c r="D6" s="1" t="s">
        <v>427</v>
      </c>
      <c r="E6" s="1" t="s">
        <v>428</v>
      </c>
      <c r="F6" s="1" t="s">
        <v>429</v>
      </c>
      <c r="G6" s="1"/>
      <c r="H6" s="1"/>
      <c r="I6" s="1"/>
      <c r="J6" s="1" t="s">
        <v>35</v>
      </c>
      <c r="K6" s="1" t="s">
        <v>4724</v>
      </c>
      <c r="L6" s="2">
        <v>890.99</v>
      </c>
      <c r="M6" s="48">
        <v>45142</v>
      </c>
      <c r="N6" s="1">
        <v>308</v>
      </c>
      <c r="O6" s="1">
        <v>3</v>
      </c>
      <c r="P6" s="48">
        <v>45140</v>
      </c>
      <c r="Q6" s="48">
        <v>45082</v>
      </c>
      <c r="R6" s="48">
        <v>45078</v>
      </c>
      <c r="S6" s="1" t="s">
        <v>430</v>
      </c>
      <c r="T6" s="1" t="s">
        <v>32</v>
      </c>
      <c r="U6" s="2">
        <v>0</v>
      </c>
      <c r="V6"/>
      <c r="W6" s="1" t="b">
        <v>0</v>
      </c>
      <c r="X6" s="48">
        <v>45140</v>
      </c>
      <c r="Y6" s="1" t="b">
        <v>0</v>
      </c>
      <c r="Z6"/>
      <c r="AA6" s="1"/>
      <c r="AB6" s="48">
        <v>45078</v>
      </c>
      <c r="AC6" s="2">
        <v>0</v>
      </c>
      <c r="AD6" s="3" t="str">
        <f>VLOOKUP(E6,'KATALOG firiem'!$C$1:$D$2000,2,0)</f>
        <v>Pribylinská  2/A</v>
      </c>
      <c r="AE6" s="3" t="str">
        <f>VLOOKUP(E6,'KATALOG firiem'!$C$1:$F$2000,4,0)</f>
        <v>831 04</v>
      </c>
      <c r="AF6" s="3" t="str">
        <f>VLOOKUP(E6,'KATALOG firiem'!$C$1:$E$2000,3,0)</f>
        <v>Bratislava</v>
      </c>
      <c r="AG6" s="4">
        <f t="shared" si="2"/>
        <v>8</v>
      </c>
      <c r="AH6" s="4">
        <f t="shared" si="3"/>
        <v>2023</v>
      </c>
    </row>
    <row r="7" spans="1:35" x14ac:dyDescent="0.25">
      <c r="A7" s="54" t="s">
        <v>11822</v>
      </c>
      <c r="B7" s="54" t="s">
        <v>11564</v>
      </c>
      <c r="C7" s="1" t="str">
        <f>VLOOKUP(A7,'DFA s ZML.'!$A$2:$L$2000,5,0)</f>
        <v>nl423/2023</v>
      </c>
      <c r="D7" s="1" t="s">
        <v>427</v>
      </c>
      <c r="E7" s="1" t="s">
        <v>428</v>
      </c>
      <c r="F7" s="1" t="s">
        <v>429</v>
      </c>
      <c r="G7" s="1"/>
      <c r="H7" s="1"/>
      <c r="I7" s="1"/>
      <c r="J7" s="1" t="s">
        <v>35</v>
      </c>
      <c r="K7" s="1" t="s">
        <v>4724</v>
      </c>
      <c r="L7" s="2">
        <v>1492.22</v>
      </c>
      <c r="M7" s="48">
        <v>45149</v>
      </c>
      <c r="N7" s="1">
        <v>308</v>
      </c>
      <c r="O7" s="1">
        <v>3</v>
      </c>
      <c r="P7" s="48">
        <v>45140</v>
      </c>
      <c r="Q7" s="48">
        <v>45089</v>
      </c>
      <c r="R7" s="48">
        <v>45078</v>
      </c>
      <c r="S7" s="1" t="s">
        <v>430</v>
      </c>
      <c r="T7" s="1" t="s">
        <v>32</v>
      </c>
      <c r="U7" s="2">
        <v>0</v>
      </c>
      <c r="V7"/>
      <c r="W7" s="1" t="b">
        <v>0</v>
      </c>
      <c r="X7" s="48">
        <v>45140</v>
      </c>
      <c r="Y7" s="1" t="b">
        <v>0</v>
      </c>
      <c r="Z7"/>
      <c r="AA7" s="1"/>
      <c r="AB7" s="48">
        <v>45078</v>
      </c>
      <c r="AC7" s="2">
        <v>0</v>
      </c>
      <c r="AD7" s="3" t="str">
        <f>VLOOKUP(E7,'KATALOG firiem'!$C$1:$D$2000,2,0)</f>
        <v>Pribylinská  2/A</v>
      </c>
      <c r="AE7" s="3" t="str">
        <f>VLOOKUP(E7,'KATALOG firiem'!$C$1:$F$2000,4,0)</f>
        <v>831 04</v>
      </c>
      <c r="AF7" s="3" t="str">
        <f>VLOOKUP(E7,'KATALOG firiem'!$C$1:$E$2000,3,0)</f>
        <v>Bratislava</v>
      </c>
      <c r="AG7" s="4">
        <f t="shared" si="2"/>
        <v>8</v>
      </c>
      <c r="AH7" s="4">
        <f t="shared" si="3"/>
        <v>2023</v>
      </c>
    </row>
    <row r="8" spans="1:35" x14ac:dyDescent="0.25">
      <c r="A8" s="54" t="s">
        <v>11825</v>
      </c>
      <c r="B8" s="54" t="s">
        <v>11568</v>
      </c>
      <c r="C8" s="1" t="str">
        <f>VLOOKUP(A8,'DFA s ZML.'!$A$2:$L$2000,5,0)</f>
        <v>mtz385/2023</v>
      </c>
      <c r="D8" s="1" t="s">
        <v>11167</v>
      </c>
      <c r="E8" s="1" t="s">
        <v>5073</v>
      </c>
      <c r="F8" s="1" t="s">
        <v>250</v>
      </c>
      <c r="G8" s="1"/>
      <c r="H8" s="1"/>
      <c r="I8" s="1"/>
      <c r="J8" s="1" t="s">
        <v>92</v>
      </c>
      <c r="K8" s="1" t="s">
        <v>10991</v>
      </c>
      <c r="L8" s="2">
        <v>340.58</v>
      </c>
      <c r="M8" s="48">
        <v>45143</v>
      </c>
      <c r="N8" s="1">
        <v>308</v>
      </c>
      <c r="O8" s="1">
        <v>3</v>
      </c>
      <c r="P8" s="48">
        <v>45139</v>
      </c>
      <c r="Q8" s="48">
        <v>45083</v>
      </c>
      <c r="R8" s="48">
        <v>45078</v>
      </c>
      <c r="S8" s="1" t="s">
        <v>11169</v>
      </c>
      <c r="T8" s="1" t="s">
        <v>32</v>
      </c>
      <c r="U8" s="2">
        <v>0</v>
      </c>
      <c r="V8"/>
      <c r="W8" s="1" t="b">
        <v>0</v>
      </c>
      <c r="X8" s="48">
        <v>45139</v>
      </c>
      <c r="Y8" s="1" t="b">
        <v>0</v>
      </c>
      <c r="Z8"/>
      <c r="AA8" s="1"/>
      <c r="AB8" s="48">
        <v>45078</v>
      </c>
      <c r="AC8" s="2">
        <v>0</v>
      </c>
      <c r="AD8" s="3" t="str">
        <f>VLOOKUP(E8,'KATALOG firiem'!$C$1:$D$2000,2,0)</f>
        <v>Kudrnáčova 533</v>
      </c>
      <c r="AE8" s="3" t="str">
        <f>VLOOKUP(E8,'KATALOG firiem'!$C$1:$F$2000,4,0)</f>
        <v>549 31</v>
      </c>
      <c r="AF8" s="3" t="str">
        <f>VLOOKUP(E8,'KATALOG firiem'!$C$1:$E$2000,3,0)</f>
        <v>Hronov</v>
      </c>
      <c r="AG8" s="4">
        <f t="shared" si="2"/>
        <v>8</v>
      </c>
      <c r="AH8" s="4">
        <f t="shared" si="3"/>
        <v>2023</v>
      </c>
    </row>
    <row r="9" spans="1:35" x14ac:dyDescent="0.25">
      <c r="A9" s="54" t="s">
        <v>11868</v>
      </c>
      <c r="B9" s="54" t="s">
        <v>11630</v>
      </c>
      <c r="C9" s="1" t="str">
        <f>VLOOKUP(A9,'DFA s ZML.'!$A$2:$L$2000,5,0)</f>
        <v>nl465-480/2023</v>
      </c>
      <c r="D9" s="1" t="s">
        <v>427</v>
      </c>
      <c r="E9" s="1" t="s">
        <v>428</v>
      </c>
      <c r="F9" s="1" t="s">
        <v>429</v>
      </c>
      <c r="G9" s="1"/>
      <c r="H9" s="1"/>
      <c r="I9" s="1"/>
      <c r="J9" s="1" t="s">
        <v>35</v>
      </c>
      <c r="K9" s="1" t="s">
        <v>4763</v>
      </c>
      <c r="L9" s="2">
        <v>1178.8599999999999</v>
      </c>
      <c r="M9" s="48">
        <v>45167</v>
      </c>
      <c r="N9" s="1">
        <v>308</v>
      </c>
      <c r="O9" s="1">
        <v>3</v>
      </c>
      <c r="P9" s="48">
        <v>45147</v>
      </c>
      <c r="Q9" s="48">
        <v>45107</v>
      </c>
      <c r="R9" s="48">
        <v>45078</v>
      </c>
      <c r="S9" s="1" t="s">
        <v>430</v>
      </c>
      <c r="T9" s="1" t="s">
        <v>32</v>
      </c>
      <c r="U9" s="2">
        <v>0</v>
      </c>
      <c r="V9"/>
      <c r="W9" s="1" t="b">
        <v>0</v>
      </c>
      <c r="X9" s="48">
        <v>45147</v>
      </c>
      <c r="Y9" s="1" t="b">
        <v>0</v>
      </c>
      <c r="Z9"/>
      <c r="AA9" s="1"/>
      <c r="AB9" s="48">
        <v>45078</v>
      </c>
      <c r="AC9" s="2">
        <v>0</v>
      </c>
      <c r="AD9" s="3" t="str">
        <f>VLOOKUP(E9,'KATALOG firiem'!$C$1:$D$2000,2,0)</f>
        <v>Pribylinská  2/A</v>
      </c>
      <c r="AE9" s="3" t="str">
        <f>VLOOKUP(E9,'KATALOG firiem'!$C$1:$F$2000,4,0)</f>
        <v>831 04</v>
      </c>
      <c r="AF9" s="3" t="str">
        <f>VLOOKUP(E9,'KATALOG firiem'!$C$1:$E$2000,3,0)</f>
        <v>Bratislava</v>
      </c>
      <c r="AG9" s="4">
        <f t="shared" si="2"/>
        <v>8</v>
      </c>
      <c r="AH9" s="4">
        <f t="shared" si="3"/>
        <v>2023</v>
      </c>
    </row>
    <row r="10" spans="1:35" x14ac:dyDescent="0.25">
      <c r="A10" s="54" t="s">
        <v>11869</v>
      </c>
      <c r="B10" s="54" t="s">
        <v>11631</v>
      </c>
      <c r="C10" s="1" t="str">
        <f>VLOOKUP(A10,'DFA s ZML.'!$A$2:$L$2000,5,0)</f>
        <v>nl484-485/2023</v>
      </c>
      <c r="D10" s="1" t="s">
        <v>427</v>
      </c>
      <c r="E10" s="1" t="s">
        <v>428</v>
      </c>
      <c r="F10" s="1" t="s">
        <v>429</v>
      </c>
      <c r="G10" s="1"/>
      <c r="H10" s="1"/>
      <c r="I10" s="1"/>
      <c r="J10" s="1" t="s">
        <v>35</v>
      </c>
      <c r="K10" s="1" t="s">
        <v>36</v>
      </c>
      <c r="L10" s="2">
        <v>47.96</v>
      </c>
      <c r="M10" s="48">
        <v>45167</v>
      </c>
      <c r="N10" s="1">
        <v>308</v>
      </c>
      <c r="O10" s="1">
        <v>3</v>
      </c>
      <c r="P10" s="48">
        <v>45147</v>
      </c>
      <c r="Q10" s="48">
        <v>45107</v>
      </c>
      <c r="R10" s="48">
        <v>45078</v>
      </c>
      <c r="S10" s="1" t="s">
        <v>430</v>
      </c>
      <c r="T10" s="1" t="s">
        <v>32</v>
      </c>
      <c r="U10" s="2">
        <v>0</v>
      </c>
      <c r="V10"/>
      <c r="W10" s="1" t="b">
        <v>0</v>
      </c>
      <c r="X10" s="48">
        <v>45147</v>
      </c>
      <c r="Y10" s="1" t="b">
        <v>0</v>
      </c>
      <c r="Z10"/>
      <c r="AA10" s="1"/>
      <c r="AB10" s="48">
        <v>45078</v>
      </c>
      <c r="AC10" s="2">
        <v>0</v>
      </c>
      <c r="AD10" s="3" t="str">
        <f>VLOOKUP(E10,'KATALOG firiem'!$C$1:$D$2000,2,0)</f>
        <v>Pribylinská  2/A</v>
      </c>
      <c r="AE10" s="3" t="str">
        <f>VLOOKUP(E10,'KATALOG firiem'!$C$1:$F$2000,4,0)</f>
        <v>831 04</v>
      </c>
      <c r="AF10" s="3" t="str">
        <f>VLOOKUP(E10,'KATALOG firiem'!$C$1:$E$2000,3,0)</f>
        <v>Bratislava</v>
      </c>
      <c r="AG10" s="4">
        <f t="shared" si="2"/>
        <v>8</v>
      </c>
      <c r="AH10" s="4">
        <f t="shared" si="3"/>
        <v>2023</v>
      </c>
    </row>
    <row r="11" spans="1:35" x14ac:dyDescent="0.25">
      <c r="A11" s="54" t="s">
        <v>11876</v>
      </c>
      <c r="B11" s="54" t="s">
        <v>11886</v>
      </c>
      <c r="C11" s="1" t="str">
        <f>VLOOKUP(A11,'DFA s ZML.'!$A$2:$L$2000,5,0)</f>
        <v>11/2023</v>
      </c>
      <c r="D11" s="1" t="s">
        <v>66</v>
      </c>
      <c r="E11" s="1" t="s">
        <v>67</v>
      </c>
      <c r="F11" s="1" t="s">
        <v>68</v>
      </c>
      <c r="G11" s="1"/>
      <c r="H11" s="1"/>
      <c r="I11" s="1"/>
      <c r="J11" s="1" t="s">
        <v>76</v>
      </c>
      <c r="K11" s="1" t="s">
        <v>4725</v>
      </c>
      <c r="L11" s="2">
        <v>10626.01</v>
      </c>
      <c r="M11" s="48">
        <v>45145</v>
      </c>
      <c r="N11" s="1">
        <v>308</v>
      </c>
      <c r="O11" s="1">
        <v>3</v>
      </c>
      <c r="P11" s="48">
        <v>45140</v>
      </c>
      <c r="Q11" s="48">
        <v>45107</v>
      </c>
      <c r="R11" s="48">
        <v>45078</v>
      </c>
      <c r="S11" s="1"/>
      <c r="T11" s="1" t="s">
        <v>32</v>
      </c>
      <c r="U11" s="2">
        <v>0</v>
      </c>
      <c r="V11"/>
      <c r="W11" s="1" t="b">
        <v>0</v>
      </c>
      <c r="X11" s="48">
        <v>45140</v>
      </c>
      <c r="Y11" s="1" t="b">
        <v>0</v>
      </c>
      <c r="Z11"/>
      <c r="AA11" s="1"/>
      <c r="AB11" s="48">
        <v>45078</v>
      </c>
      <c r="AC11" s="2">
        <v>0</v>
      </c>
      <c r="AD11" s="3" t="str">
        <f>VLOOKUP(E11,'KATALOG firiem'!$C$1:$D$2000,2,0)</f>
        <v>Nitrianska 7555/18</v>
      </c>
      <c r="AE11" s="3" t="str">
        <f>VLOOKUP(E11,'KATALOG firiem'!$C$1:$F$2000,4,0)</f>
        <v>92101</v>
      </c>
      <c r="AF11" s="3" t="str">
        <f>VLOOKUP(E11,'KATALOG firiem'!$C$1:$E$2000,3,0)</f>
        <v>Piešťany</v>
      </c>
      <c r="AG11" s="4">
        <f t="shared" si="2"/>
        <v>8</v>
      </c>
      <c r="AH11" s="4">
        <f t="shared" si="3"/>
        <v>2023</v>
      </c>
    </row>
    <row r="12" spans="1:35" x14ac:dyDescent="0.25">
      <c r="A12" s="54" t="s">
        <v>12141</v>
      </c>
      <c r="B12" s="54" t="s">
        <v>11892</v>
      </c>
      <c r="C12" s="1" t="str">
        <f>VLOOKUP(A12,'DFA s ZML.'!$A$2:$L$2000,5,0)</f>
        <v>28/2007</v>
      </c>
      <c r="D12" s="1" t="s">
        <v>69</v>
      </c>
      <c r="E12" s="1" t="s">
        <v>70</v>
      </c>
      <c r="F12" s="1" t="s">
        <v>71</v>
      </c>
      <c r="G12" s="1"/>
      <c r="H12" s="1"/>
      <c r="I12" s="1"/>
      <c r="J12" s="1" t="s">
        <v>40</v>
      </c>
      <c r="K12" s="1" t="s">
        <v>72</v>
      </c>
      <c r="L12" s="2">
        <v>1440.32</v>
      </c>
      <c r="M12" s="48">
        <v>45152</v>
      </c>
      <c r="N12" s="1">
        <v>308</v>
      </c>
      <c r="O12" s="1">
        <v>3</v>
      </c>
      <c r="P12" s="48">
        <v>45140</v>
      </c>
      <c r="Q12" s="48">
        <v>45117</v>
      </c>
      <c r="R12" s="48">
        <v>45078</v>
      </c>
      <c r="S12" s="1" t="s">
        <v>73</v>
      </c>
      <c r="T12" s="1" t="s">
        <v>32</v>
      </c>
      <c r="U12" s="2">
        <v>0</v>
      </c>
      <c r="V12"/>
      <c r="W12" s="1" t="b">
        <v>0</v>
      </c>
      <c r="X12" s="48">
        <v>45140</v>
      </c>
      <c r="Y12" s="1" t="b">
        <v>0</v>
      </c>
      <c r="Z12"/>
      <c r="AA12" s="1"/>
      <c r="AB12" s="48">
        <v>45078</v>
      </c>
      <c r="AC12" s="2">
        <v>0</v>
      </c>
      <c r="AD12" s="3" t="str">
        <f>VLOOKUP(E12,'KATALOG firiem'!$C$1:$D$2000,2,0)</f>
        <v>Galvaniho 17/A</v>
      </c>
      <c r="AE12" s="3" t="str">
        <f>VLOOKUP(E12,'KATALOG firiem'!$C$1:$F$2000,4,0)</f>
        <v>821 04</v>
      </c>
      <c r="AF12" s="3" t="str">
        <f>VLOOKUP(E12,'KATALOG firiem'!$C$1:$E$2000,3,0)</f>
        <v>Bratislava</v>
      </c>
      <c r="AG12" s="4">
        <f t="shared" si="2"/>
        <v>8</v>
      </c>
      <c r="AH12" s="4">
        <f t="shared" si="3"/>
        <v>2023</v>
      </c>
    </row>
    <row r="13" spans="1:35" x14ac:dyDescent="0.25">
      <c r="A13" s="54" t="s">
        <v>12144</v>
      </c>
      <c r="B13" s="54" t="s">
        <v>11893</v>
      </c>
      <c r="C13" s="1" t="str">
        <f>VLOOKUP(A13,'DFA s ZML.'!$A$2:$L$2000,5,0)</f>
        <v>5/2008</v>
      </c>
      <c r="D13" s="1" t="s">
        <v>4736</v>
      </c>
      <c r="E13" s="1" t="s">
        <v>61</v>
      </c>
      <c r="F13" s="1" t="s">
        <v>62</v>
      </c>
      <c r="G13" s="1"/>
      <c r="H13" s="1"/>
      <c r="I13" s="1"/>
      <c r="J13" s="1" t="s">
        <v>40</v>
      </c>
      <c r="K13" s="1" t="s">
        <v>4737</v>
      </c>
      <c r="L13" s="2">
        <v>86.19</v>
      </c>
      <c r="M13" s="48">
        <v>45143</v>
      </c>
      <c r="N13" s="1">
        <v>308</v>
      </c>
      <c r="O13" s="1">
        <v>3</v>
      </c>
      <c r="P13" s="48">
        <v>45139</v>
      </c>
      <c r="Q13" s="48">
        <v>45117</v>
      </c>
      <c r="R13" s="48">
        <v>45078</v>
      </c>
      <c r="S13" s="1"/>
      <c r="T13" s="1" t="s">
        <v>32</v>
      </c>
      <c r="U13" s="2">
        <v>0</v>
      </c>
      <c r="V13"/>
      <c r="W13" s="1" t="b">
        <v>0</v>
      </c>
      <c r="X13" s="48">
        <v>45139</v>
      </c>
      <c r="Y13" s="1" t="b">
        <v>0</v>
      </c>
      <c r="Z13"/>
      <c r="AA13" s="1"/>
      <c r="AB13" s="48">
        <v>45108</v>
      </c>
      <c r="AC13" s="2">
        <v>0</v>
      </c>
      <c r="AD13" s="3" t="str">
        <f>VLOOKUP(E13,'KATALOG firiem'!$C$1:$D$2000,2,0)</f>
        <v>Doľany 460</v>
      </c>
      <c r="AE13" s="3" t="str">
        <f>VLOOKUP(E13,'KATALOG firiem'!$C$1:$F$2000,4,0)</f>
        <v>900 88</v>
      </c>
      <c r="AF13" s="3" t="str">
        <f>VLOOKUP(E13,'KATALOG firiem'!$C$1:$E$2000,3,0)</f>
        <v>Doľany</v>
      </c>
      <c r="AG13" s="4">
        <f t="shared" si="2"/>
        <v>8</v>
      </c>
      <c r="AH13" s="4">
        <f t="shared" si="3"/>
        <v>2023</v>
      </c>
    </row>
    <row r="14" spans="1:35" x14ac:dyDescent="0.25">
      <c r="A14" s="54" t="s">
        <v>12148</v>
      </c>
      <c r="B14" s="54" t="s">
        <v>11898</v>
      </c>
      <c r="C14" s="1" t="str">
        <f>VLOOKUP(A14,'DFA s ZML.'!$A$2:$L$2000,5,0)</f>
        <v>25/2023</v>
      </c>
      <c r="D14" s="1" t="s">
        <v>6804</v>
      </c>
      <c r="E14" s="1" t="s">
        <v>6314</v>
      </c>
      <c r="F14" s="1" t="s">
        <v>6316</v>
      </c>
      <c r="G14" s="1"/>
      <c r="H14" s="1"/>
      <c r="I14" s="1"/>
      <c r="J14" s="1" t="s">
        <v>40</v>
      </c>
      <c r="K14" s="1" t="s">
        <v>5726</v>
      </c>
      <c r="L14" s="2">
        <v>27993.599999999999</v>
      </c>
      <c r="M14" s="48">
        <v>45140</v>
      </c>
      <c r="N14" s="1">
        <v>308</v>
      </c>
      <c r="O14" s="1">
        <v>3</v>
      </c>
      <c r="P14" s="48">
        <v>45139</v>
      </c>
      <c r="Q14" s="48">
        <v>45110</v>
      </c>
      <c r="R14" s="48">
        <v>45078</v>
      </c>
      <c r="S14" s="1" t="s">
        <v>6805</v>
      </c>
      <c r="T14" s="1" t="s">
        <v>32</v>
      </c>
      <c r="U14" s="2">
        <v>0</v>
      </c>
      <c r="V14"/>
      <c r="W14" s="1" t="b">
        <v>0</v>
      </c>
      <c r="X14" s="48">
        <v>45139</v>
      </c>
      <c r="Y14" s="1" t="b">
        <v>0</v>
      </c>
      <c r="Z14"/>
      <c r="AA14" s="1"/>
      <c r="AB14" s="48">
        <v>45108</v>
      </c>
      <c r="AC14" s="2">
        <v>0</v>
      </c>
      <c r="AD14" s="3" t="str">
        <f>VLOOKUP(E14,'KATALOG firiem'!$C$1:$D$2000,2,0)</f>
        <v>T.G.Masaryka 6</v>
      </c>
      <c r="AE14" s="3" t="str">
        <f>VLOOKUP(E14,'KATALOG firiem'!$C$1:$F$2000,4,0)</f>
        <v>960 01</v>
      </c>
      <c r="AF14" s="3" t="str">
        <f>VLOOKUP(E14,'KATALOG firiem'!$C$1:$E$2000,3,0)</f>
        <v>Zvolen</v>
      </c>
      <c r="AG14" s="4">
        <f t="shared" si="2"/>
        <v>8</v>
      </c>
      <c r="AH14" s="4">
        <f t="shared" si="3"/>
        <v>2023</v>
      </c>
    </row>
    <row r="15" spans="1:35" x14ac:dyDescent="0.25">
      <c r="A15" s="54" t="s">
        <v>12149</v>
      </c>
      <c r="B15" s="54" t="s">
        <v>11899</v>
      </c>
      <c r="C15" s="1" t="str">
        <f>VLOOKUP(A15,'DFA s ZML.'!$A$2:$L$2000,5,0)</f>
        <v>mtz454/2023</v>
      </c>
      <c r="D15" s="1" t="s">
        <v>5927</v>
      </c>
      <c r="E15" s="1" t="s">
        <v>202</v>
      </c>
      <c r="F15" s="1" t="s">
        <v>203</v>
      </c>
      <c r="G15" s="1"/>
      <c r="H15" s="1"/>
      <c r="I15" s="1"/>
      <c r="J15" s="1" t="s">
        <v>204</v>
      </c>
      <c r="K15" s="1" t="s">
        <v>11900</v>
      </c>
      <c r="L15" s="2">
        <v>88.03</v>
      </c>
      <c r="M15" s="48">
        <v>45143</v>
      </c>
      <c r="N15" s="1">
        <v>308</v>
      </c>
      <c r="O15" s="1">
        <v>3</v>
      </c>
      <c r="P15" s="48">
        <v>45139</v>
      </c>
      <c r="Q15" s="48">
        <v>45113</v>
      </c>
      <c r="R15" s="48">
        <v>45078</v>
      </c>
      <c r="S15" s="1" t="s">
        <v>206</v>
      </c>
      <c r="T15" s="1" t="s">
        <v>32</v>
      </c>
      <c r="U15" s="2">
        <v>0</v>
      </c>
      <c r="V15"/>
      <c r="W15" s="1" t="b">
        <v>0</v>
      </c>
      <c r="X15" s="48">
        <v>45139</v>
      </c>
      <c r="Y15" s="1" t="b">
        <v>0</v>
      </c>
      <c r="Z15"/>
      <c r="AA15" s="1"/>
      <c r="AB15" s="48">
        <v>45078</v>
      </c>
      <c r="AC15" s="2">
        <v>0</v>
      </c>
      <c r="AD15" s="3" t="str">
        <f>VLOOKUP(E15,'KATALOG firiem'!$C$1:$D$2000,2,0)</f>
        <v>Prešovská 48</v>
      </c>
      <c r="AE15" s="3" t="str">
        <f>VLOOKUP(E15,'KATALOG firiem'!$C$1:$F$2000,4,0)</f>
        <v>826 46</v>
      </c>
      <c r="AF15" s="3" t="str">
        <f>VLOOKUP(E15,'KATALOG firiem'!$C$1:$E$2000,3,0)</f>
        <v>Bratislava 29</v>
      </c>
      <c r="AG15" s="4">
        <f t="shared" si="2"/>
        <v>8</v>
      </c>
      <c r="AH15" s="4">
        <f t="shared" si="3"/>
        <v>2023</v>
      </c>
    </row>
    <row r="16" spans="1:35" x14ac:dyDescent="0.25">
      <c r="A16" s="54" t="s">
        <v>12152</v>
      </c>
      <c r="B16" s="54" t="s">
        <v>11903</v>
      </c>
      <c r="C16" s="1" t="str">
        <f>VLOOKUP(A16,'DFA s ZML.'!$A$2:$L$2000,5,0)</f>
        <v>55/2020</v>
      </c>
      <c r="D16" s="1" t="s">
        <v>41</v>
      </c>
      <c r="E16" s="1" t="s">
        <v>42</v>
      </c>
      <c r="F16" s="1" t="s">
        <v>43</v>
      </c>
      <c r="G16" s="1"/>
      <c r="H16" s="1"/>
      <c r="I16" s="1"/>
      <c r="J16" s="1" t="s">
        <v>40</v>
      </c>
      <c r="K16" s="1" t="s">
        <v>44</v>
      </c>
      <c r="L16" s="2">
        <v>119.34</v>
      </c>
      <c r="M16" s="48">
        <v>45173</v>
      </c>
      <c r="N16" s="1">
        <v>308</v>
      </c>
      <c r="O16" s="1">
        <v>3</v>
      </c>
      <c r="P16" s="48">
        <v>45159</v>
      </c>
      <c r="Q16" s="48">
        <v>45113</v>
      </c>
      <c r="R16" s="48">
        <v>45078</v>
      </c>
      <c r="S16" s="1" t="s">
        <v>45</v>
      </c>
      <c r="T16" s="1" t="s">
        <v>32</v>
      </c>
      <c r="U16" s="2">
        <v>0</v>
      </c>
      <c r="V16"/>
      <c r="W16" s="1" t="b">
        <v>0</v>
      </c>
      <c r="X16" s="48">
        <v>45159</v>
      </c>
      <c r="Y16" s="1" t="b">
        <v>0</v>
      </c>
      <c r="Z16"/>
      <c r="AA16" s="1"/>
      <c r="AB16" s="48">
        <v>45108</v>
      </c>
      <c r="AC16" s="2">
        <v>0</v>
      </c>
      <c r="AD16" s="3" t="str">
        <f>VLOOKUP(E16,'KATALOG firiem'!$C$1:$D$2000,2,0)</f>
        <v>Chalupkova 9</v>
      </c>
      <c r="AE16" s="3" t="str">
        <f>VLOOKUP(E16,'KATALOG firiem'!$C$1:$F$2000,4,0)</f>
        <v>819 44</v>
      </c>
      <c r="AF16" s="3" t="str">
        <f>VLOOKUP(E16,'KATALOG firiem'!$C$1:$E$2000,3,0)</f>
        <v>Bratislava 1</v>
      </c>
      <c r="AG16" s="4">
        <f t="shared" si="2"/>
        <v>8</v>
      </c>
      <c r="AH16" s="4">
        <f t="shared" si="3"/>
        <v>2023</v>
      </c>
    </row>
    <row r="17" spans="1:34" x14ac:dyDescent="0.25">
      <c r="A17" s="54" t="s">
        <v>12156</v>
      </c>
      <c r="B17" s="54" t="s">
        <v>11906</v>
      </c>
      <c r="C17" s="1" t="str">
        <f>VLOOKUP(A17,'DFA s ZML.'!$A$2:$L$2000,5,0)</f>
        <v>63/2019</v>
      </c>
      <c r="D17" s="1" t="s">
        <v>4696</v>
      </c>
      <c r="E17" s="1" t="s">
        <v>4697</v>
      </c>
      <c r="F17" s="1" t="s">
        <v>1224</v>
      </c>
      <c r="G17" s="1"/>
      <c r="H17" s="1"/>
      <c r="I17" s="1"/>
      <c r="J17" s="1" t="s">
        <v>40</v>
      </c>
      <c r="K17" s="1" t="s">
        <v>4698</v>
      </c>
      <c r="L17" s="2">
        <v>911.6</v>
      </c>
      <c r="M17" s="48">
        <v>45156</v>
      </c>
      <c r="N17" s="1">
        <v>308</v>
      </c>
      <c r="O17" s="1">
        <v>3</v>
      </c>
      <c r="P17" s="48">
        <v>45140</v>
      </c>
      <c r="Q17" s="48">
        <v>45118</v>
      </c>
      <c r="R17" s="48">
        <v>45078</v>
      </c>
      <c r="S17" s="1" t="s">
        <v>4699</v>
      </c>
      <c r="T17" s="1" t="s">
        <v>32</v>
      </c>
      <c r="U17" s="2">
        <v>0</v>
      </c>
      <c r="V17"/>
      <c r="W17" s="1" t="b">
        <v>0</v>
      </c>
      <c r="X17" s="48">
        <v>45140</v>
      </c>
      <c r="Y17" s="1" t="b">
        <v>0</v>
      </c>
      <c r="Z17"/>
      <c r="AA17" s="1"/>
      <c r="AB17" s="48">
        <v>45108</v>
      </c>
      <c r="AC17" s="2">
        <v>0</v>
      </c>
      <c r="AD17" s="3" t="str">
        <f>VLOOKUP(E17,'KATALOG firiem'!$C$1:$D$2000,2,0)</f>
        <v>Partizánska cesta 9</v>
      </c>
      <c r="AE17" s="3" t="str">
        <f>VLOOKUP(E17,'KATALOG firiem'!$C$1:$F$2000,4,0)</f>
        <v>975 99</v>
      </c>
      <c r="AF17" s="3" t="str">
        <f>VLOOKUP(E17,'KATALOG firiem'!$C$1:$E$2000,3,0)</f>
        <v>Banská Bystrica</v>
      </c>
      <c r="AG17" s="4">
        <f t="shared" si="2"/>
        <v>8</v>
      </c>
      <c r="AH17" s="4">
        <f t="shared" si="3"/>
        <v>2023</v>
      </c>
    </row>
    <row r="18" spans="1:34" x14ac:dyDescent="0.25">
      <c r="A18" s="54" t="s">
        <v>12157</v>
      </c>
      <c r="B18" s="54" t="s">
        <v>11907</v>
      </c>
      <c r="C18" s="1" t="str">
        <f>VLOOKUP(A18,'DFA s ZML.'!$A$2:$L$2000,5,0)</f>
        <v>9/2023</v>
      </c>
      <c r="D18" s="1" t="s">
        <v>6789</v>
      </c>
      <c r="E18" s="1" t="s">
        <v>6337</v>
      </c>
      <c r="F18" s="1" t="s">
        <v>6339</v>
      </c>
      <c r="G18" s="1"/>
      <c r="H18" s="1"/>
      <c r="I18" s="1"/>
      <c r="J18" s="1" t="s">
        <v>6790</v>
      </c>
      <c r="K18" s="1" t="s">
        <v>4693</v>
      </c>
      <c r="L18" s="2">
        <v>7642.42</v>
      </c>
      <c r="M18" s="48">
        <v>45140</v>
      </c>
      <c r="N18" s="1">
        <v>308</v>
      </c>
      <c r="O18" s="1">
        <v>3</v>
      </c>
      <c r="P18" s="48">
        <v>45139</v>
      </c>
      <c r="Q18" s="48">
        <v>45110</v>
      </c>
      <c r="R18" s="48">
        <v>45078</v>
      </c>
      <c r="S18" s="1" t="s">
        <v>6791</v>
      </c>
      <c r="T18" s="1" t="s">
        <v>32</v>
      </c>
      <c r="U18" s="2">
        <v>0</v>
      </c>
      <c r="V18"/>
      <c r="W18" s="1" t="b">
        <v>0</v>
      </c>
      <c r="X18" s="48">
        <v>45139</v>
      </c>
      <c r="Y18" s="1" t="b">
        <v>0</v>
      </c>
      <c r="Z18"/>
      <c r="AA18" s="1"/>
      <c r="AB18" s="48">
        <v>45108</v>
      </c>
      <c r="AC18" s="2">
        <v>0</v>
      </c>
      <c r="AD18" s="3" t="str">
        <f>VLOOKUP(E18,'KATALOG firiem'!$C$1:$D$2000,2,0)</f>
        <v>Clementisova 16</v>
      </c>
      <c r="AE18" s="3" t="str">
        <f>VLOOKUP(E18,'KATALOG firiem'!$C$1:$F$2000,4,0)</f>
        <v>036 01</v>
      </c>
      <c r="AF18" s="3" t="str">
        <f>VLOOKUP(E18,'KATALOG firiem'!$C$1:$E$2000,3,0)</f>
        <v>Martin</v>
      </c>
      <c r="AG18" s="4">
        <f t="shared" si="2"/>
        <v>8</v>
      </c>
      <c r="AH18" s="4">
        <f t="shared" si="3"/>
        <v>2023</v>
      </c>
    </row>
    <row r="19" spans="1:34" x14ac:dyDescent="0.25">
      <c r="A19" s="54" t="s">
        <v>12161</v>
      </c>
      <c r="B19" s="54" t="s">
        <v>11910</v>
      </c>
      <c r="C19" s="1" t="str">
        <f>VLOOKUP(A19,'DFA s ZML.'!$A$2:$L$2000,5,0)</f>
        <v>mailom</v>
      </c>
      <c r="D19" s="1" t="s">
        <v>5705</v>
      </c>
      <c r="E19" s="1" t="s">
        <v>5706</v>
      </c>
      <c r="F19" s="1" t="s">
        <v>138</v>
      </c>
      <c r="G19" s="1"/>
      <c r="H19" s="1"/>
      <c r="I19" s="1"/>
      <c r="J19" s="1" t="s">
        <v>139</v>
      </c>
      <c r="K19" s="1" t="s">
        <v>4766</v>
      </c>
      <c r="L19" s="2">
        <v>74.099999999999994</v>
      </c>
      <c r="M19" s="48">
        <v>45149</v>
      </c>
      <c r="N19" s="1">
        <v>308</v>
      </c>
      <c r="O19" s="1">
        <v>3</v>
      </c>
      <c r="P19" s="48">
        <v>45140</v>
      </c>
      <c r="Q19" s="48">
        <v>45119</v>
      </c>
      <c r="R19" s="48">
        <v>45078</v>
      </c>
      <c r="S19" s="1" t="s">
        <v>5707</v>
      </c>
      <c r="T19" s="1" t="s">
        <v>32</v>
      </c>
      <c r="U19" s="2">
        <v>0</v>
      </c>
      <c r="V19"/>
      <c r="W19" s="1" t="b">
        <v>0</v>
      </c>
      <c r="X19" s="48">
        <v>45140</v>
      </c>
      <c r="Y19" s="1" t="b">
        <v>0</v>
      </c>
      <c r="Z19"/>
      <c r="AA19" s="1"/>
      <c r="AB19" s="48">
        <v>45108</v>
      </c>
      <c r="AC19" s="2">
        <v>0</v>
      </c>
      <c r="AD19" s="3" t="str">
        <f>VLOOKUP(E19,'KATALOG firiem'!$C$1:$D$2000,2,0)</f>
        <v>Holubyho 35</v>
      </c>
      <c r="AE19" s="3" t="str">
        <f>VLOOKUP(E19,'KATALOG firiem'!$C$1:$F$2000,4,0)</f>
        <v>902 01</v>
      </c>
      <c r="AF19" s="3" t="str">
        <f>VLOOKUP(E19,'KATALOG firiem'!$C$1:$E$2000,3,0)</f>
        <v>Pezinok</v>
      </c>
      <c r="AG19" s="4">
        <f t="shared" si="2"/>
        <v>8</v>
      </c>
      <c r="AH19" s="4">
        <f t="shared" si="3"/>
        <v>2023</v>
      </c>
    </row>
    <row r="20" spans="1:34" x14ac:dyDescent="0.25">
      <c r="A20" s="54" t="s">
        <v>12162</v>
      </c>
      <c r="B20" s="54" t="s">
        <v>11911</v>
      </c>
      <c r="C20" s="1" t="str">
        <f>VLOOKUP(A20,'DFA s ZML.'!$A$2:$L$2000,5,0)</f>
        <v>21/2011</v>
      </c>
      <c r="D20" s="1" t="s">
        <v>5927</v>
      </c>
      <c r="E20" s="1" t="s">
        <v>202</v>
      </c>
      <c r="F20" s="1" t="s">
        <v>203</v>
      </c>
      <c r="G20" s="1"/>
      <c r="H20" s="1"/>
      <c r="I20" s="1"/>
      <c r="J20" s="1" t="s">
        <v>204</v>
      </c>
      <c r="K20" s="1" t="s">
        <v>205</v>
      </c>
      <c r="L20" s="2">
        <v>2.8</v>
      </c>
      <c r="M20" s="48">
        <v>45149</v>
      </c>
      <c r="N20" s="1">
        <v>308</v>
      </c>
      <c r="O20" s="1">
        <v>3</v>
      </c>
      <c r="P20" s="48">
        <v>45139</v>
      </c>
      <c r="Q20" s="48">
        <v>45121</v>
      </c>
      <c r="R20" s="48">
        <v>45078</v>
      </c>
      <c r="S20" s="1" t="s">
        <v>206</v>
      </c>
      <c r="T20" s="1" t="s">
        <v>32</v>
      </c>
      <c r="U20" s="2">
        <v>0</v>
      </c>
      <c r="V20"/>
      <c r="W20" s="1" t="b">
        <v>0</v>
      </c>
      <c r="X20" s="48">
        <v>45139</v>
      </c>
      <c r="Y20" s="1" t="b">
        <v>0</v>
      </c>
      <c r="Z20"/>
      <c r="AA20" s="1"/>
      <c r="AB20" s="48">
        <v>45078</v>
      </c>
      <c r="AC20" s="2">
        <v>0</v>
      </c>
      <c r="AD20" s="3" t="str">
        <f>VLOOKUP(E20,'KATALOG firiem'!$C$1:$D$2000,2,0)</f>
        <v>Prešovská 48</v>
      </c>
      <c r="AE20" s="3" t="str">
        <f>VLOOKUP(E20,'KATALOG firiem'!$C$1:$F$2000,4,0)</f>
        <v>826 46</v>
      </c>
      <c r="AF20" s="3" t="str">
        <f>VLOOKUP(E20,'KATALOG firiem'!$C$1:$E$2000,3,0)</f>
        <v>Bratislava 29</v>
      </c>
      <c r="AG20" s="4">
        <f t="shared" si="2"/>
        <v>8</v>
      </c>
      <c r="AH20" s="4">
        <f t="shared" si="3"/>
        <v>2023</v>
      </c>
    </row>
    <row r="21" spans="1:34" x14ac:dyDescent="0.25">
      <c r="A21" s="54" t="s">
        <v>12167</v>
      </c>
      <c r="B21" s="54" t="s">
        <v>11916</v>
      </c>
      <c r="C21" s="1" t="str">
        <f>VLOOKUP(A21,'DFA s ZML.'!$A$2:$L$2000,5,0)</f>
        <v>34/2023</v>
      </c>
      <c r="D21" s="1" t="s">
        <v>4660</v>
      </c>
      <c r="E21" s="1" t="s">
        <v>4661</v>
      </c>
      <c r="F21" s="1" t="s">
        <v>4662</v>
      </c>
      <c r="G21" s="1"/>
      <c r="H21" s="1"/>
      <c r="I21" s="1"/>
      <c r="J21" s="1" t="s">
        <v>85</v>
      </c>
      <c r="K21" s="1" t="s">
        <v>86</v>
      </c>
      <c r="L21" s="2">
        <v>356.11</v>
      </c>
      <c r="M21" s="48">
        <v>45140</v>
      </c>
      <c r="N21" s="1">
        <v>308</v>
      </c>
      <c r="O21" s="1">
        <v>3</v>
      </c>
      <c r="P21" s="48">
        <v>45140</v>
      </c>
      <c r="Q21" s="48">
        <v>45110</v>
      </c>
      <c r="R21" s="48">
        <v>45108</v>
      </c>
      <c r="S21" s="1" t="s">
        <v>4663</v>
      </c>
      <c r="T21" s="1" t="s">
        <v>32</v>
      </c>
      <c r="U21" s="2">
        <v>0</v>
      </c>
      <c r="V21"/>
      <c r="W21" s="1" t="b">
        <v>0</v>
      </c>
      <c r="X21" s="48">
        <v>45140</v>
      </c>
      <c r="Y21" s="1" t="b">
        <v>0</v>
      </c>
      <c r="Z21"/>
      <c r="AA21" s="1"/>
      <c r="AB21" s="48">
        <v>45108</v>
      </c>
      <c r="AC21" s="2">
        <v>0</v>
      </c>
      <c r="AD21" s="3" t="str">
        <f>VLOOKUP(E21,'KATALOG firiem'!$C$1:$D$2000,2,0)</f>
        <v>Hollého 1999/13</v>
      </c>
      <c r="AE21" s="3" t="str">
        <f>VLOOKUP(E21,'KATALOG firiem'!$C$1:$F$2000,4,0)</f>
        <v>927 05</v>
      </c>
      <c r="AF21" s="3" t="str">
        <f>VLOOKUP(E21,'KATALOG firiem'!$C$1:$E$2000,3,0)</f>
        <v>Šala</v>
      </c>
      <c r="AG21" s="4">
        <f t="shared" si="2"/>
        <v>8</v>
      </c>
      <c r="AH21" s="4">
        <f t="shared" si="3"/>
        <v>2023</v>
      </c>
    </row>
    <row r="22" spans="1:34" x14ac:dyDescent="0.25">
      <c r="A22" s="54" t="s">
        <v>12170</v>
      </c>
      <c r="B22" s="54" t="s">
        <v>11918</v>
      </c>
      <c r="C22" s="1" t="str">
        <f>VLOOKUP(A22,'DFA s ZML.'!$A$2:$L$2000,5,0)</f>
        <v>nl494/2023</v>
      </c>
      <c r="D22" s="1" t="s">
        <v>6709</v>
      </c>
      <c r="E22" s="1" t="s">
        <v>6211</v>
      </c>
      <c r="F22" s="1" t="s">
        <v>55</v>
      </c>
      <c r="G22" s="1"/>
      <c r="H22" s="1"/>
      <c r="I22" s="1"/>
      <c r="J22" s="1" t="s">
        <v>50</v>
      </c>
      <c r="K22" s="1" t="s">
        <v>51</v>
      </c>
      <c r="L22" s="2">
        <v>625.1</v>
      </c>
      <c r="M22" s="48">
        <v>45171</v>
      </c>
      <c r="N22" s="1">
        <v>308</v>
      </c>
      <c r="O22" s="1">
        <v>3</v>
      </c>
      <c r="P22" s="48">
        <v>45147</v>
      </c>
      <c r="Q22" s="48">
        <v>45111</v>
      </c>
      <c r="R22" s="48">
        <v>45108</v>
      </c>
      <c r="S22" s="1" t="s">
        <v>4726</v>
      </c>
      <c r="T22" s="1" t="s">
        <v>32</v>
      </c>
      <c r="U22" s="2">
        <v>0</v>
      </c>
      <c r="V22"/>
      <c r="W22" s="1" t="b">
        <v>0</v>
      </c>
      <c r="X22" s="48">
        <v>45147</v>
      </c>
      <c r="Y22" s="1" t="b">
        <v>0</v>
      </c>
      <c r="Z22"/>
      <c r="AA22" s="1"/>
      <c r="AB22" s="48">
        <v>45108</v>
      </c>
      <c r="AC22" s="2">
        <v>0</v>
      </c>
      <c r="AD22" s="3" t="str">
        <f>VLOOKUP(E22,'KATALOG firiem'!$C$1:$D$2000,2,0)</f>
        <v>Nádražná 34</v>
      </c>
      <c r="AE22" s="3" t="str">
        <f>VLOOKUP(E22,'KATALOG firiem'!$C$1:$F$2000,4,0)</f>
        <v>900 28</v>
      </c>
      <c r="AF22" s="3" t="str">
        <f>VLOOKUP(E22,'KATALOG firiem'!$C$1:$E$2000,3,0)</f>
        <v>Ivanka pri Dunaji</v>
      </c>
      <c r="AG22" s="4">
        <f t="shared" si="2"/>
        <v>8</v>
      </c>
      <c r="AH22" s="4">
        <f t="shared" si="3"/>
        <v>2023</v>
      </c>
    </row>
    <row r="23" spans="1:34" x14ac:dyDescent="0.25">
      <c r="A23" s="54" t="s">
        <v>12171</v>
      </c>
      <c r="B23" s="54" t="s">
        <v>11919</v>
      </c>
      <c r="C23" s="1" t="str">
        <f>VLOOKUP(A23,'DFA s ZML.'!$A$2:$L$2000,5,0)</f>
        <v>nl514/2023</v>
      </c>
      <c r="D23" s="1"/>
      <c r="E23" s="1" t="s">
        <v>48</v>
      </c>
      <c r="F23" s="1" t="s">
        <v>49</v>
      </c>
      <c r="G23" s="1"/>
      <c r="H23" s="1"/>
      <c r="I23" s="1"/>
      <c r="J23" s="1" t="s">
        <v>50</v>
      </c>
      <c r="K23" s="1" t="s">
        <v>51</v>
      </c>
      <c r="L23" s="2">
        <v>50.4</v>
      </c>
      <c r="M23" s="48">
        <v>45141</v>
      </c>
      <c r="N23" s="1">
        <v>308</v>
      </c>
      <c r="O23" s="1">
        <v>3</v>
      </c>
      <c r="P23" s="48">
        <v>45140</v>
      </c>
      <c r="Q23" s="48">
        <v>45111</v>
      </c>
      <c r="R23" s="48">
        <v>45108</v>
      </c>
      <c r="S23" s="1" t="s">
        <v>4727</v>
      </c>
      <c r="T23" s="1" t="s">
        <v>32</v>
      </c>
      <c r="U23" s="2">
        <v>0</v>
      </c>
      <c r="V23"/>
      <c r="W23" s="1" t="b">
        <v>0</v>
      </c>
      <c r="X23" s="48">
        <v>45140</v>
      </c>
      <c r="Y23" s="1" t="b">
        <v>0</v>
      </c>
      <c r="Z23"/>
      <c r="AA23" s="1"/>
      <c r="AB23" s="48">
        <v>45108</v>
      </c>
      <c r="AC23" s="2">
        <v>0</v>
      </c>
      <c r="AD23" s="3" t="str">
        <f>VLOOKUP(E23,'KATALOG firiem'!$C$1:$D$2000,2,0)</f>
        <v>Líščie údolie  124</v>
      </c>
      <c r="AE23" s="3" t="str">
        <f>VLOOKUP(E23,'KATALOG firiem'!$C$1:$F$2000,4,0)</f>
        <v>841 04</v>
      </c>
      <c r="AF23" s="3" t="str">
        <f>VLOOKUP(E23,'KATALOG firiem'!$C$1:$E$2000,3,0)</f>
        <v>Bratislava-Karlova Ves</v>
      </c>
      <c r="AG23" s="4">
        <f t="shared" si="2"/>
        <v>8</v>
      </c>
      <c r="AH23" s="4">
        <f t="shared" si="3"/>
        <v>2023</v>
      </c>
    </row>
    <row r="24" spans="1:34" x14ac:dyDescent="0.25">
      <c r="A24" s="54" t="s">
        <v>12175</v>
      </c>
      <c r="B24" s="54" t="s">
        <v>11924</v>
      </c>
      <c r="C24" s="1" t="str">
        <f>VLOOKUP(A24,'DFA s ZML.'!$A$2:$L$2000,5,0)</f>
        <v>15/2007</v>
      </c>
      <c r="D24" s="1" t="s">
        <v>4773</v>
      </c>
      <c r="E24" s="1" t="s">
        <v>148</v>
      </c>
      <c r="F24" s="1" t="s">
        <v>149</v>
      </c>
      <c r="G24" s="1"/>
      <c r="H24" s="1"/>
      <c r="I24" s="1"/>
      <c r="J24" s="1" t="s">
        <v>40</v>
      </c>
      <c r="K24" s="1" t="s">
        <v>4774</v>
      </c>
      <c r="L24" s="2">
        <v>13.6</v>
      </c>
      <c r="M24" s="48">
        <v>45148</v>
      </c>
      <c r="N24" s="1">
        <v>308</v>
      </c>
      <c r="O24" s="1">
        <v>3</v>
      </c>
      <c r="P24" s="48">
        <v>45139</v>
      </c>
      <c r="Q24" s="48">
        <v>45131</v>
      </c>
      <c r="R24" s="48">
        <v>45108</v>
      </c>
      <c r="S24" s="1" t="s">
        <v>4775</v>
      </c>
      <c r="T24" s="1" t="s">
        <v>32</v>
      </c>
      <c r="U24" s="2">
        <v>0</v>
      </c>
      <c r="V24"/>
      <c r="W24" s="1" t="b">
        <v>0</v>
      </c>
      <c r="X24" s="48">
        <v>45139</v>
      </c>
      <c r="Y24" s="1" t="b">
        <v>0</v>
      </c>
      <c r="Z24"/>
      <c r="AA24" s="1"/>
      <c r="AB24" s="48">
        <v>45108</v>
      </c>
      <c r="AC24" s="2">
        <v>0</v>
      </c>
      <c r="AD24" s="3" t="str">
        <f>VLOOKUP(E24,'KATALOG firiem'!$C$1:$D$2000,2,0)</f>
        <v>Einsteinova 21/3692</v>
      </c>
      <c r="AE24" s="3" t="str">
        <f>VLOOKUP(E24,'KATALOG firiem'!$C$1:$F$2000,4,0)</f>
        <v>851 01</v>
      </c>
      <c r="AF24" s="3" t="str">
        <f>VLOOKUP(E24,'KATALOG firiem'!$C$1:$E$2000,3,0)</f>
        <v>Bratislava</v>
      </c>
      <c r="AG24" s="4">
        <f t="shared" si="2"/>
        <v>8</v>
      </c>
      <c r="AH24" s="4">
        <f t="shared" si="3"/>
        <v>2023</v>
      </c>
    </row>
    <row r="25" spans="1:34" x14ac:dyDescent="0.25">
      <c r="A25" s="54" t="s">
        <v>12179</v>
      </c>
      <c r="B25" s="54" t="s">
        <v>11928</v>
      </c>
      <c r="C25" s="1" t="str">
        <f>VLOOKUP(A25,'DFA s ZML.'!$A$2:$L$2000,5,0)</f>
        <v>mtz439/2023</v>
      </c>
      <c r="D25" s="1" t="s">
        <v>11929</v>
      </c>
      <c r="E25" s="1" t="s">
        <v>11522</v>
      </c>
      <c r="F25" s="1" t="s">
        <v>11524</v>
      </c>
      <c r="G25" s="1"/>
      <c r="H25" s="1"/>
      <c r="I25" s="1"/>
      <c r="J25" s="1" t="s">
        <v>58</v>
      </c>
      <c r="K25" s="1" t="s">
        <v>11930</v>
      </c>
      <c r="L25" s="2">
        <v>1335.98</v>
      </c>
      <c r="M25" s="48">
        <v>45140</v>
      </c>
      <c r="N25" s="1">
        <v>308</v>
      </c>
      <c r="O25" s="1">
        <v>3</v>
      </c>
      <c r="P25" s="48">
        <v>45142</v>
      </c>
      <c r="Q25" s="48">
        <v>45117</v>
      </c>
      <c r="R25" s="48">
        <v>45108</v>
      </c>
      <c r="S25" s="1" t="s">
        <v>11931</v>
      </c>
      <c r="T25" s="1" t="s">
        <v>32</v>
      </c>
      <c r="U25" s="2">
        <v>0</v>
      </c>
      <c r="V25"/>
      <c r="W25" s="1" t="b">
        <v>0</v>
      </c>
      <c r="X25" s="48">
        <v>45142</v>
      </c>
      <c r="Y25" s="1" t="b">
        <v>0</v>
      </c>
      <c r="Z25"/>
      <c r="AA25" s="1"/>
      <c r="AB25" s="48">
        <v>45108</v>
      </c>
      <c r="AC25" s="2">
        <v>0</v>
      </c>
      <c r="AD25" s="3" t="str">
        <f>VLOOKUP(E25,'KATALOG firiem'!$C$1:$D$2000,2,0)</f>
        <v>Jána Rašu 455</v>
      </c>
      <c r="AE25" s="3" t="str">
        <f>VLOOKUP(E25,'KATALOG firiem'!$C$1:$F$2000,4,0)</f>
        <v>900 86</v>
      </c>
      <c r="AF25" s="3" t="str">
        <f>VLOOKUP(E25,'KATALOG firiem'!$C$1:$E$2000,3,0)</f>
        <v>Budmerice</v>
      </c>
      <c r="AG25" s="4">
        <f t="shared" si="2"/>
        <v>8</v>
      </c>
      <c r="AH25" s="4">
        <f t="shared" si="3"/>
        <v>2023</v>
      </c>
    </row>
    <row r="26" spans="1:34" x14ac:dyDescent="0.25">
      <c r="A26" s="54" t="s">
        <v>12183</v>
      </c>
      <c r="B26" s="54" t="s">
        <v>11941</v>
      </c>
      <c r="C26" s="1" t="str">
        <f>VLOOKUP(A26,'DFA s ZML.'!$A$2:$L$2000,5,0)</f>
        <v>34/2020</v>
      </c>
      <c r="D26" s="1" t="s">
        <v>5814</v>
      </c>
      <c r="E26" s="1" t="s">
        <v>6279</v>
      </c>
      <c r="F26" s="1" t="s">
        <v>64</v>
      </c>
      <c r="G26" s="1"/>
      <c r="H26" s="1"/>
      <c r="I26" s="1"/>
      <c r="J26" s="1" t="s">
        <v>40</v>
      </c>
      <c r="K26" s="1" t="s">
        <v>4787</v>
      </c>
      <c r="L26" s="2">
        <v>591.55999999999995</v>
      </c>
      <c r="M26" s="48">
        <v>45158</v>
      </c>
      <c r="N26" s="1">
        <v>308</v>
      </c>
      <c r="O26" s="1">
        <v>3</v>
      </c>
      <c r="P26" s="48">
        <v>45142</v>
      </c>
      <c r="Q26" s="48">
        <v>45119</v>
      </c>
      <c r="R26" s="48">
        <v>45108</v>
      </c>
      <c r="S26" s="1" t="s">
        <v>6694</v>
      </c>
      <c r="T26" s="1" t="s">
        <v>32</v>
      </c>
      <c r="U26" s="2">
        <v>0</v>
      </c>
      <c r="V26"/>
      <c r="W26" s="1" t="b">
        <v>0</v>
      </c>
      <c r="X26" s="48">
        <v>45142</v>
      </c>
      <c r="Y26" s="1" t="b">
        <v>0</v>
      </c>
      <c r="Z26"/>
      <c r="AA26" s="1"/>
      <c r="AB26" s="48">
        <v>45108</v>
      </c>
      <c r="AC26" s="2">
        <v>0</v>
      </c>
      <c r="AD26" s="3" t="str">
        <f>VLOOKUP(E26,'KATALOG firiem'!$C$1:$D$2000,2,0)</f>
        <v>Landererova 12</v>
      </c>
      <c r="AE26" s="3" t="str">
        <f>VLOOKUP(E26,'KATALOG firiem'!$C$1:$F$2000,4,0)</f>
        <v>811 09</v>
      </c>
      <c r="AF26" s="3" t="str">
        <f>VLOOKUP(E26,'KATALOG firiem'!$C$1:$E$2000,3,0)</f>
        <v>Bratislava</v>
      </c>
      <c r="AG26" s="4">
        <f t="shared" si="2"/>
        <v>8</v>
      </c>
      <c r="AH26" s="4">
        <f t="shared" si="3"/>
        <v>2023</v>
      </c>
    </row>
    <row r="27" spans="1:34" x14ac:dyDescent="0.25">
      <c r="A27" s="54" t="s">
        <v>12191</v>
      </c>
      <c r="B27" s="54" t="s">
        <v>11952</v>
      </c>
      <c r="C27" s="1" t="str">
        <f>VLOOKUP(A27,'DFA s ZML.'!$A$2:$L$2000,5,0)</f>
        <v>nl503/2023</v>
      </c>
      <c r="D27" s="1" t="s">
        <v>77</v>
      </c>
      <c r="E27" s="1" t="s">
        <v>78</v>
      </c>
      <c r="F27" s="1" t="s">
        <v>79</v>
      </c>
      <c r="G27" s="1"/>
      <c r="H27" s="1"/>
      <c r="I27" s="1"/>
      <c r="J27" s="1" t="s">
        <v>50</v>
      </c>
      <c r="K27" s="1" t="s">
        <v>212</v>
      </c>
      <c r="L27" s="2">
        <v>195.1</v>
      </c>
      <c r="M27" s="48">
        <v>45143</v>
      </c>
      <c r="N27" s="1">
        <v>308</v>
      </c>
      <c r="O27" s="1">
        <v>3</v>
      </c>
      <c r="P27" s="48">
        <v>45142</v>
      </c>
      <c r="Q27" s="48">
        <v>45113</v>
      </c>
      <c r="R27" s="48">
        <v>45108</v>
      </c>
      <c r="S27" s="1" t="s">
        <v>81</v>
      </c>
      <c r="T27" s="1" t="s">
        <v>32</v>
      </c>
      <c r="U27" s="2">
        <v>0</v>
      </c>
      <c r="V27"/>
      <c r="W27" s="1" t="b">
        <v>0</v>
      </c>
      <c r="X27" s="48">
        <v>45142</v>
      </c>
      <c r="Y27" s="1" t="b">
        <v>0</v>
      </c>
      <c r="Z27"/>
      <c r="AA27" s="1"/>
      <c r="AB27" s="48">
        <v>45108</v>
      </c>
      <c r="AC27" s="2">
        <v>0</v>
      </c>
      <c r="AD27" s="3" t="str">
        <f>VLOOKUP(E27,'KATALOG firiem'!$C$1:$D$2000,2,0)</f>
        <v>Štrková 8</v>
      </c>
      <c r="AE27" s="3" t="str">
        <f>VLOOKUP(E27,'KATALOG firiem'!$C$1:$F$2000,4,0)</f>
        <v>011 96</v>
      </c>
      <c r="AF27" s="3" t="str">
        <f>VLOOKUP(E27,'KATALOG firiem'!$C$1:$E$2000,3,0)</f>
        <v>Žilina</v>
      </c>
      <c r="AG27" s="4">
        <f t="shared" si="2"/>
        <v>8</v>
      </c>
      <c r="AH27" s="4">
        <f t="shared" si="3"/>
        <v>2023</v>
      </c>
    </row>
    <row r="28" spans="1:34" x14ac:dyDescent="0.25">
      <c r="A28" s="54" t="s">
        <v>12192</v>
      </c>
      <c r="B28" s="54" t="s">
        <v>11953</v>
      </c>
      <c r="C28" s="1" t="str">
        <f>VLOOKUP(A28,'DFA s ZML.'!$A$2:$L$2000,5,0)</f>
        <v>nl502/2023</v>
      </c>
      <c r="D28" s="1" t="s">
        <v>5782</v>
      </c>
      <c r="E28" s="1" t="s">
        <v>4610</v>
      </c>
      <c r="F28" s="1" t="s">
        <v>282</v>
      </c>
      <c r="G28" s="1"/>
      <c r="H28" s="1"/>
      <c r="I28" s="1"/>
      <c r="J28" s="1" t="s">
        <v>50</v>
      </c>
      <c r="K28" s="1" t="s">
        <v>51</v>
      </c>
      <c r="L28" s="2">
        <v>127.41</v>
      </c>
      <c r="M28" s="48">
        <v>45143</v>
      </c>
      <c r="N28" s="1">
        <v>308</v>
      </c>
      <c r="O28" s="1">
        <v>3</v>
      </c>
      <c r="P28" s="48">
        <v>45142</v>
      </c>
      <c r="Q28" s="48">
        <v>45113</v>
      </c>
      <c r="R28" s="48">
        <v>45108</v>
      </c>
      <c r="S28" s="1" t="s">
        <v>5783</v>
      </c>
      <c r="T28" s="1" t="s">
        <v>32</v>
      </c>
      <c r="U28" s="2">
        <v>0</v>
      </c>
      <c r="V28"/>
      <c r="W28" s="1" t="b">
        <v>0</v>
      </c>
      <c r="X28" s="48">
        <v>45142</v>
      </c>
      <c r="Y28" s="1" t="b">
        <v>0</v>
      </c>
      <c r="Z28"/>
      <c r="AA28" s="1"/>
      <c r="AB28" s="48">
        <v>45108</v>
      </c>
      <c r="AC28" s="2">
        <v>0</v>
      </c>
      <c r="AD28" s="3" t="str">
        <f>VLOOKUP(E28,'KATALOG firiem'!$C$1:$D$2000,2,0)</f>
        <v>POD KLEPÁČOM 5</v>
      </c>
      <c r="AE28" s="3" t="str">
        <f>VLOOKUP(E28,'KATALOG firiem'!$C$1:$F$2000,4,0)</f>
        <v>833 72</v>
      </c>
      <c r="AF28" s="3" t="str">
        <f>VLOOKUP(E28,'KATALOG firiem'!$C$1:$E$2000,3,0)</f>
        <v>Bratislava 37</v>
      </c>
      <c r="AG28" s="4">
        <f t="shared" si="2"/>
        <v>8</v>
      </c>
      <c r="AH28" s="4">
        <f t="shared" si="3"/>
        <v>2023</v>
      </c>
    </row>
    <row r="29" spans="1:34" x14ac:dyDescent="0.25">
      <c r="A29" s="54" t="s">
        <v>12199</v>
      </c>
      <c r="B29" s="54" t="s">
        <v>11967</v>
      </c>
      <c r="C29" s="1" t="str">
        <f>VLOOKUP(A29,'DFA s ZML.'!$A$2:$L$2000,5,0)</f>
        <v>mtz441/2023</v>
      </c>
      <c r="D29" s="1" t="s">
        <v>7338</v>
      </c>
      <c r="E29" s="1" t="s">
        <v>3504</v>
      </c>
      <c r="F29" s="1" t="s">
        <v>3506</v>
      </c>
      <c r="G29" s="1"/>
      <c r="H29" s="1"/>
      <c r="I29" s="1"/>
      <c r="J29" s="1" t="s">
        <v>92</v>
      </c>
      <c r="K29" s="1" t="s">
        <v>11968</v>
      </c>
      <c r="L29" s="2">
        <v>4298.3999999999996</v>
      </c>
      <c r="M29" s="48">
        <v>45139</v>
      </c>
      <c r="N29" s="1">
        <v>308</v>
      </c>
      <c r="O29" s="1">
        <v>3</v>
      </c>
      <c r="P29" s="48">
        <v>45140</v>
      </c>
      <c r="Q29" s="48">
        <v>45133</v>
      </c>
      <c r="R29" s="48">
        <v>45108</v>
      </c>
      <c r="S29" s="1" t="s">
        <v>5799</v>
      </c>
      <c r="T29" s="1" t="s">
        <v>32</v>
      </c>
      <c r="U29" s="2">
        <v>0</v>
      </c>
      <c r="V29"/>
      <c r="W29" s="1" t="b">
        <v>0</v>
      </c>
      <c r="X29" s="48">
        <v>45134</v>
      </c>
      <c r="Y29" s="1" t="b">
        <v>0</v>
      </c>
      <c r="Z29"/>
      <c r="AA29" s="1"/>
      <c r="AB29" s="48">
        <v>45108</v>
      </c>
      <c r="AC29" s="2">
        <v>0</v>
      </c>
      <c r="AD29" s="3" t="str">
        <f>VLOOKUP(E29,'KATALOG firiem'!$C$1:$D$2000,2,0)</f>
        <v>Cígeľská 12</v>
      </c>
      <c r="AE29" s="3" t="str">
        <f>VLOOKUP(E29,'KATALOG firiem'!$C$1:$F$2000,4,0)</f>
        <v>831 06</v>
      </c>
      <c r="AF29" s="3" t="str">
        <f>VLOOKUP(E29,'KATALOG firiem'!$C$1:$E$2000,3,0)</f>
        <v>Bratislava</v>
      </c>
      <c r="AG29" s="4">
        <f t="shared" si="2"/>
        <v>8</v>
      </c>
      <c r="AH29" s="4">
        <f t="shared" si="3"/>
        <v>2023</v>
      </c>
    </row>
    <row r="30" spans="1:34" x14ac:dyDescent="0.25">
      <c r="A30" s="54" t="s">
        <v>12208</v>
      </c>
      <c r="B30" s="54" t="s">
        <v>11978</v>
      </c>
      <c r="C30" s="1" t="str">
        <f>VLOOKUP(A30,'DFA s ZML.'!$A$2:$L$2000,5,0)</f>
        <v>mtz441/2023</v>
      </c>
      <c r="D30" s="1" t="s">
        <v>7338</v>
      </c>
      <c r="E30" s="1" t="s">
        <v>3504</v>
      </c>
      <c r="F30" s="1" t="s">
        <v>3506</v>
      </c>
      <c r="G30" s="1"/>
      <c r="H30" s="1"/>
      <c r="I30" s="1"/>
      <c r="J30" s="1" t="s">
        <v>92</v>
      </c>
      <c r="K30" s="1" t="s">
        <v>11979</v>
      </c>
      <c r="L30" s="2">
        <v>184.8</v>
      </c>
      <c r="M30" s="48">
        <v>45139</v>
      </c>
      <c r="N30" s="1">
        <v>308</v>
      </c>
      <c r="O30" s="1">
        <v>3</v>
      </c>
      <c r="P30" s="48">
        <v>45141</v>
      </c>
      <c r="Q30" s="48">
        <v>45133</v>
      </c>
      <c r="R30" s="48">
        <v>45108</v>
      </c>
      <c r="S30" s="1" t="s">
        <v>5799</v>
      </c>
      <c r="T30" s="1" t="s">
        <v>32</v>
      </c>
      <c r="U30" s="2">
        <v>0</v>
      </c>
      <c r="V30"/>
      <c r="W30" s="1" t="b">
        <v>0</v>
      </c>
      <c r="X30" s="48">
        <v>45133</v>
      </c>
      <c r="Y30" s="1" t="b">
        <v>0</v>
      </c>
      <c r="Z30"/>
      <c r="AA30" s="1"/>
      <c r="AB30" s="48">
        <v>45108</v>
      </c>
      <c r="AC30" s="2">
        <v>0</v>
      </c>
      <c r="AD30" s="3" t="str">
        <f>VLOOKUP(E30,'KATALOG firiem'!$C$1:$D$2000,2,0)</f>
        <v>Cígeľská 12</v>
      </c>
      <c r="AE30" s="3" t="str">
        <f>VLOOKUP(E30,'KATALOG firiem'!$C$1:$F$2000,4,0)</f>
        <v>831 06</v>
      </c>
      <c r="AF30" s="3" t="str">
        <f>VLOOKUP(E30,'KATALOG firiem'!$C$1:$E$2000,3,0)</f>
        <v>Bratislava</v>
      </c>
      <c r="AG30" s="4">
        <f t="shared" si="2"/>
        <v>8</v>
      </c>
      <c r="AH30" s="4">
        <f t="shared" si="3"/>
        <v>2023</v>
      </c>
    </row>
    <row r="31" spans="1:34" x14ac:dyDescent="0.25">
      <c r="A31" s="54" t="s">
        <v>12209</v>
      </c>
      <c r="B31" s="54" t="s">
        <v>11877</v>
      </c>
      <c r="C31" s="1" t="str">
        <f>VLOOKUP(A31,'DFA s ZML.'!$A$2:$L$2000,5,0)</f>
        <v>mtz459/2023</v>
      </c>
      <c r="D31" s="1" t="s">
        <v>5477</v>
      </c>
      <c r="E31" s="1" t="s">
        <v>241</v>
      </c>
      <c r="F31" s="1" t="s">
        <v>242</v>
      </c>
      <c r="G31" s="1"/>
      <c r="H31" s="1"/>
      <c r="I31" s="1"/>
      <c r="J31" s="1" t="s">
        <v>58</v>
      </c>
      <c r="K31" s="1" t="s">
        <v>4682</v>
      </c>
      <c r="L31" s="2">
        <v>199.84</v>
      </c>
      <c r="M31" s="48">
        <v>45139</v>
      </c>
      <c r="N31" s="1">
        <v>308</v>
      </c>
      <c r="O31" s="1">
        <v>3</v>
      </c>
      <c r="P31" s="48">
        <v>45141</v>
      </c>
      <c r="Q31" s="48">
        <v>45133</v>
      </c>
      <c r="R31" s="48">
        <v>45108</v>
      </c>
      <c r="S31" s="1" t="s">
        <v>5327</v>
      </c>
      <c r="T31" s="1" t="s">
        <v>32</v>
      </c>
      <c r="U31" s="2">
        <v>0</v>
      </c>
      <c r="V31"/>
      <c r="W31" s="1" t="b">
        <v>0</v>
      </c>
      <c r="X31" s="48">
        <v>45133</v>
      </c>
      <c r="Y31" s="1" t="b">
        <v>0</v>
      </c>
      <c r="Z31"/>
      <c r="AA31" s="1"/>
      <c r="AB31" s="48">
        <v>45108</v>
      </c>
      <c r="AC31" s="2">
        <v>0</v>
      </c>
      <c r="AD31" s="3" t="str">
        <f>VLOOKUP(E31,'KATALOG firiem'!$C$1:$D$2000,2,0)</f>
        <v>Bratislavská 79</v>
      </c>
      <c r="AE31" s="3" t="str">
        <f>VLOOKUP(E31,'KATALOG firiem'!$C$1:$F$2000,4,0)</f>
        <v>902 01</v>
      </c>
      <c r="AF31" s="3" t="str">
        <f>VLOOKUP(E31,'KATALOG firiem'!$C$1:$E$2000,3,0)</f>
        <v>Pezinok</v>
      </c>
      <c r="AG31" s="4">
        <f t="shared" si="2"/>
        <v>8</v>
      </c>
      <c r="AH31" s="4">
        <f t="shared" si="3"/>
        <v>2023</v>
      </c>
    </row>
    <row r="32" spans="1:34" x14ac:dyDescent="0.25">
      <c r="A32" s="54" t="s">
        <v>12210</v>
      </c>
      <c r="B32" s="54" t="s">
        <v>11980</v>
      </c>
      <c r="C32" s="1" t="str">
        <f>VLOOKUP(A32,'DFA s ZML.'!$A$2:$L$2000,5,0)</f>
        <v>mtz463/2023</v>
      </c>
      <c r="D32" s="1" t="s">
        <v>4769</v>
      </c>
      <c r="E32" s="1" t="s">
        <v>259</v>
      </c>
      <c r="F32" s="1" t="s">
        <v>260</v>
      </c>
      <c r="G32" s="1"/>
      <c r="H32" s="1"/>
      <c r="I32" s="1"/>
      <c r="J32" s="1" t="s">
        <v>58</v>
      </c>
      <c r="K32" s="1" t="s">
        <v>4694</v>
      </c>
      <c r="L32" s="2">
        <v>22.32</v>
      </c>
      <c r="M32" s="48">
        <v>45150</v>
      </c>
      <c r="N32" s="1">
        <v>308</v>
      </c>
      <c r="O32" s="1">
        <v>3</v>
      </c>
      <c r="P32" s="48">
        <v>45141</v>
      </c>
      <c r="Q32" s="48">
        <v>45133</v>
      </c>
      <c r="R32" s="48">
        <v>45108</v>
      </c>
      <c r="S32" s="1" t="s">
        <v>4770</v>
      </c>
      <c r="T32" s="1" t="s">
        <v>32</v>
      </c>
      <c r="U32" s="2">
        <v>0</v>
      </c>
      <c r="V32"/>
      <c r="W32" s="1" t="b">
        <v>0</v>
      </c>
      <c r="X32" s="48">
        <v>45133</v>
      </c>
      <c r="Y32" s="1" t="b">
        <v>0</v>
      </c>
      <c r="Z32"/>
      <c r="AA32" s="1"/>
      <c r="AB32" s="48">
        <v>45108</v>
      </c>
      <c r="AC32" s="2">
        <v>0</v>
      </c>
      <c r="AD32" s="3" t="str">
        <f>VLOOKUP(E32,'KATALOG firiem'!$C$1:$D$2000,2,0)</f>
        <v>Bratislavská 87</v>
      </c>
      <c r="AE32" s="3" t="str">
        <f>VLOOKUP(E32,'KATALOG firiem'!$C$1:$F$2000,4,0)</f>
        <v>902 01</v>
      </c>
      <c r="AF32" s="3" t="str">
        <f>VLOOKUP(E32,'KATALOG firiem'!$C$1:$E$2000,3,0)</f>
        <v>Pezinok</v>
      </c>
      <c r="AG32" s="4">
        <f t="shared" si="2"/>
        <v>8</v>
      </c>
      <c r="AH32" s="4">
        <f t="shared" si="3"/>
        <v>2023</v>
      </c>
    </row>
    <row r="33" spans="1:34" x14ac:dyDescent="0.25">
      <c r="A33" s="54" t="s">
        <v>12211</v>
      </c>
      <c r="B33" s="54" t="s">
        <v>11981</v>
      </c>
      <c r="C33" s="1" t="str">
        <f>VLOOKUP(A33,'DFA s ZML.'!$A$2:$L$2000,5,0)</f>
        <v>mtz457/2023</v>
      </c>
      <c r="D33" s="1" t="s">
        <v>5827</v>
      </c>
      <c r="E33" s="1" t="s">
        <v>5828</v>
      </c>
      <c r="F33" s="1" t="s">
        <v>153</v>
      </c>
      <c r="G33" s="1"/>
      <c r="H33" s="1"/>
      <c r="I33" s="1"/>
      <c r="J33" s="1" t="s">
        <v>58</v>
      </c>
      <c r="K33" s="1" t="s">
        <v>4678</v>
      </c>
      <c r="L33" s="2">
        <v>1170.1300000000001</v>
      </c>
      <c r="M33" s="48">
        <v>45139</v>
      </c>
      <c r="N33" s="1">
        <v>308</v>
      </c>
      <c r="O33" s="1">
        <v>3</v>
      </c>
      <c r="P33" s="48">
        <v>45141</v>
      </c>
      <c r="Q33" s="48">
        <v>45120</v>
      </c>
      <c r="R33" s="48">
        <v>45108</v>
      </c>
      <c r="S33" s="1" t="s">
        <v>4676</v>
      </c>
      <c r="T33" s="1" t="s">
        <v>32</v>
      </c>
      <c r="U33" s="2">
        <v>0</v>
      </c>
      <c r="V33"/>
      <c r="W33" s="1" t="b">
        <v>0</v>
      </c>
      <c r="X33" s="48">
        <v>45120</v>
      </c>
      <c r="Y33" s="1" t="b">
        <v>0</v>
      </c>
      <c r="Z33"/>
      <c r="AA33" s="1"/>
      <c r="AB33" s="48">
        <v>45108</v>
      </c>
      <c r="AC33" s="2">
        <v>0</v>
      </c>
      <c r="AD33" s="3" t="str">
        <f>VLOOKUP(E33,'KATALOG firiem'!$C$1:$D$2000,2,0)</f>
        <v>Štúrova 57</v>
      </c>
      <c r="AE33" s="3" t="str">
        <f>VLOOKUP(E33,'KATALOG firiem'!$C$1:$F$2000,4,0)</f>
        <v>902 03</v>
      </c>
      <c r="AF33" s="3" t="str">
        <f>VLOOKUP(E33,'KATALOG firiem'!$C$1:$E$2000,3,0)</f>
        <v>Pezinok</v>
      </c>
      <c r="AG33" s="4">
        <f t="shared" si="2"/>
        <v>8</v>
      </c>
      <c r="AH33" s="4">
        <f t="shared" si="3"/>
        <v>2023</v>
      </c>
    </row>
    <row r="34" spans="1:34" s="53" customFormat="1" x14ac:dyDescent="0.25">
      <c r="A34" s="54" t="s">
        <v>12212</v>
      </c>
      <c r="B34" s="54" t="s">
        <v>11982</v>
      </c>
      <c r="C34" s="1" t="str">
        <f>VLOOKUP(A34,'DFA s ZML.'!$A$2:$L$2000,5,0)</f>
        <v>mtz288/2023</v>
      </c>
      <c r="D34" s="1" t="s">
        <v>5746</v>
      </c>
      <c r="E34" s="1" t="s">
        <v>5142</v>
      </c>
      <c r="F34" s="1" t="s">
        <v>4784</v>
      </c>
      <c r="G34" s="1"/>
      <c r="H34" s="1"/>
      <c r="I34" s="1"/>
      <c r="J34" s="1" t="s">
        <v>58</v>
      </c>
      <c r="K34" s="1" t="s">
        <v>8921</v>
      </c>
      <c r="L34" s="2">
        <v>11138</v>
      </c>
      <c r="M34" s="48">
        <v>45138</v>
      </c>
      <c r="N34" s="1">
        <v>308</v>
      </c>
      <c r="O34" s="1">
        <v>3</v>
      </c>
      <c r="P34" s="48">
        <v>45141</v>
      </c>
      <c r="Q34" s="48">
        <v>45124</v>
      </c>
      <c r="R34" s="48">
        <v>45108</v>
      </c>
      <c r="S34" s="1"/>
      <c r="T34" s="1" t="s">
        <v>32</v>
      </c>
      <c r="U34" s="2">
        <v>0</v>
      </c>
      <c r="V34"/>
      <c r="W34" s="1" t="b">
        <v>0</v>
      </c>
      <c r="X34" s="48">
        <v>45133</v>
      </c>
      <c r="Y34" s="1" t="b">
        <v>0</v>
      </c>
      <c r="Z34"/>
      <c r="AA34" s="1"/>
      <c r="AB34" s="48">
        <v>45108</v>
      </c>
      <c r="AC34" s="2">
        <v>0</v>
      </c>
      <c r="AD34" s="3" t="str">
        <f>VLOOKUP(E34,'KATALOG firiem'!$C$1:$D$2000,2,0)</f>
        <v>Družstevná 1611/2</v>
      </c>
      <c r="AE34" s="3" t="str">
        <f>VLOOKUP(E34,'KATALOG firiem'!$C$1:$F$2000,4,0)</f>
        <v>038 52</v>
      </c>
      <c r="AF34" s="3" t="str">
        <f>VLOOKUP(E34,'KATALOG firiem'!$C$1:$E$2000,3,0)</f>
        <v>Sučany</v>
      </c>
      <c r="AG34" s="4">
        <f t="shared" si="2"/>
        <v>8</v>
      </c>
      <c r="AH34" s="4">
        <f t="shared" si="3"/>
        <v>2023</v>
      </c>
    </row>
    <row r="35" spans="1:34" x14ac:dyDescent="0.25">
      <c r="A35" s="54" t="s">
        <v>7334</v>
      </c>
      <c r="B35" s="54" t="s">
        <v>11983</v>
      </c>
      <c r="C35" s="1" t="str">
        <f>VLOOKUP(A35,'DFA s ZML.'!$A$2:$L$2000,5,0)</f>
        <v>mtz462/2023</v>
      </c>
      <c r="D35" s="1" t="s">
        <v>5827</v>
      </c>
      <c r="E35" s="1" t="s">
        <v>5828</v>
      </c>
      <c r="F35" s="1" t="s">
        <v>153</v>
      </c>
      <c r="G35" s="1"/>
      <c r="H35" s="1"/>
      <c r="I35" s="1"/>
      <c r="J35" s="1" t="s">
        <v>58</v>
      </c>
      <c r="K35" s="1" t="s">
        <v>4681</v>
      </c>
      <c r="L35" s="2">
        <v>2252.16</v>
      </c>
      <c r="M35" s="48">
        <v>45139</v>
      </c>
      <c r="N35" s="1">
        <v>308</v>
      </c>
      <c r="O35" s="1">
        <v>3</v>
      </c>
      <c r="P35" s="48">
        <v>45141</v>
      </c>
      <c r="Q35" s="48">
        <v>45133</v>
      </c>
      <c r="R35" s="48">
        <v>45108</v>
      </c>
      <c r="S35" s="1" t="s">
        <v>4676</v>
      </c>
      <c r="T35" s="1" t="s">
        <v>32</v>
      </c>
      <c r="U35" s="2">
        <v>0</v>
      </c>
      <c r="V35"/>
      <c r="W35" s="1" t="b">
        <v>0</v>
      </c>
      <c r="X35" s="48">
        <v>45133</v>
      </c>
      <c r="Y35" s="1" t="b">
        <v>0</v>
      </c>
      <c r="Z35"/>
      <c r="AA35" s="1"/>
      <c r="AB35" s="48">
        <v>45108</v>
      </c>
      <c r="AC35" s="2">
        <v>0</v>
      </c>
      <c r="AD35" s="3" t="str">
        <f>VLOOKUP(E35,'KATALOG firiem'!$C$1:$D$2000,2,0)</f>
        <v>Štúrova 57</v>
      </c>
      <c r="AE35" s="3" t="str">
        <f>VLOOKUP(E35,'KATALOG firiem'!$C$1:$F$2000,4,0)</f>
        <v>902 03</v>
      </c>
      <c r="AF35" s="3" t="str">
        <f>VLOOKUP(E35,'KATALOG firiem'!$C$1:$E$2000,3,0)</f>
        <v>Pezinok</v>
      </c>
      <c r="AG35" s="4">
        <f t="shared" si="2"/>
        <v>8</v>
      </c>
      <c r="AH35" s="4">
        <f t="shared" si="3"/>
        <v>2023</v>
      </c>
    </row>
    <row r="36" spans="1:34" x14ac:dyDescent="0.25">
      <c r="A36" s="54" t="s">
        <v>12213</v>
      </c>
      <c r="B36" s="54" t="s">
        <v>11984</v>
      </c>
      <c r="C36" s="1" t="str">
        <f>VLOOKUP(A36,'DFA s ZML.'!$A$2:$L$2000,5,0)</f>
        <v>mtz465/2023</v>
      </c>
      <c r="D36" s="1" t="s">
        <v>6950</v>
      </c>
      <c r="E36" s="1" t="s">
        <v>6614</v>
      </c>
      <c r="F36" s="1" t="s">
        <v>2864</v>
      </c>
      <c r="G36" s="1"/>
      <c r="H36" s="1"/>
      <c r="I36" s="1"/>
      <c r="J36" s="1" t="s">
        <v>58</v>
      </c>
      <c r="K36" s="1" t="s">
        <v>11985</v>
      </c>
      <c r="L36" s="2">
        <v>18.600000000000001</v>
      </c>
      <c r="M36" s="48">
        <v>45139</v>
      </c>
      <c r="N36" s="1">
        <v>308</v>
      </c>
      <c r="O36" s="1">
        <v>3</v>
      </c>
      <c r="P36" s="48">
        <v>45141</v>
      </c>
      <c r="Q36" s="48">
        <v>45133</v>
      </c>
      <c r="R36" s="48">
        <v>45108</v>
      </c>
      <c r="S36" s="1" t="s">
        <v>4762</v>
      </c>
      <c r="T36" s="1" t="s">
        <v>32</v>
      </c>
      <c r="U36" s="2">
        <v>0</v>
      </c>
      <c r="V36"/>
      <c r="W36" s="1" t="b">
        <v>0</v>
      </c>
      <c r="X36" s="48">
        <v>45133</v>
      </c>
      <c r="Y36" s="1" t="b">
        <v>0</v>
      </c>
      <c r="Z36"/>
      <c r="AA36" s="1"/>
      <c r="AB36" s="48">
        <v>45108</v>
      </c>
      <c r="AC36" s="2">
        <v>0</v>
      </c>
      <c r="AD36" s="3" t="str">
        <f>VLOOKUP(E36,'KATALOG firiem'!$C$1:$D$2000,2,0)</f>
        <v>Bosákova 7</v>
      </c>
      <c r="AE36" s="3" t="str">
        <f>VLOOKUP(E36,'KATALOG firiem'!$C$1:$F$2000,4,0)</f>
        <v>851 04</v>
      </c>
      <c r="AF36" s="3" t="str">
        <f>VLOOKUP(E36,'KATALOG firiem'!$C$1:$E$2000,3,0)</f>
        <v>Bratislava</v>
      </c>
      <c r="AG36" s="4">
        <f t="shared" si="2"/>
        <v>8</v>
      </c>
      <c r="AH36" s="4">
        <f t="shared" si="3"/>
        <v>2023</v>
      </c>
    </row>
    <row r="37" spans="1:34" x14ac:dyDescent="0.25">
      <c r="A37" s="54" t="s">
        <v>12214</v>
      </c>
      <c r="B37" s="54" t="s">
        <v>11986</v>
      </c>
      <c r="C37" s="1" t="str">
        <f>VLOOKUP(A37,'DFA s ZML.'!$A$2:$L$2000,5,0)</f>
        <v>27/2006</v>
      </c>
      <c r="D37" s="1" t="s">
        <v>4683</v>
      </c>
      <c r="E37" s="1" t="s">
        <v>320</v>
      </c>
      <c r="F37" s="1" t="s">
        <v>321</v>
      </c>
      <c r="G37" s="1"/>
      <c r="H37" s="1"/>
      <c r="I37" s="1"/>
      <c r="J37" s="1" t="s">
        <v>40</v>
      </c>
      <c r="K37" s="1" t="s">
        <v>10757</v>
      </c>
      <c r="L37" s="2">
        <v>9.2200000000000006</v>
      </c>
      <c r="M37" s="48">
        <v>45139</v>
      </c>
      <c r="N37" s="1">
        <v>308</v>
      </c>
      <c r="O37" s="1">
        <v>3</v>
      </c>
      <c r="P37" s="48">
        <v>45141</v>
      </c>
      <c r="Q37" s="48">
        <v>45127</v>
      </c>
      <c r="R37" s="48">
        <v>45108</v>
      </c>
      <c r="S37" s="1" t="s">
        <v>4684</v>
      </c>
      <c r="T37" s="1" t="s">
        <v>32</v>
      </c>
      <c r="U37" s="2">
        <v>0</v>
      </c>
      <c r="V37"/>
      <c r="W37" s="1" t="b">
        <v>0</v>
      </c>
      <c r="X37" s="48">
        <v>45139</v>
      </c>
      <c r="Y37" s="1" t="b">
        <v>0</v>
      </c>
      <c r="Z37"/>
      <c r="AA37" s="1"/>
      <c r="AB37" s="48">
        <v>45108</v>
      </c>
      <c r="AC37" s="2">
        <v>0</v>
      </c>
      <c r="AD37" s="3" t="str">
        <f>VLOOKUP(E37,'KATALOG firiem'!$C$1:$D$2000,2,0)</f>
        <v>Hviezdoslavova  31</v>
      </c>
      <c r="AE37" s="3" t="str">
        <f>VLOOKUP(E37,'KATALOG firiem'!$C$1:$F$2000,4,0)</f>
        <v>974 01</v>
      </c>
      <c r="AF37" s="3" t="str">
        <f>VLOOKUP(E37,'KATALOG firiem'!$C$1:$E$2000,3,0)</f>
        <v>Banská Bystrica</v>
      </c>
      <c r="AG37" s="4">
        <f t="shared" si="2"/>
        <v>8</v>
      </c>
      <c r="AH37" s="4">
        <f t="shared" si="3"/>
        <v>2023</v>
      </c>
    </row>
    <row r="38" spans="1:34" x14ac:dyDescent="0.25">
      <c r="A38" s="54" t="s">
        <v>12215</v>
      </c>
      <c r="B38" s="54" t="s">
        <v>11987</v>
      </c>
      <c r="C38" s="1" t="str">
        <f>VLOOKUP(A38,'DFA s ZML.'!$A$2:$L$2000,5,0)</f>
        <v>23/2023</v>
      </c>
      <c r="D38" s="1" t="s">
        <v>6981</v>
      </c>
      <c r="E38" s="1" t="s">
        <v>5457</v>
      </c>
      <c r="F38" s="1" t="s">
        <v>5458</v>
      </c>
      <c r="G38" s="1"/>
      <c r="H38" s="1"/>
      <c r="I38" s="1"/>
      <c r="J38" s="1" t="s">
        <v>58</v>
      </c>
      <c r="K38" s="1" t="s">
        <v>11518</v>
      </c>
      <c r="L38" s="2">
        <v>13931.96</v>
      </c>
      <c r="M38" s="48">
        <v>45156</v>
      </c>
      <c r="N38" s="1">
        <v>308</v>
      </c>
      <c r="O38" s="1">
        <v>3</v>
      </c>
      <c r="P38" s="48">
        <v>45141</v>
      </c>
      <c r="Q38" s="48">
        <v>45133</v>
      </c>
      <c r="R38" s="48">
        <v>45108</v>
      </c>
      <c r="S38" s="1" t="s">
        <v>6983</v>
      </c>
      <c r="T38" s="1" t="s">
        <v>32</v>
      </c>
      <c r="U38" s="2">
        <v>0</v>
      </c>
      <c r="V38"/>
      <c r="W38" s="1" t="b">
        <v>0</v>
      </c>
      <c r="X38" s="48">
        <v>45133</v>
      </c>
      <c r="Y38" s="1" t="b">
        <v>0</v>
      </c>
      <c r="Z38"/>
      <c r="AA38" s="1"/>
      <c r="AB38" s="48">
        <v>45108</v>
      </c>
      <c r="AC38" s="2">
        <v>0</v>
      </c>
      <c r="AD38" s="3" t="str">
        <f>VLOOKUP(E38,'KATALOG firiem'!$C$1:$D$2000,2,0)</f>
        <v>Tomašikova 17</v>
      </c>
      <c r="AE38" s="3" t="str">
        <f>VLOOKUP(E38,'KATALOG firiem'!$C$1:$F$2000,4,0)</f>
        <v>821 09</v>
      </c>
      <c r="AF38" s="3" t="str">
        <f>VLOOKUP(E38,'KATALOG firiem'!$C$1:$E$2000,3,0)</f>
        <v>Bratislava 2</v>
      </c>
      <c r="AG38" s="4">
        <f t="shared" si="2"/>
        <v>8</v>
      </c>
      <c r="AH38" s="4">
        <f t="shared" si="3"/>
        <v>2023</v>
      </c>
    </row>
    <row r="39" spans="1:34" x14ac:dyDescent="0.25">
      <c r="A39" s="54" t="s">
        <v>12217</v>
      </c>
      <c r="B39" s="54" t="s">
        <v>11989</v>
      </c>
      <c r="C39" s="1" t="str">
        <f>VLOOKUP(A39,'DFA s ZML.'!$A$2:$L$2000,5,0)</f>
        <v>27/2023</v>
      </c>
      <c r="D39" s="1" t="s">
        <v>5385</v>
      </c>
      <c r="E39" s="1" t="s">
        <v>5386</v>
      </c>
      <c r="F39" s="1" t="s">
        <v>5387</v>
      </c>
      <c r="G39" s="1"/>
      <c r="H39" s="1"/>
      <c r="I39" s="1"/>
      <c r="J39" s="1" t="s">
        <v>92</v>
      </c>
      <c r="K39" s="1" t="s">
        <v>11990</v>
      </c>
      <c r="L39" s="2">
        <v>20411.599999999999</v>
      </c>
      <c r="M39" s="48">
        <v>45161</v>
      </c>
      <c r="N39" s="1">
        <v>308</v>
      </c>
      <c r="O39" s="1">
        <v>3</v>
      </c>
      <c r="P39" s="48">
        <v>45141</v>
      </c>
      <c r="Q39" s="48">
        <v>45133</v>
      </c>
      <c r="R39" s="48">
        <v>45108</v>
      </c>
      <c r="S39" s="1" t="s">
        <v>5388</v>
      </c>
      <c r="T39" s="1" t="s">
        <v>32</v>
      </c>
      <c r="U39" s="2">
        <v>0</v>
      </c>
      <c r="V39"/>
      <c r="W39" s="1" t="b">
        <v>0</v>
      </c>
      <c r="X39" s="48">
        <v>45133</v>
      </c>
      <c r="Y39" s="1" t="b">
        <v>0</v>
      </c>
      <c r="Z39"/>
      <c r="AA39" s="1"/>
      <c r="AB39" s="48">
        <v>45108</v>
      </c>
      <c r="AC39" s="2">
        <v>0</v>
      </c>
      <c r="AD39" s="3" t="str">
        <f>VLOOKUP(E39,'KATALOG firiem'!$C$1:$D$2000,2,0)</f>
        <v>Starohájska 9/C</v>
      </c>
      <c r="AE39" s="3" t="str">
        <f>VLOOKUP(E39,'KATALOG firiem'!$C$1:$F$2000,4,0)</f>
        <v>917 01</v>
      </c>
      <c r="AF39" s="3" t="str">
        <f>VLOOKUP(E39,'KATALOG firiem'!$C$1:$E$2000,3,0)</f>
        <v>Trnava</v>
      </c>
      <c r="AG39" s="4">
        <f t="shared" si="2"/>
        <v>8</v>
      </c>
      <c r="AH39" s="4">
        <f t="shared" si="3"/>
        <v>2023</v>
      </c>
    </row>
    <row r="40" spans="1:34" x14ac:dyDescent="0.25">
      <c r="A40" s="54" t="s">
        <v>12218</v>
      </c>
      <c r="B40" s="54" t="s">
        <v>11991</v>
      </c>
      <c r="C40" s="1" t="str">
        <f>VLOOKUP(A40,'DFA s ZML.'!$A$2:$L$2000,5,0)</f>
        <v>34/2023</v>
      </c>
      <c r="D40" s="1" t="s">
        <v>4660</v>
      </c>
      <c r="E40" s="1" t="s">
        <v>4661</v>
      </c>
      <c r="F40" s="1" t="s">
        <v>4662</v>
      </c>
      <c r="G40" s="1"/>
      <c r="H40" s="1"/>
      <c r="I40" s="1"/>
      <c r="J40" s="1" t="s">
        <v>85</v>
      </c>
      <c r="K40" s="1" t="s">
        <v>86</v>
      </c>
      <c r="L40" s="2">
        <v>453.54</v>
      </c>
      <c r="M40" s="48">
        <v>45144</v>
      </c>
      <c r="N40" s="1">
        <v>308</v>
      </c>
      <c r="O40" s="1">
        <v>3</v>
      </c>
      <c r="P40" s="48">
        <v>45146</v>
      </c>
      <c r="Q40" s="48">
        <v>45114</v>
      </c>
      <c r="R40" s="48">
        <v>45108</v>
      </c>
      <c r="S40" s="1" t="s">
        <v>4663</v>
      </c>
      <c r="T40" s="1" t="s">
        <v>32</v>
      </c>
      <c r="U40" s="2">
        <v>0</v>
      </c>
      <c r="V40"/>
      <c r="W40" s="1" t="b">
        <v>0</v>
      </c>
      <c r="X40" s="48">
        <v>45146</v>
      </c>
      <c r="Y40" s="1" t="b">
        <v>0</v>
      </c>
      <c r="Z40"/>
      <c r="AA40" s="1"/>
      <c r="AB40" s="48">
        <v>45108</v>
      </c>
      <c r="AC40" s="2">
        <v>0</v>
      </c>
      <c r="AD40" s="3" t="str">
        <f>VLOOKUP(E40,'KATALOG firiem'!$C$1:$D$2000,2,0)</f>
        <v>Hollého 1999/13</v>
      </c>
      <c r="AE40" s="3" t="str">
        <f>VLOOKUP(E40,'KATALOG firiem'!$C$1:$F$2000,4,0)</f>
        <v>927 05</v>
      </c>
      <c r="AF40" s="3" t="str">
        <f>VLOOKUP(E40,'KATALOG firiem'!$C$1:$E$2000,3,0)</f>
        <v>Šala</v>
      </c>
      <c r="AG40" s="4">
        <f t="shared" si="2"/>
        <v>8</v>
      </c>
      <c r="AH40" s="4">
        <f t="shared" si="3"/>
        <v>2023</v>
      </c>
    </row>
    <row r="41" spans="1:34" x14ac:dyDescent="0.25">
      <c r="A41" s="54" t="s">
        <v>12219</v>
      </c>
      <c r="B41" s="54" t="s">
        <v>11992</v>
      </c>
      <c r="C41" s="1" t="str">
        <f>VLOOKUP(A41,'DFA s ZML.'!$A$2:$L$2000,5,0)</f>
        <v>nl504/2023</v>
      </c>
      <c r="D41" s="1" t="s">
        <v>5701</v>
      </c>
      <c r="E41" s="1" t="s">
        <v>1354</v>
      </c>
      <c r="F41" s="1" t="s">
        <v>1356</v>
      </c>
      <c r="G41" s="1"/>
      <c r="H41" s="1"/>
      <c r="I41" s="1"/>
      <c r="J41" s="1" t="s">
        <v>35</v>
      </c>
      <c r="K41" s="1" t="s">
        <v>36</v>
      </c>
      <c r="L41" s="2">
        <v>227.8</v>
      </c>
      <c r="M41" s="48">
        <v>45144</v>
      </c>
      <c r="N41" s="1">
        <v>308</v>
      </c>
      <c r="O41" s="1">
        <v>3</v>
      </c>
      <c r="P41" s="48">
        <v>45146</v>
      </c>
      <c r="Q41" s="48">
        <v>45114</v>
      </c>
      <c r="R41" s="48">
        <v>45108</v>
      </c>
      <c r="S41" s="1" t="s">
        <v>5702</v>
      </c>
      <c r="T41" s="1" t="s">
        <v>32</v>
      </c>
      <c r="U41" s="2">
        <v>0</v>
      </c>
      <c r="V41"/>
      <c r="W41" s="1" t="b">
        <v>0</v>
      </c>
      <c r="X41" s="48">
        <v>45146</v>
      </c>
      <c r="Y41" s="1" t="b">
        <v>0</v>
      </c>
      <c r="Z41"/>
      <c r="AA41" s="1"/>
      <c r="AB41" s="48">
        <v>45108</v>
      </c>
      <c r="AC41" s="2">
        <v>0</v>
      </c>
      <c r="AD41" s="3" t="str">
        <f>VLOOKUP(E41,'KATALOG firiem'!$C$1:$D$2000,2,0)</f>
        <v>Hornocermanska 4</v>
      </c>
      <c r="AE41" s="3" t="str">
        <f>VLOOKUP(E41,'KATALOG firiem'!$C$1:$F$2000,4,0)</f>
        <v>949 01</v>
      </c>
      <c r="AF41" s="3" t="str">
        <f>VLOOKUP(E41,'KATALOG firiem'!$C$1:$E$2000,3,0)</f>
        <v>Nitra</v>
      </c>
      <c r="AG41" s="4">
        <f t="shared" si="2"/>
        <v>8</v>
      </c>
      <c r="AH41" s="4">
        <f t="shared" si="3"/>
        <v>2023</v>
      </c>
    </row>
    <row r="42" spans="1:34" x14ac:dyDescent="0.25">
      <c r="A42" s="54" t="s">
        <v>12220</v>
      </c>
      <c r="B42" s="54" t="s">
        <v>11993</v>
      </c>
      <c r="C42" s="1" t="str">
        <f>VLOOKUP(A42,'DFA s ZML.'!$A$2:$L$2000,5,0)</f>
        <v>mtz447/2023</v>
      </c>
      <c r="D42" s="1" t="s">
        <v>4753</v>
      </c>
      <c r="E42" s="1" t="s">
        <v>116</v>
      </c>
      <c r="F42" s="1" t="s">
        <v>117</v>
      </c>
      <c r="G42" s="1"/>
      <c r="H42" s="1"/>
      <c r="I42" s="1"/>
      <c r="J42" s="1" t="s">
        <v>58</v>
      </c>
      <c r="K42" s="1" t="s">
        <v>11994</v>
      </c>
      <c r="L42" s="2">
        <v>4981.5</v>
      </c>
      <c r="M42" s="48">
        <v>45144</v>
      </c>
      <c r="N42" s="1">
        <v>308</v>
      </c>
      <c r="O42" s="1">
        <v>3</v>
      </c>
      <c r="P42" s="48">
        <v>45146</v>
      </c>
      <c r="Q42" s="48">
        <v>45120</v>
      </c>
      <c r="R42" s="48">
        <v>45108</v>
      </c>
      <c r="S42" s="1" t="s">
        <v>4754</v>
      </c>
      <c r="T42" s="1" t="s">
        <v>32</v>
      </c>
      <c r="U42" s="2">
        <v>0</v>
      </c>
      <c r="V42"/>
      <c r="W42" s="1" t="b">
        <v>0</v>
      </c>
      <c r="X42" s="48">
        <v>45146</v>
      </c>
      <c r="Y42" s="1" t="b">
        <v>0</v>
      </c>
      <c r="Z42"/>
      <c r="AA42" s="1"/>
      <c r="AB42" s="48">
        <v>45108</v>
      </c>
      <c r="AC42" s="2">
        <v>0</v>
      </c>
      <c r="AD42" s="3" t="str">
        <f>VLOOKUP(E42,'KATALOG firiem'!$C$1:$D$2000,2,0)</f>
        <v>Šulekova 2</v>
      </c>
      <c r="AE42" s="3" t="str">
        <f>VLOOKUP(E42,'KATALOG firiem'!$C$1:$F$2000,4,0)</f>
        <v>81106</v>
      </c>
      <c r="AF42" s="3" t="str">
        <f>VLOOKUP(E42,'KATALOG firiem'!$C$1:$E$2000,3,0)</f>
        <v>Bratislava</v>
      </c>
      <c r="AG42" s="4">
        <f t="shared" si="2"/>
        <v>8</v>
      </c>
      <c r="AH42" s="4">
        <f t="shared" si="3"/>
        <v>2023</v>
      </c>
    </row>
    <row r="43" spans="1:34" x14ac:dyDescent="0.25">
      <c r="A43" s="54" t="s">
        <v>12221</v>
      </c>
      <c r="B43" s="54" t="s">
        <v>11995</v>
      </c>
      <c r="C43" s="1" t="str">
        <f>VLOOKUP(A43,'DFA s ZML.'!$A$2:$L$2000,5,0)</f>
        <v>mtz447/2023</v>
      </c>
      <c r="D43" s="1" t="s">
        <v>4753</v>
      </c>
      <c r="E43" s="1" t="s">
        <v>116</v>
      </c>
      <c r="F43" s="1" t="s">
        <v>117</v>
      </c>
      <c r="G43" s="1"/>
      <c r="H43" s="1"/>
      <c r="I43" s="1"/>
      <c r="J43" s="1" t="s">
        <v>58</v>
      </c>
      <c r="K43" s="1" t="s">
        <v>11994</v>
      </c>
      <c r="L43" s="2">
        <v>4981.5</v>
      </c>
      <c r="M43" s="48">
        <v>45147</v>
      </c>
      <c r="N43" s="1">
        <v>308</v>
      </c>
      <c r="O43" s="1">
        <v>3</v>
      </c>
      <c r="P43" s="48">
        <v>45146</v>
      </c>
      <c r="Q43" s="48">
        <v>45120</v>
      </c>
      <c r="R43" s="48">
        <v>45108</v>
      </c>
      <c r="S43" s="1" t="s">
        <v>4754</v>
      </c>
      <c r="T43" s="1" t="s">
        <v>32</v>
      </c>
      <c r="U43" s="2">
        <v>0</v>
      </c>
      <c r="V43"/>
      <c r="W43" s="1" t="b">
        <v>0</v>
      </c>
      <c r="X43" s="48">
        <v>45146</v>
      </c>
      <c r="Y43" s="1" t="b">
        <v>0</v>
      </c>
      <c r="Z43"/>
      <c r="AA43" s="1"/>
      <c r="AB43" s="48">
        <v>45108</v>
      </c>
      <c r="AC43" s="2">
        <v>0</v>
      </c>
      <c r="AD43" s="3" t="str">
        <f>VLOOKUP(E43,'KATALOG firiem'!$C$1:$D$2000,2,0)</f>
        <v>Šulekova 2</v>
      </c>
      <c r="AE43" s="3" t="str">
        <f>VLOOKUP(E43,'KATALOG firiem'!$C$1:$F$2000,4,0)</f>
        <v>81106</v>
      </c>
      <c r="AF43" s="3" t="str">
        <f>VLOOKUP(E43,'KATALOG firiem'!$C$1:$E$2000,3,0)</f>
        <v>Bratislava</v>
      </c>
      <c r="AG43" s="4">
        <f t="shared" si="2"/>
        <v>8</v>
      </c>
      <c r="AH43" s="4">
        <f t="shared" si="3"/>
        <v>2023</v>
      </c>
    </row>
    <row r="44" spans="1:34" x14ac:dyDescent="0.25">
      <c r="A44" s="54" t="s">
        <v>12222</v>
      </c>
      <c r="B44" s="54" t="s">
        <v>11996</v>
      </c>
      <c r="C44" s="1" t="str">
        <f>VLOOKUP(A44,'DFA s ZML.'!$A$2:$L$2000,5,0)</f>
        <v>nl486,489,496,499/2023</v>
      </c>
      <c r="D44" s="1" t="s">
        <v>427</v>
      </c>
      <c r="E44" s="1" t="s">
        <v>428</v>
      </c>
      <c r="F44" s="1" t="s">
        <v>429</v>
      </c>
      <c r="G44" s="1"/>
      <c r="H44" s="1"/>
      <c r="I44" s="1"/>
      <c r="J44" s="1" t="s">
        <v>35</v>
      </c>
      <c r="K44" s="1" t="s">
        <v>4763</v>
      </c>
      <c r="L44" s="2">
        <v>2095.37</v>
      </c>
      <c r="M44" s="48">
        <v>45177</v>
      </c>
      <c r="N44" s="1">
        <v>308</v>
      </c>
      <c r="O44" s="1">
        <v>3</v>
      </c>
      <c r="P44" s="48">
        <v>45160</v>
      </c>
      <c r="Q44" s="48">
        <v>45117</v>
      </c>
      <c r="R44" s="48">
        <v>45108</v>
      </c>
      <c r="S44" s="1" t="s">
        <v>430</v>
      </c>
      <c r="T44" s="1" t="s">
        <v>32</v>
      </c>
      <c r="U44" s="2">
        <v>0</v>
      </c>
      <c r="V44"/>
      <c r="W44" s="1" t="b">
        <v>0</v>
      </c>
      <c r="X44" s="48">
        <v>45160</v>
      </c>
      <c r="Y44" s="1" t="b">
        <v>0</v>
      </c>
      <c r="Z44"/>
      <c r="AA44" s="1"/>
      <c r="AB44" s="48">
        <v>45108</v>
      </c>
      <c r="AC44" s="2">
        <v>0</v>
      </c>
      <c r="AD44" s="3" t="str">
        <f>VLOOKUP(E44,'KATALOG firiem'!$C$1:$D$2000,2,0)</f>
        <v>Pribylinská  2/A</v>
      </c>
      <c r="AE44" s="3" t="str">
        <f>VLOOKUP(E44,'KATALOG firiem'!$C$1:$F$2000,4,0)</f>
        <v>831 04</v>
      </c>
      <c r="AF44" s="3" t="str">
        <f>VLOOKUP(E44,'KATALOG firiem'!$C$1:$E$2000,3,0)</f>
        <v>Bratislava</v>
      </c>
      <c r="AG44" s="4">
        <f t="shared" si="2"/>
        <v>8</v>
      </c>
      <c r="AH44" s="4">
        <f t="shared" si="3"/>
        <v>2023</v>
      </c>
    </row>
    <row r="45" spans="1:34" x14ac:dyDescent="0.25">
      <c r="A45" s="54" t="s">
        <v>12223</v>
      </c>
      <c r="B45" s="54" t="s">
        <v>11997</v>
      </c>
      <c r="C45" s="1" t="str">
        <f>VLOOKUP(A45,'DFA s ZML.'!$A$2:$L$2000,5,0)</f>
        <v>34/2023</v>
      </c>
      <c r="D45" s="1" t="s">
        <v>4660</v>
      </c>
      <c r="E45" s="1" t="s">
        <v>4661</v>
      </c>
      <c r="F45" s="1" t="s">
        <v>4662</v>
      </c>
      <c r="G45" s="1"/>
      <c r="H45" s="1"/>
      <c r="I45" s="1"/>
      <c r="J45" s="1" t="s">
        <v>85</v>
      </c>
      <c r="K45" s="1" t="s">
        <v>86</v>
      </c>
      <c r="L45" s="2">
        <v>800.22</v>
      </c>
      <c r="M45" s="48">
        <v>45147</v>
      </c>
      <c r="N45" s="1">
        <v>308</v>
      </c>
      <c r="O45" s="1">
        <v>3</v>
      </c>
      <c r="P45" s="48">
        <v>45146</v>
      </c>
      <c r="Q45" s="48">
        <v>45117</v>
      </c>
      <c r="R45" s="48">
        <v>45108</v>
      </c>
      <c r="S45" s="1" t="s">
        <v>4663</v>
      </c>
      <c r="T45" s="1" t="s">
        <v>32</v>
      </c>
      <c r="U45" s="2">
        <v>0</v>
      </c>
      <c r="V45"/>
      <c r="W45" s="1" t="b">
        <v>0</v>
      </c>
      <c r="X45" s="48">
        <v>45146</v>
      </c>
      <c r="Y45" s="1" t="b">
        <v>0</v>
      </c>
      <c r="Z45"/>
      <c r="AA45" s="1"/>
      <c r="AB45" s="48">
        <v>45108</v>
      </c>
      <c r="AC45" s="2">
        <v>0</v>
      </c>
      <c r="AD45" s="3" t="str">
        <f>VLOOKUP(E45,'KATALOG firiem'!$C$1:$D$2000,2,0)</f>
        <v>Hollého 1999/13</v>
      </c>
      <c r="AE45" s="3" t="str">
        <f>VLOOKUP(E45,'KATALOG firiem'!$C$1:$F$2000,4,0)</f>
        <v>927 05</v>
      </c>
      <c r="AF45" s="3" t="str">
        <f>VLOOKUP(E45,'KATALOG firiem'!$C$1:$E$2000,3,0)</f>
        <v>Šala</v>
      </c>
      <c r="AG45" s="4">
        <f t="shared" si="2"/>
        <v>8</v>
      </c>
      <c r="AH45" s="4">
        <f t="shared" si="3"/>
        <v>2023</v>
      </c>
    </row>
    <row r="46" spans="1:34" x14ac:dyDescent="0.25">
      <c r="A46" s="54" t="s">
        <v>12224</v>
      </c>
      <c r="B46" s="54" t="s">
        <v>11998</v>
      </c>
      <c r="C46" s="1" t="str">
        <f>VLOOKUP(A46,'DFA s ZML.'!$A$2:$L$2000,5,0)</f>
        <v>34/2023</v>
      </c>
      <c r="D46" s="1" t="s">
        <v>4660</v>
      </c>
      <c r="E46" s="1" t="s">
        <v>4661</v>
      </c>
      <c r="F46" s="1" t="s">
        <v>4662</v>
      </c>
      <c r="G46" s="1"/>
      <c r="H46" s="1"/>
      <c r="I46" s="1"/>
      <c r="J46" s="1" t="s">
        <v>85</v>
      </c>
      <c r="K46" s="1" t="s">
        <v>86</v>
      </c>
      <c r="L46" s="2">
        <v>949.51</v>
      </c>
      <c r="M46" s="48">
        <v>45149</v>
      </c>
      <c r="N46" s="1">
        <v>308</v>
      </c>
      <c r="O46" s="1">
        <v>3</v>
      </c>
      <c r="P46" s="48">
        <v>45146</v>
      </c>
      <c r="Q46" s="48">
        <v>45149</v>
      </c>
      <c r="R46" s="48">
        <v>45108</v>
      </c>
      <c r="S46" s="1" t="s">
        <v>4663</v>
      </c>
      <c r="T46" s="1" t="s">
        <v>32</v>
      </c>
      <c r="U46" s="2">
        <v>0</v>
      </c>
      <c r="V46"/>
      <c r="W46" s="1" t="b">
        <v>0</v>
      </c>
      <c r="X46" s="48">
        <v>45146</v>
      </c>
      <c r="Y46" s="1" t="b">
        <v>0</v>
      </c>
      <c r="Z46"/>
      <c r="AA46" s="1"/>
      <c r="AB46" s="48">
        <v>45139</v>
      </c>
      <c r="AC46" s="2">
        <v>0</v>
      </c>
      <c r="AD46" s="3" t="str">
        <f>VLOOKUP(E46,'KATALOG firiem'!$C$1:$D$2000,2,0)</f>
        <v>Hollého 1999/13</v>
      </c>
      <c r="AE46" s="3" t="str">
        <f>VLOOKUP(E46,'KATALOG firiem'!$C$1:$F$2000,4,0)</f>
        <v>927 05</v>
      </c>
      <c r="AF46" s="3" t="str">
        <f>VLOOKUP(E46,'KATALOG firiem'!$C$1:$E$2000,3,0)</f>
        <v>Šala</v>
      </c>
      <c r="AG46" s="4">
        <f t="shared" si="2"/>
        <v>8</v>
      </c>
      <c r="AH46" s="4">
        <f t="shared" si="3"/>
        <v>2023</v>
      </c>
    </row>
    <row r="47" spans="1:34" x14ac:dyDescent="0.25">
      <c r="A47" s="54" t="s">
        <v>12225</v>
      </c>
      <c r="B47" s="54" t="s">
        <v>11999</v>
      </c>
      <c r="C47" s="1" t="str">
        <f>VLOOKUP(A47,'DFA s ZML.'!$A$2:$L$2000,5,0)</f>
        <v>50/2015</v>
      </c>
      <c r="D47" s="1" t="s">
        <v>41</v>
      </c>
      <c r="E47" s="1" t="s">
        <v>42</v>
      </c>
      <c r="F47" s="1" t="s">
        <v>43</v>
      </c>
      <c r="G47" s="1"/>
      <c r="H47" s="1"/>
      <c r="I47" s="1"/>
      <c r="J47" s="1" t="s">
        <v>40</v>
      </c>
      <c r="K47" s="1" t="s">
        <v>5482</v>
      </c>
      <c r="L47" s="2">
        <v>70.92</v>
      </c>
      <c r="M47" s="48">
        <v>45179</v>
      </c>
      <c r="N47" s="1">
        <v>308</v>
      </c>
      <c r="O47" s="1">
        <v>3</v>
      </c>
      <c r="P47" s="48">
        <v>45159</v>
      </c>
      <c r="Q47" s="48">
        <v>45124</v>
      </c>
      <c r="R47" s="48">
        <v>45108</v>
      </c>
      <c r="S47" s="1" t="s">
        <v>45</v>
      </c>
      <c r="T47" s="1" t="s">
        <v>32</v>
      </c>
      <c r="U47" s="2">
        <v>0</v>
      </c>
      <c r="V47"/>
      <c r="W47" s="1" t="b">
        <v>0</v>
      </c>
      <c r="X47" s="48">
        <v>45159</v>
      </c>
      <c r="Y47" s="1" t="b">
        <v>0</v>
      </c>
      <c r="Z47"/>
      <c r="AA47" s="1"/>
      <c r="AB47" s="48">
        <v>45108</v>
      </c>
      <c r="AC47" s="2">
        <v>0</v>
      </c>
      <c r="AD47" s="3" t="str">
        <f>VLOOKUP(E47,'KATALOG firiem'!$C$1:$D$2000,2,0)</f>
        <v>Chalupkova 9</v>
      </c>
      <c r="AE47" s="3" t="str">
        <f>VLOOKUP(E47,'KATALOG firiem'!$C$1:$F$2000,4,0)</f>
        <v>819 44</v>
      </c>
      <c r="AF47" s="3" t="str">
        <f>VLOOKUP(E47,'KATALOG firiem'!$C$1:$E$2000,3,0)</f>
        <v>Bratislava 1</v>
      </c>
      <c r="AG47" s="4">
        <f t="shared" si="2"/>
        <v>8</v>
      </c>
      <c r="AH47" s="4">
        <f t="shared" si="3"/>
        <v>2023</v>
      </c>
    </row>
    <row r="48" spans="1:34" x14ac:dyDescent="0.25">
      <c r="A48" s="54" t="s">
        <v>12226</v>
      </c>
      <c r="B48" s="54" t="s">
        <v>12000</v>
      </c>
      <c r="C48" s="1" t="str">
        <f>VLOOKUP(A48,'DFA s ZML.'!$A$2:$L$2000,5,0)</f>
        <v>mailom</v>
      </c>
      <c r="D48" s="1" t="s">
        <v>97</v>
      </c>
      <c r="E48" s="1" t="s">
        <v>98</v>
      </c>
      <c r="F48" s="1" t="s">
        <v>99</v>
      </c>
      <c r="G48" s="1"/>
      <c r="H48" s="1"/>
      <c r="I48" s="1"/>
      <c r="J48" s="1" t="s">
        <v>85</v>
      </c>
      <c r="K48" s="1" t="s">
        <v>86</v>
      </c>
      <c r="L48" s="2">
        <v>296.35000000000002</v>
      </c>
      <c r="M48" s="48">
        <v>45150</v>
      </c>
      <c r="N48" s="1">
        <v>308</v>
      </c>
      <c r="O48" s="1">
        <v>3</v>
      </c>
      <c r="P48" s="48">
        <v>45146</v>
      </c>
      <c r="Q48" s="48">
        <v>45124</v>
      </c>
      <c r="R48" s="48">
        <v>45108</v>
      </c>
      <c r="S48" s="1"/>
      <c r="T48" s="1" t="s">
        <v>32</v>
      </c>
      <c r="U48" s="2">
        <v>0</v>
      </c>
      <c r="V48"/>
      <c r="W48" s="1" t="b">
        <v>0</v>
      </c>
      <c r="X48" s="48">
        <v>45146</v>
      </c>
      <c r="Y48" s="1" t="b">
        <v>0</v>
      </c>
      <c r="Z48"/>
      <c r="AA48" s="1"/>
      <c r="AB48" s="48">
        <v>45108</v>
      </c>
      <c r="AC48" s="2">
        <v>0</v>
      </c>
      <c r="AD48" s="3" t="str">
        <f>VLOOKUP(E48,'KATALOG firiem'!$C$1:$D$2000,2,0)</f>
        <v>Piešťanská 2503/43</v>
      </c>
      <c r="AE48" s="3" t="str">
        <f>VLOOKUP(E48,'KATALOG firiem'!$C$1:$F$2000,4,0)</f>
        <v>915 01</v>
      </c>
      <c r="AF48" s="3" t="str">
        <f>VLOOKUP(E48,'KATALOG firiem'!$C$1:$E$2000,3,0)</f>
        <v>Nové Mesto nad Váhom</v>
      </c>
      <c r="AG48" s="4">
        <f t="shared" si="2"/>
        <v>8</v>
      </c>
      <c r="AH48" s="4">
        <f t="shared" si="3"/>
        <v>2023</v>
      </c>
    </row>
    <row r="49" spans="1:34" x14ac:dyDescent="0.25">
      <c r="A49" s="54" t="s">
        <v>12227</v>
      </c>
      <c r="B49" s="54" t="s">
        <v>12001</v>
      </c>
      <c r="C49" s="1" t="str">
        <f>VLOOKUP(A49,'DFA s ZML.'!$A$2:$L$2000,5,0)</f>
        <v>34/2023</v>
      </c>
      <c r="D49" s="1" t="s">
        <v>4660</v>
      </c>
      <c r="E49" s="1" t="s">
        <v>4661</v>
      </c>
      <c r="F49" s="1" t="s">
        <v>4662</v>
      </c>
      <c r="G49" s="1"/>
      <c r="H49" s="1"/>
      <c r="I49" s="1"/>
      <c r="J49" s="1" t="s">
        <v>85</v>
      </c>
      <c r="K49" s="1" t="s">
        <v>86</v>
      </c>
      <c r="L49" s="2">
        <v>1023.1</v>
      </c>
      <c r="M49" s="48">
        <v>45151</v>
      </c>
      <c r="N49" s="1">
        <v>308</v>
      </c>
      <c r="O49" s="1">
        <v>3</v>
      </c>
      <c r="P49" s="48">
        <v>45146</v>
      </c>
      <c r="Q49" s="48">
        <v>45124</v>
      </c>
      <c r="R49" s="48">
        <v>45108</v>
      </c>
      <c r="S49" s="1" t="s">
        <v>4663</v>
      </c>
      <c r="T49" s="1" t="s">
        <v>32</v>
      </c>
      <c r="U49" s="2">
        <v>0</v>
      </c>
      <c r="V49"/>
      <c r="W49" s="1" t="b">
        <v>0</v>
      </c>
      <c r="X49" s="48">
        <v>45146</v>
      </c>
      <c r="Y49" s="1" t="b">
        <v>0</v>
      </c>
      <c r="Z49"/>
      <c r="AA49" s="1"/>
      <c r="AB49" s="48">
        <v>45108</v>
      </c>
      <c r="AC49" s="2">
        <v>0</v>
      </c>
      <c r="AD49" s="3" t="str">
        <f>VLOOKUP(E49,'KATALOG firiem'!$C$1:$D$2000,2,0)</f>
        <v>Hollého 1999/13</v>
      </c>
      <c r="AE49" s="3" t="str">
        <f>VLOOKUP(E49,'KATALOG firiem'!$C$1:$F$2000,4,0)</f>
        <v>927 05</v>
      </c>
      <c r="AF49" s="3" t="str">
        <f>VLOOKUP(E49,'KATALOG firiem'!$C$1:$E$2000,3,0)</f>
        <v>Šala</v>
      </c>
      <c r="AG49" s="4">
        <f t="shared" si="2"/>
        <v>8</v>
      </c>
      <c r="AH49" s="4">
        <f t="shared" si="3"/>
        <v>2023</v>
      </c>
    </row>
    <row r="50" spans="1:34" x14ac:dyDescent="0.25">
      <c r="A50" s="54" t="s">
        <v>12228</v>
      </c>
      <c r="B50" s="54" t="s">
        <v>12002</v>
      </c>
      <c r="C50" s="1" t="str">
        <f>VLOOKUP(A50,'DFA s ZML.'!$A$2:$L$2000,5,0)</f>
        <v>34/2023</v>
      </c>
      <c r="D50" s="1" t="s">
        <v>4660</v>
      </c>
      <c r="E50" s="1" t="s">
        <v>4661</v>
      </c>
      <c r="F50" s="1" t="s">
        <v>4662</v>
      </c>
      <c r="G50" s="1"/>
      <c r="H50" s="1"/>
      <c r="I50" s="1"/>
      <c r="J50" s="1" t="s">
        <v>85</v>
      </c>
      <c r="K50" s="1" t="s">
        <v>86</v>
      </c>
      <c r="L50" s="2">
        <v>732.79</v>
      </c>
      <c r="M50" s="48">
        <v>45154</v>
      </c>
      <c r="N50" s="1">
        <v>308</v>
      </c>
      <c r="O50" s="1">
        <v>3</v>
      </c>
      <c r="P50" s="48">
        <v>45146</v>
      </c>
      <c r="Q50" s="48">
        <v>45124</v>
      </c>
      <c r="R50" s="48">
        <v>45108</v>
      </c>
      <c r="S50" s="1" t="s">
        <v>4663</v>
      </c>
      <c r="T50" s="1" t="s">
        <v>32</v>
      </c>
      <c r="U50" s="2">
        <v>0</v>
      </c>
      <c r="V50"/>
      <c r="W50" s="1" t="b">
        <v>0</v>
      </c>
      <c r="X50" s="48">
        <v>45146</v>
      </c>
      <c r="Y50" s="1" t="b">
        <v>0</v>
      </c>
      <c r="Z50"/>
      <c r="AA50" s="1"/>
      <c r="AB50" s="48">
        <v>45108</v>
      </c>
      <c r="AC50" s="2">
        <v>0</v>
      </c>
      <c r="AD50" s="3" t="str">
        <f>VLOOKUP(E50,'KATALOG firiem'!$C$1:$D$2000,2,0)</f>
        <v>Hollého 1999/13</v>
      </c>
      <c r="AE50" s="3" t="str">
        <f>VLOOKUP(E50,'KATALOG firiem'!$C$1:$F$2000,4,0)</f>
        <v>927 05</v>
      </c>
      <c r="AF50" s="3" t="str">
        <f>VLOOKUP(E50,'KATALOG firiem'!$C$1:$E$2000,3,0)</f>
        <v>Šala</v>
      </c>
      <c r="AG50" s="4">
        <f t="shared" si="2"/>
        <v>8</v>
      </c>
      <c r="AH50" s="4">
        <f t="shared" si="3"/>
        <v>2023</v>
      </c>
    </row>
    <row r="51" spans="1:34" x14ac:dyDescent="0.25">
      <c r="A51" s="54" t="s">
        <v>12229</v>
      </c>
      <c r="B51" s="54" t="s">
        <v>12003</v>
      </c>
      <c r="C51" s="1" t="str">
        <f>VLOOKUP(A51,'DFA s ZML.'!$A$2:$L$2000,5,0)</f>
        <v>nl508,511,518,522,525/2023</v>
      </c>
      <c r="D51" s="1" t="s">
        <v>427</v>
      </c>
      <c r="E51" s="1" t="s">
        <v>428</v>
      </c>
      <c r="F51" s="1" t="s">
        <v>429</v>
      </c>
      <c r="G51" s="1"/>
      <c r="H51" s="1"/>
      <c r="I51" s="1"/>
      <c r="J51" s="1" t="s">
        <v>35</v>
      </c>
      <c r="K51" s="1" t="s">
        <v>36</v>
      </c>
      <c r="L51" s="2">
        <v>160.34</v>
      </c>
      <c r="M51" s="48">
        <v>45184</v>
      </c>
      <c r="N51" s="1">
        <v>308</v>
      </c>
      <c r="O51" s="1">
        <v>3</v>
      </c>
      <c r="P51" s="48">
        <v>45160</v>
      </c>
      <c r="Q51" s="48">
        <v>45124</v>
      </c>
      <c r="R51" s="48">
        <v>45108</v>
      </c>
      <c r="S51" s="1" t="s">
        <v>430</v>
      </c>
      <c r="T51" s="1" t="s">
        <v>32</v>
      </c>
      <c r="U51" s="2">
        <v>0</v>
      </c>
      <c r="V51"/>
      <c r="W51" s="1" t="b">
        <v>0</v>
      </c>
      <c r="X51" s="48">
        <v>45160</v>
      </c>
      <c r="Y51" s="1" t="b">
        <v>0</v>
      </c>
      <c r="Z51"/>
      <c r="AA51" s="1"/>
      <c r="AB51" s="48">
        <v>45108</v>
      </c>
      <c r="AC51" s="2">
        <v>0</v>
      </c>
      <c r="AD51" s="3" t="str">
        <f>VLOOKUP(E51,'KATALOG firiem'!$C$1:$D$2000,2,0)</f>
        <v>Pribylinská  2/A</v>
      </c>
      <c r="AE51" s="3" t="str">
        <f>VLOOKUP(E51,'KATALOG firiem'!$C$1:$F$2000,4,0)</f>
        <v>831 04</v>
      </c>
      <c r="AF51" s="3" t="str">
        <f>VLOOKUP(E51,'KATALOG firiem'!$C$1:$E$2000,3,0)</f>
        <v>Bratislava</v>
      </c>
      <c r="AG51" s="4">
        <f t="shared" si="2"/>
        <v>8</v>
      </c>
      <c r="AH51" s="4">
        <f t="shared" si="3"/>
        <v>2023</v>
      </c>
    </row>
    <row r="52" spans="1:34" x14ac:dyDescent="0.25">
      <c r="A52" s="54" t="s">
        <v>12230</v>
      </c>
      <c r="B52" s="54" t="s">
        <v>12004</v>
      </c>
      <c r="C52" s="1" t="str">
        <f>VLOOKUP(A52,'DFA s ZML.'!$A$2:$L$2000,5,0)</f>
        <v>nl505,512,513,515,519,523/2023</v>
      </c>
      <c r="D52" s="1" t="s">
        <v>427</v>
      </c>
      <c r="E52" s="1" t="s">
        <v>428</v>
      </c>
      <c r="F52" s="1" t="s">
        <v>429</v>
      </c>
      <c r="G52" s="1"/>
      <c r="H52" s="1"/>
      <c r="I52" s="1"/>
      <c r="J52" s="1" t="s">
        <v>35</v>
      </c>
      <c r="K52" s="1" t="s">
        <v>4763</v>
      </c>
      <c r="L52" s="2">
        <v>1307.48</v>
      </c>
      <c r="M52" s="48">
        <v>45184</v>
      </c>
      <c r="N52" s="1">
        <v>308</v>
      </c>
      <c r="O52" s="1">
        <v>3</v>
      </c>
      <c r="P52" s="48">
        <v>45160</v>
      </c>
      <c r="Q52" s="48">
        <v>45124</v>
      </c>
      <c r="R52" s="48">
        <v>45108</v>
      </c>
      <c r="S52" s="1" t="s">
        <v>430</v>
      </c>
      <c r="T52" s="1" t="s">
        <v>32</v>
      </c>
      <c r="U52" s="2">
        <v>0</v>
      </c>
      <c r="V52"/>
      <c r="W52" s="1" t="b">
        <v>0</v>
      </c>
      <c r="X52" s="48">
        <v>45160</v>
      </c>
      <c r="Y52" s="1" t="b">
        <v>0</v>
      </c>
      <c r="Z52"/>
      <c r="AA52" s="1"/>
      <c r="AB52" s="48">
        <v>45108</v>
      </c>
      <c r="AC52" s="2">
        <v>0</v>
      </c>
      <c r="AD52" s="3" t="str">
        <f>VLOOKUP(E52,'KATALOG firiem'!$C$1:$D$2000,2,0)</f>
        <v>Pribylinská  2/A</v>
      </c>
      <c r="AE52" s="3" t="str">
        <f>VLOOKUP(E52,'KATALOG firiem'!$C$1:$F$2000,4,0)</f>
        <v>831 04</v>
      </c>
      <c r="AF52" s="3" t="str">
        <f>VLOOKUP(E52,'KATALOG firiem'!$C$1:$E$2000,3,0)</f>
        <v>Bratislava</v>
      </c>
      <c r="AG52" s="4">
        <f t="shared" si="2"/>
        <v>8</v>
      </c>
      <c r="AH52" s="4">
        <f t="shared" si="3"/>
        <v>2023</v>
      </c>
    </row>
    <row r="53" spans="1:34" x14ac:dyDescent="0.25">
      <c r="A53" s="54" t="s">
        <v>12231</v>
      </c>
      <c r="B53" s="54" t="s">
        <v>12005</v>
      </c>
      <c r="C53" s="1" t="str">
        <f>VLOOKUP(A53,'DFA s ZML.'!$A$2:$L$2000,5,0)</f>
        <v>nl535/2023</v>
      </c>
      <c r="D53" s="1" t="s">
        <v>77</v>
      </c>
      <c r="E53" s="1" t="s">
        <v>78</v>
      </c>
      <c r="F53" s="1" t="s">
        <v>79</v>
      </c>
      <c r="G53" s="1"/>
      <c r="H53" s="1"/>
      <c r="I53" s="1"/>
      <c r="J53" s="1" t="s">
        <v>50</v>
      </c>
      <c r="K53" s="1" t="s">
        <v>51</v>
      </c>
      <c r="L53" s="2">
        <v>78.12</v>
      </c>
      <c r="M53" s="48">
        <v>45155</v>
      </c>
      <c r="N53" s="1">
        <v>308</v>
      </c>
      <c r="O53" s="1">
        <v>3</v>
      </c>
      <c r="P53" s="48">
        <v>45149</v>
      </c>
      <c r="Q53" s="48">
        <v>45125</v>
      </c>
      <c r="R53" s="48">
        <v>45108</v>
      </c>
      <c r="S53" s="1" t="s">
        <v>81</v>
      </c>
      <c r="T53" s="1" t="s">
        <v>32</v>
      </c>
      <c r="U53" s="2">
        <v>0</v>
      </c>
      <c r="V53"/>
      <c r="W53" s="1" t="b">
        <v>0</v>
      </c>
      <c r="X53" s="48">
        <v>45149</v>
      </c>
      <c r="Y53" s="1" t="b">
        <v>0</v>
      </c>
      <c r="Z53"/>
      <c r="AA53" s="1"/>
      <c r="AB53" s="48">
        <v>45108</v>
      </c>
      <c r="AC53" s="2">
        <v>0</v>
      </c>
      <c r="AD53" s="3" t="str">
        <f>VLOOKUP(E53,'KATALOG firiem'!$C$1:$D$2000,2,0)</f>
        <v>Štrková 8</v>
      </c>
      <c r="AE53" s="3" t="str">
        <f>VLOOKUP(E53,'KATALOG firiem'!$C$1:$F$2000,4,0)</f>
        <v>011 96</v>
      </c>
      <c r="AF53" s="3" t="str">
        <f>VLOOKUP(E53,'KATALOG firiem'!$C$1:$E$2000,3,0)</f>
        <v>Žilina</v>
      </c>
      <c r="AG53" s="4">
        <f t="shared" si="2"/>
        <v>8</v>
      </c>
      <c r="AH53" s="4">
        <f t="shared" si="3"/>
        <v>2023</v>
      </c>
    </row>
    <row r="54" spans="1:34" x14ac:dyDescent="0.25">
      <c r="A54" s="54" t="s">
        <v>12232</v>
      </c>
      <c r="B54" s="54" t="s">
        <v>12006</v>
      </c>
      <c r="C54" s="1" t="str">
        <f>VLOOKUP(A54,'DFA s ZML.'!$A$2:$L$2000,5,0)</f>
        <v>mailom</v>
      </c>
      <c r="D54" s="1" t="s">
        <v>97</v>
      </c>
      <c r="E54" s="1" t="s">
        <v>98</v>
      </c>
      <c r="F54" s="1" t="s">
        <v>99</v>
      </c>
      <c r="G54" s="1"/>
      <c r="H54" s="1"/>
      <c r="I54" s="1"/>
      <c r="J54" s="1" t="s">
        <v>85</v>
      </c>
      <c r="K54" s="1" t="s">
        <v>86</v>
      </c>
      <c r="L54" s="2">
        <v>296.35000000000002</v>
      </c>
      <c r="M54" s="48">
        <v>45156</v>
      </c>
      <c r="N54" s="1">
        <v>308</v>
      </c>
      <c r="O54" s="1">
        <v>3</v>
      </c>
      <c r="P54" s="48">
        <v>45152</v>
      </c>
      <c r="Q54" s="48">
        <v>45131</v>
      </c>
      <c r="R54" s="48">
        <v>45108</v>
      </c>
      <c r="S54" s="1"/>
      <c r="T54" s="1" t="s">
        <v>32</v>
      </c>
      <c r="U54" s="2">
        <v>0</v>
      </c>
      <c r="V54"/>
      <c r="W54" s="1" t="b">
        <v>0</v>
      </c>
      <c r="X54" s="48">
        <v>45152</v>
      </c>
      <c r="Y54" s="1" t="b">
        <v>0</v>
      </c>
      <c r="Z54"/>
      <c r="AA54" s="1"/>
      <c r="AB54" s="48">
        <v>45108</v>
      </c>
      <c r="AC54" s="2">
        <v>0</v>
      </c>
      <c r="AD54" s="3" t="str">
        <f>VLOOKUP(E54,'KATALOG firiem'!$C$1:$D$2000,2,0)</f>
        <v>Piešťanská 2503/43</v>
      </c>
      <c r="AE54" s="3" t="str">
        <f>VLOOKUP(E54,'KATALOG firiem'!$C$1:$F$2000,4,0)</f>
        <v>915 01</v>
      </c>
      <c r="AF54" s="3" t="str">
        <f>VLOOKUP(E54,'KATALOG firiem'!$C$1:$E$2000,3,0)</f>
        <v>Nové Mesto nad Váhom</v>
      </c>
      <c r="AG54" s="4">
        <f t="shared" si="2"/>
        <v>8</v>
      </c>
      <c r="AH54" s="4">
        <f t="shared" si="3"/>
        <v>2023</v>
      </c>
    </row>
    <row r="55" spans="1:34" x14ac:dyDescent="0.25">
      <c r="A55" s="54" t="s">
        <v>12233</v>
      </c>
      <c r="B55" s="54" t="s">
        <v>12007</v>
      </c>
      <c r="C55" s="1" t="str">
        <f>VLOOKUP(A55,'DFA s ZML.'!$A$2:$L$2000,5,0)</f>
        <v>34/2023</v>
      </c>
      <c r="D55" s="1" t="s">
        <v>4660</v>
      </c>
      <c r="E55" s="1" t="s">
        <v>4661</v>
      </c>
      <c r="F55" s="1" t="s">
        <v>4662</v>
      </c>
      <c r="G55" s="1"/>
      <c r="H55" s="1"/>
      <c r="I55" s="1"/>
      <c r="J55" s="1" t="s">
        <v>85</v>
      </c>
      <c r="K55" s="1" t="s">
        <v>86</v>
      </c>
      <c r="L55" s="2">
        <v>563.44000000000005</v>
      </c>
      <c r="M55" s="48">
        <v>45156</v>
      </c>
      <c r="N55" s="1">
        <v>308</v>
      </c>
      <c r="O55" s="1">
        <v>3</v>
      </c>
      <c r="P55" s="48">
        <v>45152</v>
      </c>
      <c r="Q55" s="48">
        <v>45126</v>
      </c>
      <c r="R55" s="48">
        <v>45108</v>
      </c>
      <c r="S55" s="1" t="s">
        <v>4663</v>
      </c>
      <c r="T55" s="1" t="s">
        <v>32</v>
      </c>
      <c r="U55" s="2">
        <v>0</v>
      </c>
      <c r="V55"/>
      <c r="W55" s="1" t="b">
        <v>0</v>
      </c>
      <c r="X55" s="48">
        <v>45152</v>
      </c>
      <c r="Y55" s="1" t="b">
        <v>0</v>
      </c>
      <c r="Z55"/>
      <c r="AA55" s="1"/>
      <c r="AB55" s="48">
        <v>45108</v>
      </c>
      <c r="AC55" s="2">
        <v>0</v>
      </c>
      <c r="AD55" s="3" t="str">
        <f>VLOOKUP(E55,'KATALOG firiem'!$C$1:$D$2000,2,0)</f>
        <v>Hollého 1999/13</v>
      </c>
      <c r="AE55" s="3" t="str">
        <f>VLOOKUP(E55,'KATALOG firiem'!$C$1:$F$2000,4,0)</f>
        <v>927 05</v>
      </c>
      <c r="AF55" s="3" t="str">
        <f>VLOOKUP(E55,'KATALOG firiem'!$C$1:$E$2000,3,0)</f>
        <v>Šala</v>
      </c>
      <c r="AG55" s="4">
        <f t="shared" si="2"/>
        <v>8</v>
      </c>
      <c r="AH55" s="4">
        <f t="shared" si="3"/>
        <v>2023</v>
      </c>
    </row>
    <row r="56" spans="1:34" x14ac:dyDescent="0.25">
      <c r="A56" s="54" t="s">
        <v>12234</v>
      </c>
      <c r="B56" s="54" t="s">
        <v>12008</v>
      </c>
      <c r="C56" s="1" t="str">
        <f>VLOOKUP(A56,'DFA s ZML.'!$A$2:$L$2000,5,0)</f>
        <v>mtz288/2023</v>
      </c>
      <c r="D56" s="1" t="s">
        <v>5746</v>
      </c>
      <c r="E56" s="1" t="s">
        <v>5142</v>
      </c>
      <c r="F56" s="1" t="s">
        <v>4784</v>
      </c>
      <c r="G56" s="1"/>
      <c r="H56" s="1"/>
      <c r="I56" s="1"/>
      <c r="J56" s="1" t="s">
        <v>58</v>
      </c>
      <c r="K56" s="1" t="s">
        <v>8921</v>
      </c>
      <c r="L56" s="2">
        <v>545</v>
      </c>
      <c r="M56" s="48">
        <v>45145</v>
      </c>
      <c r="N56" s="1">
        <v>308</v>
      </c>
      <c r="O56" s="1">
        <v>3</v>
      </c>
      <c r="P56" s="48">
        <v>45149</v>
      </c>
      <c r="Q56" s="48">
        <v>45127</v>
      </c>
      <c r="R56" s="48">
        <v>45108</v>
      </c>
      <c r="S56" s="1"/>
      <c r="T56" s="1" t="s">
        <v>32</v>
      </c>
      <c r="U56" s="2">
        <v>0</v>
      </c>
      <c r="V56"/>
      <c r="W56" s="1" t="b">
        <v>0</v>
      </c>
      <c r="X56" s="48">
        <v>45149</v>
      </c>
      <c r="Y56" s="1" t="b">
        <v>0</v>
      </c>
      <c r="Z56"/>
      <c r="AA56" s="1"/>
      <c r="AB56" s="48">
        <v>45108</v>
      </c>
      <c r="AC56" s="2">
        <v>0</v>
      </c>
      <c r="AD56" s="3" t="str">
        <f>VLOOKUP(E56,'KATALOG firiem'!$C$1:$D$2000,2,0)</f>
        <v>Družstevná 1611/2</v>
      </c>
      <c r="AE56" s="3" t="str">
        <f>VLOOKUP(E56,'KATALOG firiem'!$C$1:$F$2000,4,0)</f>
        <v>038 52</v>
      </c>
      <c r="AF56" s="3" t="str">
        <f>VLOOKUP(E56,'KATALOG firiem'!$C$1:$E$2000,3,0)</f>
        <v>Sučany</v>
      </c>
      <c r="AG56" s="4">
        <f t="shared" si="2"/>
        <v>8</v>
      </c>
      <c r="AH56" s="4">
        <f t="shared" si="3"/>
        <v>2023</v>
      </c>
    </row>
    <row r="57" spans="1:34" x14ac:dyDescent="0.25">
      <c r="A57" s="54" t="s">
        <v>12236</v>
      </c>
      <c r="B57" s="54" t="s">
        <v>12010</v>
      </c>
      <c r="C57" s="1" t="str">
        <f>VLOOKUP(A57,'DFA s ZML.'!$A$2:$L$2000,5,0)</f>
        <v>mtz471/2023</v>
      </c>
      <c r="D57" s="1" t="s">
        <v>5829</v>
      </c>
      <c r="E57" s="1" t="s">
        <v>293</v>
      </c>
      <c r="F57" s="1" t="s">
        <v>294</v>
      </c>
      <c r="G57" s="1"/>
      <c r="H57" s="1"/>
      <c r="I57" s="1"/>
      <c r="J57" s="1" t="s">
        <v>58</v>
      </c>
      <c r="K57" s="1" t="s">
        <v>6939</v>
      </c>
      <c r="L57" s="2">
        <v>242.98</v>
      </c>
      <c r="M57" s="48">
        <v>45158</v>
      </c>
      <c r="N57" s="1">
        <v>308</v>
      </c>
      <c r="O57" s="1">
        <v>3</v>
      </c>
      <c r="P57" s="48">
        <v>45149</v>
      </c>
      <c r="Q57" s="48">
        <v>45133</v>
      </c>
      <c r="R57" s="48">
        <v>45108</v>
      </c>
      <c r="S57" s="1" t="s">
        <v>5830</v>
      </c>
      <c r="T57" s="1" t="s">
        <v>32</v>
      </c>
      <c r="U57" s="2">
        <v>0</v>
      </c>
      <c r="V57"/>
      <c r="W57" s="1" t="b">
        <v>0</v>
      </c>
      <c r="X57" s="48">
        <v>45149</v>
      </c>
      <c r="Y57" s="1" t="b">
        <v>0</v>
      </c>
      <c r="Z57"/>
      <c r="AA57" s="1"/>
      <c r="AB57" s="48">
        <v>45108</v>
      </c>
      <c r="AC57" s="2">
        <v>0</v>
      </c>
      <c r="AD57" s="3" t="str">
        <f>VLOOKUP(E57,'KATALOG firiem'!$C$1:$D$2000,2,0)</f>
        <v>Chrenovská 14</v>
      </c>
      <c r="AE57" s="3" t="str">
        <f>VLOOKUP(E57,'KATALOG firiem'!$C$1:$F$2000,4,0)</f>
        <v>949 01</v>
      </c>
      <c r="AF57" s="3" t="str">
        <f>VLOOKUP(E57,'KATALOG firiem'!$C$1:$E$2000,3,0)</f>
        <v>Nitra</v>
      </c>
      <c r="AG57" s="4">
        <f t="shared" si="2"/>
        <v>8</v>
      </c>
      <c r="AH57" s="4">
        <f t="shared" si="3"/>
        <v>2023</v>
      </c>
    </row>
    <row r="58" spans="1:34" x14ac:dyDescent="0.25">
      <c r="A58" s="54" t="s">
        <v>12238</v>
      </c>
      <c r="B58" s="54" t="s">
        <v>12012</v>
      </c>
      <c r="C58" s="1" t="str">
        <f>VLOOKUP(A58,'DFA s ZML.'!$A$2:$L$2000,5,0)</f>
        <v>mtz472/2023</v>
      </c>
      <c r="D58" s="1" t="s">
        <v>4769</v>
      </c>
      <c r="E58" s="1" t="s">
        <v>259</v>
      </c>
      <c r="F58" s="1" t="s">
        <v>260</v>
      </c>
      <c r="G58" s="1"/>
      <c r="H58" s="1"/>
      <c r="I58" s="1"/>
      <c r="J58" s="1" t="s">
        <v>58</v>
      </c>
      <c r="K58" s="1" t="s">
        <v>4694</v>
      </c>
      <c r="L58" s="2">
        <v>45.91</v>
      </c>
      <c r="M58" s="48">
        <v>45158</v>
      </c>
      <c r="N58" s="1">
        <v>308</v>
      </c>
      <c r="O58" s="1">
        <v>3</v>
      </c>
      <c r="P58" s="48">
        <v>45153</v>
      </c>
      <c r="Q58" s="48">
        <v>45135</v>
      </c>
      <c r="R58" s="48">
        <v>45108</v>
      </c>
      <c r="S58" s="1" t="s">
        <v>4770</v>
      </c>
      <c r="T58" s="1" t="s">
        <v>32</v>
      </c>
      <c r="U58" s="2">
        <v>0</v>
      </c>
      <c r="V58"/>
      <c r="W58" s="1" t="b">
        <v>0</v>
      </c>
      <c r="X58" s="48">
        <v>45153</v>
      </c>
      <c r="Y58" s="1" t="b">
        <v>0</v>
      </c>
      <c r="Z58"/>
      <c r="AA58" s="1"/>
      <c r="AB58" s="48">
        <v>45108</v>
      </c>
      <c r="AC58" s="2">
        <v>0</v>
      </c>
      <c r="AD58" s="3" t="str">
        <f>VLOOKUP(E58,'KATALOG firiem'!$C$1:$D$2000,2,0)</f>
        <v>Bratislavská 87</v>
      </c>
      <c r="AE58" s="3" t="str">
        <f>VLOOKUP(E58,'KATALOG firiem'!$C$1:$F$2000,4,0)</f>
        <v>902 01</v>
      </c>
      <c r="AF58" s="3" t="str">
        <f>VLOOKUP(E58,'KATALOG firiem'!$C$1:$E$2000,3,0)</f>
        <v>Pezinok</v>
      </c>
      <c r="AG58" s="4">
        <f t="shared" si="2"/>
        <v>8</v>
      </c>
      <c r="AH58" s="4">
        <f t="shared" si="3"/>
        <v>2023</v>
      </c>
    </row>
    <row r="59" spans="1:34" x14ac:dyDescent="0.25">
      <c r="A59" s="54" t="s">
        <v>12239</v>
      </c>
      <c r="B59" s="54" t="s">
        <v>12013</v>
      </c>
      <c r="C59" s="1" t="str">
        <f>VLOOKUP(A59,'DFA s ZML.'!$A$2:$L$2000,5,0)</f>
        <v>34/2023</v>
      </c>
      <c r="D59" s="1" t="s">
        <v>4660</v>
      </c>
      <c r="E59" s="1" t="s">
        <v>4661</v>
      </c>
      <c r="F59" s="1" t="s">
        <v>4662</v>
      </c>
      <c r="G59" s="1"/>
      <c r="H59" s="1"/>
      <c r="I59" s="1"/>
      <c r="J59" s="1" t="s">
        <v>85</v>
      </c>
      <c r="K59" s="1" t="s">
        <v>86</v>
      </c>
      <c r="L59" s="2">
        <v>1218.8399999999999</v>
      </c>
      <c r="M59" s="48">
        <v>45158</v>
      </c>
      <c r="N59" s="1">
        <v>308</v>
      </c>
      <c r="O59" s="1">
        <v>3</v>
      </c>
      <c r="P59" s="48">
        <v>45152</v>
      </c>
      <c r="Q59" s="48">
        <v>45128</v>
      </c>
      <c r="R59" s="48">
        <v>45108</v>
      </c>
      <c r="S59" s="1" t="s">
        <v>4663</v>
      </c>
      <c r="T59" s="1" t="s">
        <v>32</v>
      </c>
      <c r="U59" s="2">
        <v>0</v>
      </c>
      <c r="V59"/>
      <c r="W59" s="1" t="b">
        <v>0</v>
      </c>
      <c r="X59" s="48">
        <v>45152</v>
      </c>
      <c r="Y59" s="1" t="b">
        <v>0</v>
      </c>
      <c r="Z59"/>
      <c r="AA59" s="1"/>
      <c r="AB59" s="48">
        <v>45108</v>
      </c>
      <c r="AC59" s="2">
        <v>0</v>
      </c>
      <c r="AD59" s="3" t="str">
        <f>VLOOKUP(E59,'KATALOG firiem'!$C$1:$D$2000,2,0)</f>
        <v>Hollého 1999/13</v>
      </c>
      <c r="AE59" s="3" t="str">
        <f>VLOOKUP(E59,'KATALOG firiem'!$C$1:$F$2000,4,0)</f>
        <v>927 05</v>
      </c>
      <c r="AF59" s="3" t="str">
        <f>VLOOKUP(E59,'KATALOG firiem'!$C$1:$E$2000,3,0)</f>
        <v>Šala</v>
      </c>
      <c r="AG59" s="4">
        <f t="shared" si="2"/>
        <v>8</v>
      </c>
      <c r="AH59" s="4">
        <f t="shared" si="3"/>
        <v>2023</v>
      </c>
    </row>
    <row r="60" spans="1:34" x14ac:dyDescent="0.25">
      <c r="A60" s="54" t="s">
        <v>12240</v>
      </c>
      <c r="B60" s="54" t="s">
        <v>12014</v>
      </c>
      <c r="C60" s="1" t="str">
        <f>VLOOKUP(A60,'DFA s ZML.'!$A$2:$L$2000,5,0)</f>
        <v>34/2023</v>
      </c>
      <c r="D60" s="1" t="s">
        <v>4660</v>
      </c>
      <c r="E60" s="1" t="s">
        <v>4661</v>
      </c>
      <c r="F60" s="1" t="s">
        <v>4662</v>
      </c>
      <c r="G60" s="1"/>
      <c r="H60" s="1"/>
      <c r="I60" s="1"/>
      <c r="J60" s="1" t="s">
        <v>85</v>
      </c>
      <c r="K60" s="1" t="s">
        <v>86</v>
      </c>
      <c r="L60" s="2">
        <v>328.36</v>
      </c>
      <c r="M60" s="48">
        <v>45161</v>
      </c>
      <c r="N60" s="1">
        <v>308</v>
      </c>
      <c r="O60" s="1">
        <v>3</v>
      </c>
      <c r="P60" s="48">
        <v>45152</v>
      </c>
      <c r="Q60" s="48">
        <v>45131</v>
      </c>
      <c r="R60" s="48">
        <v>45108</v>
      </c>
      <c r="S60" s="1" t="s">
        <v>4663</v>
      </c>
      <c r="T60" s="1" t="s">
        <v>32</v>
      </c>
      <c r="U60" s="2">
        <v>0</v>
      </c>
      <c r="V60"/>
      <c r="W60" s="1" t="b">
        <v>0</v>
      </c>
      <c r="X60" s="48">
        <v>45152</v>
      </c>
      <c r="Y60" s="1" t="b">
        <v>0</v>
      </c>
      <c r="Z60"/>
      <c r="AA60" s="1"/>
      <c r="AB60" s="48">
        <v>45108</v>
      </c>
      <c r="AC60" s="2">
        <v>0</v>
      </c>
      <c r="AD60" s="3" t="str">
        <f>VLOOKUP(E60,'KATALOG firiem'!$C$1:$D$2000,2,0)</f>
        <v>Hollého 1999/13</v>
      </c>
      <c r="AE60" s="3" t="str">
        <f>VLOOKUP(E60,'KATALOG firiem'!$C$1:$F$2000,4,0)</f>
        <v>927 05</v>
      </c>
      <c r="AF60" s="3" t="str">
        <f>VLOOKUP(E60,'KATALOG firiem'!$C$1:$E$2000,3,0)</f>
        <v>Šala</v>
      </c>
      <c r="AG60" s="4">
        <f t="shared" si="2"/>
        <v>8</v>
      </c>
      <c r="AH60" s="4">
        <f t="shared" si="3"/>
        <v>2023</v>
      </c>
    </row>
    <row r="61" spans="1:34" x14ac:dyDescent="0.25">
      <c r="A61" s="54" t="s">
        <v>12241</v>
      </c>
      <c r="B61" s="54" t="s">
        <v>12015</v>
      </c>
      <c r="C61" s="1" t="str">
        <f>VLOOKUP(A61,'DFA s ZML.'!$A$2:$L$2000,5,0)</f>
        <v>nl549/2023</v>
      </c>
      <c r="D61" s="1" t="s">
        <v>77</v>
      </c>
      <c r="E61" s="1" t="s">
        <v>78</v>
      </c>
      <c r="F61" s="1" t="s">
        <v>79</v>
      </c>
      <c r="G61" s="1"/>
      <c r="H61" s="1"/>
      <c r="I61" s="1"/>
      <c r="J61" s="1" t="s">
        <v>50</v>
      </c>
      <c r="K61" s="1" t="s">
        <v>212</v>
      </c>
      <c r="L61" s="2">
        <v>28.26</v>
      </c>
      <c r="M61" s="48">
        <v>45161</v>
      </c>
      <c r="N61" s="1">
        <v>308</v>
      </c>
      <c r="O61" s="1">
        <v>3</v>
      </c>
      <c r="P61" s="48">
        <v>45149</v>
      </c>
      <c r="Q61" s="48">
        <v>45131</v>
      </c>
      <c r="R61" s="48">
        <v>45108</v>
      </c>
      <c r="S61" s="1" t="s">
        <v>81</v>
      </c>
      <c r="T61" s="1" t="s">
        <v>32</v>
      </c>
      <c r="U61" s="2">
        <v>0</v>
      </c>
      <c r="V61"/>
      <c r="W61" s="1" t="b">
        <v>0</v>
      </c>
      <c r="X61" s="48">
        <v>45149</v>
      </c>
      <c r="Y61" s="1" t="b">
        <v>0</v>
      </c>
      <c r="Z61"/>
      <c r="AA61" s="1"/>
      <c r="AB61" s="48">
        <v>45108</v>
      </c>
      <c r="AC61" s="2">
        <v>0</v>
      </c>
      <c r="AD61" s="3" t="str">
        <f>VLOOKUP(E61,'KATALOG firiem'!$C$1:$D$2000,2,0)</f>
        <v>Štrková 8</v>
      </c>
      <c r="AE61" s="3" t="str">
        <f>VLOOKUP(E61,'KATALOG firiem'!$C$1:$F$2000,4,0)</f>
        <v>011 96</v>
      </c>
      <c r="AF61" s="3" t="str">
        <f>VLOOKUP(E61,'KATALOG firiem'!$C$1:$E$2000,3,0)</f>
        <v>Žilina</v>
      </c>
      <c r="AG61" s="4">
        <f t="shared" si="2"/>
        <v>8</v>
      </c>
      <c r="AH61" s="4">
        <f t="shared" si="3"/>
        <v>2023</v>
      </c>
    </row>
    <row r="62" spans="1:34" x14ac:dyDescent="0.25">
      <c r="A62" s="54" t="s">
        <v>12243</v>
      </c>
      <c r="B62" s="54" t="s">
        <v>12017</v>
      </c>
      <c r="C62" s="1" t="str">
        <f>VLOOKUP(A62,'DFA s ZML.'!$A$2:$L$2000,5,0)</f>
        <v>34/2023</v>
      </c>
      <c r="D62" s="1" t="s">
        <v>4660</v>
      </c>
      <c r="E62" s="1" t="s">
        <v>4661</v>
      </c>
      <c r="F62" s="1" t="s">
        <v>4662</v>
      </c>
      <c r="G62" s="1"/>
      <c r="H62" s="1"/>
      <c r="I62" s="1"/>
      <c r="J62" s="1" t="s">
        <v>85</v>
      </c>
      <c r="K62" s="1" t="s">
        <v>86</v>
      </c>
      <c r="L62" s="2">
        <v>783.61</v>
      </c>
      <c r="M62" s="48">
        <v>45163</v>
      </c>
      <c r="N62" s="1">
        <v>308</v>
      </c>
      <c r="O62" s="1">
        <v>3</v>
      </c>
      <c r="P62" s="48">
        <v>45152</v>
      </c>
      <c r="Q62" s="48">
        <v>45133</v>
      </c>
      <c r="R62" s="48">
        <v>45108</v>
      </c>
      <c r="S62" s="1" t="s">
        <v>4663</v>
      </c>
      <c r="T62" s="1" t="s">
        <v>32</v>
      </c>
      <c r="U62" s="2">
        <v>0</v>
      </c>
      <c r="V62"/>
      <c r="W62" s="1" t="b">
        <v>0</v>
      </c>
      <c r="X62">
        <v>45152</v>
      </c>
      <c r="Y62" s="1" t="b">
        <v>0</v>
      </c>
      <c r="Z62"/>
      <c r="AA62" s="1"/>
      <c r="AB62" s="48">
        <v>45108</v>
      </c>
      <c r="AC62" s="2">
        <v>0</v>
      </c>
      <c r="AD62" s="3" t="str">
        <f>VLOOKUP(E62,'KATALOG firiem'!$C$1:$D$2000,2,0)</f>
        <v>Hollého 1999/13</v>
      </c>
      <c r="AE62" s="3" t="str">
        <f>VLOOKUP(E62,'KATALOG firiem'!$C$1:$F$2000,4,0)</f>
        <v>927 05</v>
      </c>
      <c r="AF62" s="3" t="str">
        <f>VLOOKUP(E62,'KATALOG firiem'!$C$1:$E$2000,3,0)</f>
        <v>Šala</v>
      </c>
      <c r="AG62" s="4">
        <f t="shared" si="2"/>
        <v>8</v>
      </c>
      <c r="AH62" s="4">
        <f t="shared" si="3"/>
        <v>2023</v>
      </c>
    </row>
    <row r="63" spans="1:34" x14ac:dyDescent="0.25">
      <c r="A63" s="54" t="s">
        <v>12244</v>
      </c>
      <c r="B63" s="54" t="s">
        <v>12018</v>
      </c>
      <c r="C63" s="1" t="str">
        <f>VLOOKUP(A63,'DFA s ZML.'!$A$2:$L$2000,5,0)</f>
        <v>34/2023</v>
      </c>
      <c r="D63" s="1" t="s">
        <v>4660</v>
      </c>
      <c r="E63" s="1" t="s">
        <v>4661</v>
      </c>
      <c r="F63" s="1" t="s">
        <v>4662</v>
      </c>
      <c r="G63" s="1"/>
      <c r="H63" s="1"/>
      <c r="I63" s="1"/>
      <c r="J63" s="1" t="s">
        <v>85</v>
      </c>
      <c r="K63" s="1" t="s">
        <v>86</v>
      </c>
      <c r="L63" s="2">
        <v>1027.82</v>
      </c>
      <c r="M63" s="48">
        <v>45165</v>
      </c>
      <c r="N63" s="1">
        <v>308</v>
      </c>
      <c r="O63" s="1">
        <v>3</v>
      </c>
      <c r="P63" s="48">
        <v>45152</v>
      </c>
      <c r="Q63" s="48">
        <v>45135</v>
      </c>
      <c r="R63" s="48">
        <v>45108</v>
      </c>
      <c r="S63" s="1" t="s">
        <v>4663</v>
      </c>
      <c r="T63" s="1" t="s">
        <v>32</v>
      </c>
      <c r="U63" s="2">
        <v>0</v>
      </c>
      <c r="V63"/>
      <c r="W63" s="1" t="b">
        <v>0</v>
      </c>
      <c r="X63" s="48">
        <v>45152</v>
      </c>
      <c r="Y63" s="1" t="b">
        <v>0</v>
      </c>
      <c r="Z63"/>
      <c r="AA63" s="1"/>
      <c r="AB63" s="48">
        <v>45108</v>
      </c>
      <c r="AC63" s="2">
        <v>0</v>
      </c>
      <c r="AD63" s="3" t="str">
        <f>VLOOKUP(E63,'KATALOG firiem'!$C$1:$D$2000,2,0)</f>
        <v>Hollého 1999/13</v>
      </c>
      <c r="AE63" s="3" t="str">
        <f>VLOOKUP(E63,'KATALOG firiem'!$C$1:$F$2000,4,0)</f>
        <v>927 05</v>
      </c>
      <c r="AF63" s="3" t="str">
        <f>VLOOKUP(E63,'KATALOG firiem'!$C$1:$E$2000,3,0)</f>
        <v>Šala</v>
      </c>
      <c r="AG63" s="4">
        <f t="shared" si="2"/>
        <v>8</v>
      </c>
      <c r="AH63" s="4">
        <f t="shared" si="3"/>
        <v>2023</v>
      </c>
    </row>
    <row r="64" spans="1:34" x14ac:dyDescent="0.25">
      <c r="A64" s="54" t="s">
        <v>12245</v>
      </c>
      <c r="B64" s="54" t="s">
        <v>12019</v>
      </c>
      <c r="C64" s="1" t="str">
        <f>VLOOKUP(A64,'DFA s ZML.'!$A$2:$L$2000,5,0)</f>
        <v>34/2023</v>
      </c>
      <c r="D64" s="1" t="s">
        <v>4660</v>
      </c>
      <c r="E64" s="1" t="s">
        <v>4661</v>
      </c>
      <c r="F64" s="1" t="s">
        <v>4662</v>
      </c>
      <c r="G64" s="1"/>
      <c r="H64" s="1"/>
      <c r="I64" s="1"/>
      <c r="J64" s="1" t="s">
        <v>85</v>
      </c>
      <c r="K64" s="1" t="s">
        <v>86</v>
      </c>
      <c r="L64" s="2">
        <v>620.16999999999996</v>
      </c>
      <c r="M64" s="48">
        <v>45168</v>
      </c>
      <c r="N64" s="1">
        <v>308</v>
      </c>
      <c r="O64" s="1">
        <v>3</v>
      </c>
      <c r="P64" s="48">
        <v>45152</v>
      </c>
      <c r="Q64" s="48">
        <v>45138</v>
      </c>
      <c r="R64" s="48">
        <v>45108</v>
      </c>
      <c r="S64" s="1" t="s">
        <v>4663</v>
      </c>
      <c r="T64" s="1" t="s">
        <v>32</v>
      </c>
      <c r="U64" s="2">
        <v>0</v>
      </c>
      <c r="V64"/>
      <c r="W64" s="1" t="b">
        <v>0</v>
      </c>
      <c r="X64" s="48">
        <v>45152</v>
      </c>
      <c r="Y64" s="1" t="b">
        <v>0</v>
      </c>
      <c r="Z64"/>
      <c r="AA64" s="1"/>
      <c r="AB64" s="48">
        <v>45108</v>
      </c>
      <c r="AC64" s="2">
        <v>0</v>
      </c>
      <c r="AD64" s="3" t="str">
        <f>VLOOKUP(E64,'KATALOG firiem'!$C$1:$D$2000,2,0)</f>
        <v>Hollého 1999/13</v>
      </c>
      <c r="AE64" s="3" t="str">
        <f>VLOOKUP(E64,'KATALOG firiem'!$C$1:$F$2000,4,0)</f>
        <v>927 05</v>
      </c>
      <c r="AF64" s="3" t="str">
        <f>VLOOKUP(E64,'KATALOG firiem'!$C$1:$E$2000,3,0)</f>
        <v>Šala</v>
      </c>
      <c r="AG64" s="4">
        <f t="shared" si="2"/>
        <v>8</v>
      </c>
      <c r="AH64" s="4">
        <f t="shared" si="3"/>
        <v>2023</v>
      </c>
    </row>
    <row r="65" spans="1:34" x14ac:dyDescent="0.25">
      <c r="A65" s="54" t="s">
        <v>12246</v>
      </c>
      <c r="B65" s="54" t="s">
        <v>12020</v>
      </c>
      <c r="C65" s="1" t="str">
        <f>VLOOKUP(A65,'DFA s ZML.'!$A$2:$L$2000,5,0)</f>
        <v>14/2023</v>
      </c>
      <c r="D65" s="1" t="s">
        <v>5888</v>
      </c>
      <c r="E65" s="1" t="s">
        <v>5889</v>
      </c>
      <c r="F65" s="1" t="s">
        <v>4161</v>
      </c>
      <c r="G65" s="1"/>
      <c r="H65" s="1"/>
      <c r="I65" s="1"/>
      <c r="J65" s="1" t="s">
        <v>85</v>
      </c>
      <c r="K65" s="1" t="s">
        <v>86</v>
      </c>
      <c r="L65" s="2">
        <v>3675.98</v>
      </c>
      <c r="M65" s="48">
        <v>45168</v>
      </c>
      <c r="N65" s="1">
        <v>308</v>
      </c>
      <c r="O65" s="1">
        <v>3</v>
      </c>
      <c r="P65" s="48">
        <v>45152</v>
      </c>
      <c r="Q65" s="48">
        <v>45139</v>
      </c>
      <c r="R65" s="48">
        <v>45108</v>
      </c>
      <c r="S65" s="1" t="s">
        <v>4664</v>
      </c>
      <c r="T65" s="1" t="s">
        <v>32</v>
      </c>
      <c r="U65" s="2">
        <v>0</v>
      </c>
      <c r="V65"/>
      <c r="W65" s="1" t="b">
        <v>0</v>
      </c>
      <c r="X65" s="48">
        <v>45152</v>
      </c>
      <c r="Y65" s="1" t="b">
        <v>0</v>
      </c>
      <c r="Z65"/>
      <c r="AA65" s="1"/>
      <c r="AB65" s="48">
        <v>45139</v>
      </c>
      <c r="AC65" s="2">
        <v>0</v>
      </c>
      <c r="AD65" s="3" t="str">
        <f>VLOOKUP(E65,'KATALOG firiem'!$C$1:$D$2000,2,0)</f>
        <v>Lieskovská cesta 13</v>
      </c>
      <c r="AE65" s="3" t="str">
        <f>VLOOKUP(E65,'KATALOG firiem'!$C$1:$F$2000,4,0)</f>
        <v>960 01</v>
      </c>
      <c r="AF65" s="3" t="str">
        <f>VLOOKUP(E65,'KATALOG firiem'!$C$1:$E$2000,3,0)</f>
        <v>Zvolen</v>
      </c>
      <c r="AG65" s="4">
        <f t="shared" si="2"/>
        <v>8</v>
      </c>
      <c r="AH65" s="4">
        <f t="shared" si="3"/>
        <v>2023</v>
      </c>
    </row>
    <row r="66" spans="1:34" x14ac:dyDescent="0.25">
      <c r="A66" s="54" t="s">
        <v>12247</v>
      </c>
      <c r="B66" s="54" t="s">
        <v>12021</v>
      </c>
      <c r="C66" s="1" t="str">
        <f>VLOOKUP(A66,'DFA s ZML.'!$A$2:$L$2000,5,0)</f>
        <v>22/2023</v>
      </c>
      <c r="D66" s="1" t="s">
        <v>112</v>
      </c>
      <c r="E66" s="1" t="s">
        <v>113</v>
      </c>
      <c r="F66" s="1" t="s">
        <v>114</v>
      </c>
      <c r="G66" s="1"/>
      <c r="H66" s="1"/>
      <c r="I66" s="1"/>
      <c r="J66" s="1" t="s">
        <v>85</v>
      </c>
      <c r="K66" s="1" t="s">
        <v>86</v>
      </c>
      <c r="L66" s="2">
        <v>7230.16</v>
      </c>
      <c r="M66" s="48">
        <v>45158</v>
      </c>
      <c r="N66" s="1">
        <v>308</v>
      </c>
      <c r="O66" s="1">
        <v>3</v>
      </c>
      <c r="P66" s="48">
        <v>45152</v>
      </c>
      <c r="Q66" s="48">
        <v>45139</v>
      </c>
      <c r="R66" s="48">
        <v>45108</v>
      </c>
      <c r="S66" s="1" t="s">
        <v>115</v>
      </c>
      <c r="T66" s="1" t="s">
        <v>32</v>
      </c>
      <c r="U66" s="2">
        <v>0</v>
      </c>
      <c r="V66"/>
      <c r="W66" s="1" t="b">
        <v>0</v>
      </c>
      <c r="X66" s="48">
        <v>45152</v>
      </c>
      <c r="Y66" s="1" t="b">
        <v>0</v>
      </c>
      <c r="Z66"/>
      <c r="AA66" s="1"/>
      <c r="AB66" s="48">
        <v>45108</v>
      </c>
      <c r="AC66" s="2">
        <v>0</v>
      </c>
      <c r="AD66" s="3" t="str">
        <f>VLOOKUP(E66,'KATALOG firiem'!$C$1:$D$2000,2,0)</f>
        <v>M.R.Štefánika č. 10</v>
      </c>
      <c r="AE66" s="3" t="str">
        <f>VLOOKUP(E66,'KATALOG firiem'!$C$1:$F$2000,4,0)</f>
        <v>902 01</v>
      </c>
      <c r="AF66" s="3" t="str">
        <f>VLOOKUP(E66,'KATALOG firiem'!$C$1:$E$2000,3,0)</f>
        <v>Pezinok</v>
      </c>
      <c r="AG66" s="4">
        <f t="shared" si="2"/>
        <v>8</v>
      </c>
      <c r="AH66" s="4">
        <f t="shared" si="3"/>
        <v>2023</v>
      </c>
    </row>
    <row r="67" spans="1:34" x14ac:dyDescent="0.25">
      <c r="A67" s="54" t="s">
        <v>12248</v>
      </c>
      <c r="B67" s="54" t="s">
        <v>12022</v>
      </c>
      <c r="C67" s="1" t="str">
        <f>VLOOKUP(A67,'DFA s ZML.'!$A$2:$L$2000,5,0)</f>
        <v>nl545,548/2023</v>
      </c>
      <c r="D67" s="1" t="s">
        <v>128</v>
      </c>
      <c r="E67" s="1" t="s">
        <v>129</v>
      </c>
      <c r="F67" s="1" t="s">
        <v>130</v>
      </c>
      <c r="G67" s="1"/>
      <c r="H67" s="1"/>
      <c r="I67" s="1"/>
      <c r="J67" s="1" t="s">
        <v>35</v>
      </c>
      <c r="K67" s="1" t="s">
        <v>36</v>
      </c>
      <c r="L67" s="2">
        <v>12.54</v>
      </c>
      <c r="M67" s="48">
        <v>45146</v>
      </c>
      <c r="N67" s="1">
        <v>308</v>
      </c>
      <c r="O67" s="1">
        <v>3</v>
      </c>
      <c r="P67" s="48">
        <v>45149</v>
      </c>
      <c r="Q67" s="48">
        <v>45132</v>
      </c>
      <c r="R67" s="48">
        <v>45108</v>
      </c>
      <c r="S67" s="1" t="s">
        <v>131</v>
      </c>
      <c r="T67" s="1" t="s">
        <v>32</v>
      </c>
      <c r="U67" s="2">
        <v>0</v>
      </c>
      <c r="V67"/>
      <c r="W67" s="1" t="b">
        <v>0</v>
      </c>
      <c r="X67" s="48">
        <v>45149</v>
      </c>
      <c r="Y67" s="1" t="b">
        <v>0</v>
      </c>
      <c r="Z67"/>
      <c r="AA67" s="1"/>
      <c r="AB67" s="48">
        <v>45108</v>
      </c>
      <c r="AC67" s="2">
        <v>0</v>
      </c>
      <c r="AD67" s="3" t="str">
        <f>VLOOKUP(E67,'KATALOG firiem'!$C$1:$D$2000,2,0)</f>
        <v>Budatinska ulica  18</v>
      </c>
      <c r="AE67" s="3" t="str">
        <f>VLOOKUP(E67,'KATALOG firiem'!$C$1:$F$2000,4,0)</f>
        <v>851 06</v>
      </c>
      <c r="AF67" s="3" t="str">
        <f>VLOOKUP(E67,'KATALOG firiem'!$C$1:$E$2000,3,0)</f>
        <v>Bratislava</v>
      </c>
      <c r="AG67" s="4">
        <f t="shared" ref="AG67:AG74" si="4">MONTH(P67)</f>
        <v>8</v>
      </c>
      <c r="AH67" s="4">
        <f t="shared" ref="AH67:AH74" si="5">YEAR(P67)</f>
        <v>2023</v>
      </c>
    </row>
    <row r="68" spans="1:34" x14ac:dyDescent="0.25">
      <c r="A68" s="54" t="s">
        <v>12249</v>
      </c>
      <c r="B68" s="54" t="s">
        <v>12023</v>
      </c>
      <c r="C68" s="1" t="str">
        <f>VLOOKUP(A68,'DFA s ZML.'!$A$2:$L$2000,5,0)</f>
        <v>nl541,544,547,551,552,553,555/2023</v>
      </c>
      <c r="D68" s="1" t="s">
        <v>128</v>
      </c>
      <c r="E68" s="1" t="s">
        <v>129</v>
      </c>
      <c r="F68" s="1" t="s">
        <v>130</v>
      </c>
      <c r="G68" s="1"/>
      <c r="H68" s="1"/>
      <c r="I68" s="1"/>
      <c r="J68" s="1" t="s">
        <v>35</v>
      </c>
      <c r="K68" s="1" t="s">
        <v>4724</v>
      </c>
      <c r="L68" s="2">
        <v>4071.37</v>
      </c>
      <c r="M68" s="48">
        <v>45149</v>
      </c>
      <c r="N68" s="1">
        <v>308</v>
      </c>
      <c r="O68" s="1">
        <v>3</v>
      </c>
      <c r="P68" s="48">
        <v>45149</v>
      </c>
      <c r="Q68" s="48">
        <v>45135</v>
      </c>
      <c r="R68" s="48">
        <v>45108</v>
      </c>
      <c r="S68" s="1" t="s">
        <v>131</v>
      </c>
      <c r="T68" s="1" t="s">
        <v>32</v>
      </c>
      <c r="U68" s="2">
        <v>0</v>
      </c>
      <c r="V68"/>
      <c r="W68" s="1" t="b">
        <v>0</v>
      </c>
      <c r="X68" s="48">
        <v>45149</v>
      </c>
      <c r="Y68" s="1" t="b">
        <v>0</v>
      </c>
      <c r="Z68"/>
      <c r="AA68" s="1"/>
      <c r="AB68" s="48">
        <v>45108</v>
      </c>
      <c r="AC68" s="2">
        <v>0</v>
      </c>
      <c r="AD68" s="3" t="str">
        <f>VLOOKUP(E68,'KATALOG firiem'!$C$1:$D$2000,2,0)</f>
        <v>Budatinska ulica  18</v>
      </c>
      <c r="AE68" s="3" t="str">
        <f>VLOOKUP(E68,'KATALOG firiem'!$C$1:$F$2000,4,0)</f>
        <v>851 06</v>
      </c>
      <c r="AF68" s="3" t="str">
        <f>VLOOKUP(E68,'KATALOG firiem'!$C$1:$E$2000,3,0)</f>
        <v>Bratislava</v>
      </c>
      <c r="AG68" s="4">
        <f t="shared" si="4"/>
        <v>8</v>
      </c>
      <c r="AH68" s="4">
        <f t="shared" si="5"/>
        <v>2023</v>
      </c>
    </row>
    <row r="69" spans="1:34" x14ac:dyDescent="0.25">
      <c r="A69" s="54" t="s">
        <v>12250</v>
      </c>
      <c r="B69" s="54" t="s">
        <v>12024</v>
      </c>
      <c r="C69" s="1" t="str">
        <f>VLOOKUP(A69,'DFA s ZML.'!$A$2:$L$2000,5,0)</f>
        <v>nl557/2023</v>
      </c>
      <c r="D69" s="1" t="s">
        <v>128</v>
      </c>
      <c r="E69" s="1" t="s">
        <v>129</v>
      </c>
      <c r="F69" s="1" t="s">
        <v>130</v>
      </c>
      <c r="G69" s="1"/>
      <c r="H69" s="1"/>
      <c r="I69" s="1"/>
      <c r="J69" s="1" t="s">
        <v>35</v>
      </c>
      <c r="K69" s="1" t="s">
        <v>36</v>
      </c>
      <c r="L69" s="2">
        <v>774.65</v>
      </c>
      <c r="M69" s="48">
        <v>45152</v>
      </c>
      <c r="N69" s="1">
        <v>308</v>
      </c>
      <c r="O69" s="1">
        <v>3</v>
      </c>
      <c r="P69" s="48">
        <v>45149</v>
      </c>
      <c r="Q69" s="48">
        <v>45138</v>
      </c>
      <c r="R69" s="48">
        <v>45108</v>
      </c>
      <c r="S69" s="1" t="s">
        <v>131</v>
      </c>
      <c r="T69" s="1" t="s">
        <v>32</v>
      </c>
      <c r="U69" s="2">
        <v>0</v>
      </c>
      <c r="V69"/>
      <c r="W69" s="1" t="b">
        <v>0</v>
      </c>
      <c r="X69" s="48">
        <v>45149</v>
      </c>
      <c r="Y69" s="1" t="b">
        <v>0</v>
      </c>
      <c r="Z69"/>
      <c r="AA69" s="1"/>
      <c r="AB69" s="48">
        <v>45108</v>
      </c>
      <c r="AC69" s="2">
        <v>0</v>
      </c>
      <c r="AD69" s="3" t="str">
        <f>VLOOKUP(E69,'KATALOG firiem'!$C$1:$D$2000,2,0)</f>
        <v>Budatinska ulica  18</v>
      </c>
      <c r="AE69" s="3" t="str">
        <f>VLOOKUP(E69,'KATALOG firiem'!$C$1:$F$2000,4,0)</f>
        <v>851 06</v>
      </c>
      <c r="AF69" s="3" t="str">
        <f>VLOOKUP(E69,'KATALOG firiem'!$C$1:$E$2000,3,0)</f>
        <v>Bratislava</v>
      </c>
      <c r="AG69" s="4">
        <f t="shared" si="4"/>
        <v>8</v>
      </c>
      <c r="AH69" s="4">
        <f t="shared" si="5"/>
        <v>2023</v>
      </c>
    </row>
    <row r="70" spans="1:34" x14ac:dyDescent="0.25">
      <c r="A70" s="54" t="s">
        <v>12251</v>
      </c>
      <c r="B70" s="54" t="s">
        <v>12025</v>
      </c>
      <c r="C70" s="1" t="str">
        <f>VLOOKUP(A70,'DFA s ZML.'!$A$2:$L$2000,5,0)</f>
        <v>nl562/2023</v>
      </c>
      <c r="D70" s="1" t="s">
        <v>10347</v>
      </c>
      <c r="E70" s="1" t="s">
        <v>278</v>
      </c>
      <c r="F70" s="1" t="s">
        <v>279</v>
      </c>
      <c r="G70" s="1"/>
      <c r="H70" s="1"/>
      <c r="I70" s="1"/>
      <c r="J70" s="1" t="s">
        <v>50</v>
      </c>
      <c r="K70" s="1" t="s">
        <v>51</v>
      </c>
      <c r="L70" s="2">
        <v>27.85</v>
      </c>
      <c r="M70" s="48">
        <v>45152</v>
      </c>
      <c r="N70" s="1">
        <v>308</v>
      </c>
      <c r="O70" s="1">
        <v>3</v>
      </c>
      <c r="P70" s="48">
        <v>45149</v>
      </c>
      <c r="Q70" s="48">
        <v>45138</v>
      </c>
      <c r="R70" s="48">
        <v>45108</v>
      </c>
      <c r="S70" s="1" t="s">
        <v>10348</v>
      </c>
      <c r="T70" s="1" t="s">
        <v>32</v>
      </c>
      <c r="U70" s="2">
        <v>0</v>
      </c>
      <c r="V70"/>
      <c r="W70" s="1" t="b">
        <v>0</v>
      </c>
      <c r="X70" s="48">
        <v>45149</v>
      </c>
      <c r="Y70" s="1" t="b">
        <v>0</v>
      </c>
      <c r="Z70"/>
      <c r="AA70" s="1"/>
      <c r="AB70" s="48">
        <v>45108</v>
      </c>
      <c r="AC70" s="2">
        <v>0</v>
      </c>
      <c r="AD70" s="3" t="str">
        <f>VLOOKUP(E70,'KATALOG firiem'!$C$1:$D$2000,2,0)</f>
        <v>Elektrárenská 12092</v>
      </c>
      <c r="AE70" s="3" t="str">
        <f>VLOOKUP(E70,'KATALOG firiem'!$C$1:$F$2000,4,0)</f>
        <v>83104</v>
      </c>
      <c r="AF70" s="3" t="str">
        <f>VLOOKUP(E70,'KATALOG firiem'!$C$1:$E$2000,3,0)</f>
        <v>Bratislava</v>
      </c>
      <c r="AG70" s="4">
        <f t="shared" si="4"/>
        <v>8</v>
      </c>
      <c r="AH70" s="4">
        <f t="shared" si="5"/>
        <v>2023</v>
      </c>
    </row>
    <row r="71" spans="1:34" x14ac:dyDescent="0.25">
      <c r="A71" s="54" t="s">
        <v>12253</v>
      </c>
      <c r="B71" s="54" t="s">
        <v>12027</v>
      </c>
      <c r="C71" s="1" t="str">
        <f>VLOOKUP(A71,'DFA s ZML.'!$A$2:$L$2000,5,0)</f>
        <v>mtz469/2023</v>
      </c>
      <c r="D71" s="1" t="s">
        <v>4769</v>
      </c>
      <c r="E71" s="1" t="s">
        <v>259</v>
      </c>
      <c r="F71" s="1" t="s">
        <v>260</v>
      </c>
      <c r="G71" s="1"/>
      <c r="H71" s="1"/>
      <c r="I71" s="1"/>
      <c r="J71" s="1" t="s">
        <v>58</v>
      </c>
      <c r="K71" s="1" t="s">
        <v>4694</v>
      </c>
      <c r="L71" s="2">
        <v>3157.73</v>
      </c>
      <c r="M71" s="48">
        <v>45156</v>
      </c>
      <c r="N71" s="1">
        <v>308</v>
      </c>
      <c r="O71" s="1">
        <v>3</v>
      </c>
      <c r="P71" s="48">
        <v>45153</v>
      </c>
      <c r="Q71" s="48">
        <v>45135</v>
      </c>
      <c r="R71" s="48">
        <v>45108</v>
      </c>
      <c r="S71" s="1" t="s">
        <v>4770</v>
      </c>
      <c r="T71" s="1" t="s">
        <v>32</v>
      </c>
      <c r="U71" s="2">
        <v>0</v>
      </c>
      <c r="V71"/>
      <c r="W71" s="1" t="b">
        <v>0</v>
      </c>
      <c r="X71" s="48">
        <v>45153</v>
      </c>
      <c r="Y71" s="1" t="b">
        <v>0</v>
      </c>
      <c r="Z71"/>
      <c r="AA71" s="1"/>
      <c r="AB71" s="48">
        <v>45108</v>
      </c>
      <c r="AC71" s="2">
        <v>0</v>
      </c>
      <c r="AD71" s="3" t="str">
        <f>VLOOKUP(E71,'KATALOG firiem'!$C$1:$D$2000,2,0)</f>
        <v>Bratislavská 87</v>
      </c>
      <c r="AE71" s="3" t="str">
        <f>VLOOKUP(E71,'KATALOG firiem'!$C$1:$F$2000,4,0)</f>
        <v>902 01</v>
      </c>
      <c r="AF71" s="3" t="str">
        <f>VLOOKUP(E71,'KATALOG firiem'!$C$1:$E$2000,3,0)</f>
        <v>Pezinok</v>
      </c>
      <c r="AG71" s="4">
        <f t="shared" si="4"/>
        <v>8</v>
      </c>
      <c r="AH71" s="4">
        <f t="shared" si="5"/>
        <v>2023</v>
      </c>
    </row>
    <row r="72" spans="1:34" x14ac:dyDescent="0.25">
      <c r="A72" s="54" t="s">
        <v>12254</v>
      </c>
      <c r="B72" s="54" t="s">
        <v>12028</v>
      </c>
      <c r="C72" s="1" t="str">
        <f>VLOOKUP(A72,'DFA s ZML.'!$A$2:$L$2000,5,0)</f>
        <v>mtz478/2023</v>
      </c>
      <c r="D72" s="1" t="s">
        <v>4753</v>
      </c>
      <c r="E72" s="1" t="s">
        <v>116</v>
      </c>
      <c r="F72" s="1" t="s">
        <v>117</v>
      </c>
      <c r="G72" s="1"/>
      <c r="H72" s="1"/>
      <c r="I72" s="1"/>
      <c r="J72" s="1" t="s">
        <v>58</v>
      </c>
      <c r="K72" s="1" t="s">
        <v>12029</v>
      </c>
      <c r="L72" s="2">
        <v>118.8</v>
      </c>
      <c r="M72" s="48">
        <v>45162</v>
      </c>
      <c r="N72" s="1">
        <v>308</v>
      </c>
      <c r="O72" s="1">
        <v>3</v>
      </c>
      <c r="P72" s="48">
        <v>45153</v>
      </c>
      <c r="Q72" s="48">
        <v>45135</v>
      </c>
      <c r="R72" s="48">
        <v>45108</v>
      </c>
      <c r="S72" s="1" t="s">
        <v>4754</v>
      </c>
      <c r="T72" s="1" t="s">
        <v>32</v>
      </c>
      <c r="U72" s="2">
        <v>0</v>
      </c>
      <c r="V72"/>
      <c r="W72" s="1" t="b">
        <v>0</v>
      </c>
      <c r="X72" s="48">
        <v>45153</v>
      </c>
      <c r="Y72" s="1" t="b">
        <v>0</v>
      </c>
      <c r="Z72"/>
      <c r="AA72" s="1"/>
      <c r="AB72" s="48">
        <v>45108</v>
      </c>
      <c r="AC72" s="2">
        <v>0</v>
      </c>
      <c r="AD72" s="3" t="str">
        <f>VLOOKUP(E72,'KATALOG firiem'!$C$1:$D$2000,2,0)</f>
        <v>Šulekova 2</v>
      </c>
      <c r="AE72" s="3" t="str">
        <f>VLOOKUP(E72,'KATALOG firiem'!$C$1:$F$2000,4,0)</f>
        <v>81106</v>
      </c>
      <c r="AF72" s="3" t="str">
        <f>VLOOKUP(E72,'KATALOG firiem'!$C$1:$E$2000,3,0)</f>
        <v>Bratislava</v>
      </c>
      <c r="AG72" s="4">
        <f t="shared" si="4"/>
        <v>8</v>
      </c>
      <c r="AH72" s="4">
        <f t="shared" si="5"/>
        <v>2023</v>
      </c>
    </row>
    <row r="73" spans="1:34" x14ac:dyDescent="0.25">
      <c r="A73" s="54" t="s">
        <v>12255</v>
      </c>
      <c r="B73" s="54" t="s">
        <v>12030</v>
      </c>
      <c r="C73" s="1" t="str">
        <f>VLOOKUP(A73,'DFA s ZML.'!$A$2:$L$2000,5,0)</f>
        <v>59/2020</v>
      </c>
      <c r="D73" s="1" t="s">
        <v>4747</v>
      </c>
      <c r="E73" s="1" t="s">
        <v>100</v>
      </c>
      <c r="F73" s="1" t="s">
        <v>101</v>
      </c>
      <c r="G73" s="1"/>
      <c r="H73" s="1"/>
      <c r="I73" s="1"/>
      <c r="J73" s="1" t="s">
        <v>58</v>
      </c>
      <c r="K73" s="1" t="s">
        <v>4759</v>
      </c>
      <c r="L73" s="2">
        <v>781.63</v>
      </c>
      <c r="M73" s="48">
        <v>45163</v>
      </c>
      <c r="N73" s="1">
        <v>308</v>
      </c>
      <c r="O73" s="1">
        <v>3</v>
      </c>
      <c r="P73" s="48">
        <v>45153</v>
      </c>
      <c r="Q73" s="48">
        <v>45135</v>
      </c>
      <c r="R73" s="48">
        <v>45108</v>
      </c>
      <c r="S73" s="1" t="s">
        <v>4748</v>
      </c>
      <c r="T73" s="1" t="s">
        <v>32</v>
      </c>
      <c r="U73" s="2">
        <v>0</v>
      </c>
      <c r="V73"/>
      <c r="W73" s="1" t="b">
        <v>0</v>
      </c>
      <c r="X73" s="48">
        <v>45153</v>
      </c>
      <c r="Y73" s="1" t="b">
        <v>0</v>
      </c>
      <c r="Z73"/>
      <c r="AA73" s="1"/>
      <c r="AB73" s="48">
        <v>45108</v>
      </c>
      <c r="AC73" s="2">
        <v>0</v>
      </c>
      <c r="AD73" s="3" t="str">
        <f>VLOOKUP(E73,'KATALOG firiem'!$C$1:$D$2000,2,0)</f>
        <v>Rybný trh</v>
      </c>
      <c r="AE73" s="3" t="str">
        <f>VLOOKUP(E73,'KATALOG firiem'!$C$1:$F$2000,4,0)</f>
        <v>92901</v>
      </c>
      <c r="AF73" s="3" t="str">
        <f>VLOOKUP(E73,'KATALOG firiem'!$C$1:$E$2000,3,0)</f>
        <v>Dunajská  Streda</v>
      </c>
      <c r="AG73" s="4">
        <f t="shared" si="4"/>
        <v>8</v>
      </c>
      <c r="AH73" s="4">
        <f t="shared" si="5"/>
        <v>2023</v>
      </c>
    </row>
    <row r="74" spans="1:34" x14ac:dyDescent="0.25">
      <c r="A74" s="54" t="s">
        <v>12256</v>
      </c>
      <c r="B74" s="54" t="s">
        <v>12031</v>
      </c>
      <c r="C74" s="1" t="str">
        <f>VLOOKUP(A74,'DFA s ZML.'!$A$2:$L$2000,5,0)</f>
        <v>31/2022</v>
      </c>
      <c r="D74" s="1" t="s">
        <v>4747</v>
      </c>
      <c r="E74" s="1" t="s">
        <v>100</v>
      </c>
      <c r="F74" s="1" t="s">
        <v>101</v>
      </c>
      <c r="G74" s="1"/>
      <c r="H74" s="1"/>
      <c r="I74" s="1"/>
      <c r="J74" s="1" t="s">
        <v>58</v>
      </c>
      <c r="K74" s="1" t="s">
        <v>315</v>
      </c>
      <c r="L74" s="2">
        <v>1349.03</v>
      </c>
      <c r="M74" s="48">
        <v>45163</v>
      </c>
      <c r="N74" s="1">
        <v>308</v>
      </c>
      <c r="O74" s="1">
        <v>3</v>
      </c>
      <c r="P74" s="48">
        <v>45153</v>
      </c>
      <c r="Q74" s="48">
        <v>45135</v>
      </c>
      <c r="R74" s="48">
        <v>45108</v>
      </c>
      <c r="S74" s="1" t="s">
        <v>4748</v>
      </c>
      <c r="T74" s="1" t="s">
        <v>32</v>
      </c>
      <c r="U74" s="2">
        <v>0</v>
      </c>
      <c r="V74"/>
      <c r="W74" s="1" t="b">
        <v>0</v>
      </c>
      <c r="X74" s="48">
        <v>45153</v>
      </c>
      <c r="Y74" s="1" t="b">
        <v>0</v>
      </c>
      <c r="Z74"/>
      <c r="AA74" s="1"/>
      <c r="AB74" s="48">
        <v>45108</v>
      </c>
      <c r="AC74" s="2">
        <v>0</v>
      </c>
      <c r="AD74" s="3" t="str">
        <f>VLOOKUP(E74,'KATALOG firiem'!$C$1:$D$2000,2,0)</f>
        <v>Rybný trh</v>
      </c>
      <c r="AE74" s="3" t="str">
        <f>VLOOKUP(E74,'KATALOG firiem'!$C$1:$F$2000,4,0)</f>
        <v>92901</v>
      </c>
      <c r="AF74" s="3" t="str">
        <f>VLOOKUP(E74,'KATALOG firiem'!$C$1:$E$2000,3,0)</f>
        <v>Dunajská  Streda</v>
      </c>
      <c r="AG74" s="4">
        <f t="shared" si="4"/>
        <v>8</v>
      </c>
      <c r="AH74" s="4">
        <f t="shared" si="5"/>
        <v>2023</v>
      </c>
    </row>
    <row r="75" spans="1:34" x14ac:dyDescent="0.25">
      <c r="A75" s="54" t="s">
        <v>12257</v>
      </c>
      <c r="B75" s="54" t="s">
        <v>12032</v>
      </c>
      <c r="C75" s="1" t="str">
        <f>VLOOKUP(A75,'DFA s ZML.'!$A$2:$L$2000,5,0)</f>
        <v>49/2022</v>
      </c>
      <c r="D75" s="1" t="s">
        <v>4747</v>
      </c>
      <c r="E75" s="1" t="s">
        <v>100</v>
      </c>
      <c r="F75" s="1" t="s">
        <v>101</v>
      </c>
      <c r="G75" s="1"/>
      <c r="H75" s="1"/>
      <c r="I75" s="1"/>
      <c r="J75" s="1" t="s">
        <v>58</v>
      </c>
      <c r="K75" s="1" t="s">
        <v>5325</v>
      </c>
      <c r="L75" s="2">
        <v>3414.19</v>
      </c>
      <c r="M75" s="48">
        <v>45163</v>
      </c>
      <c r="N75" s="1">
        <v>308</v>
      </c>
      <c r="O75" s="1">
        <v>3</v>
      </c>
      <c r="P75" s="48">
        <v>45153</v>
      </c>
      <c r="Q75" s="48">
        <v>45135</v>
      </c>
      <c r="R75" s="48">
        <v>45108</v>
      </c>
      <c r="S75" s="1" t="s">
        <v>4748</v>
      </c>
      <c r="T75" s="1" t="s">
        <v>32</v>
      </c>
      <c r="U75" s="2">
        <v>0</v>
      </c>
      <c r="V75"/>
      <c r="W75" s="1" t="b">
        <v>0</v>
      </c>
      <c r="X75" s="48">
        <v>45153</v>
      </c>
      <c r="Y75" s="1" t="b">
        <v>0</v>
      </c>
      <c r="Z75"/>
      <c r="AA75" s="1"/>
      <c r="AB75" s="48">
        <v>45108</v>
      </c>
      <c r="AC75" s="2">
        <v>0</v>
      </c>
      <c r="AD75" s="3" t="str">
        <f>VLOOKUP(E75,'KATALOG firiem'!$C$1:$D$2000,2,0)</f>
        <v>Rybný trh</v>
      </c>
      <c r="AE75" s="3" t="str">
        <f>VLOOKUP(E75,'KATALOG firiem'!$C$1:$F$2000,4,0)</f>
        <v>92901</v>
      </c>
      <c r="AF75" s="3" t="str">
        <f>VLOOKUP(E75,'KATALOG firiem'!$C$1:$E$2000,3,0)</f>
        <v>Dunajská  Streda</v>
      </c>
      <c r="AG75" s="4">
        <f t="shared" ref="AG75:AG138" si="6">MONTH(P75)</f>
        <v>8</v>
      </c>
      <c r="AH75" s="4">
        <f t="shared" ref="AH75:AH138" si="7">YEAR(P75)</f>
        <v>2023</v>
      </c>
    </row>
    <row r="76" spans="1:34" x14ac:dyDescent="0.25">
      <c r="A76" s="54" t="s">
        <v>12258</v>
      </c>
      <c r="B76" s="54" t="s">
        <v>12033</v>
      </c>
      <c r="C76" s="1" t="str">
        <f>VLOOKUP(A76,'DFA s ZML.'!$A$2:$L$2000,5,0)</f>
        <v>19/2023</v>
      </c>
      <c r="D76" s="1" t="s">
        <v>82</v>
      </c>
      <c r="E76" s="1" t="s">
        <v>83</v>
      </c>
      <c r="F76" s="1" t="s">
        <v>84</v>
      </c>
      <c r="G76" s="1"/>
      <c r="H76" s="1"/>
      <c r="I76" s="1"/>
      <c r="J76" s="1" t="s">
        <v>85</v>
      </c>
      <c r="K76" s="1" t="s">
        <v>86</v>
      </c>
      <c r="L76" s="2">
        <v>9605.86</v>
      </c>
      <c r="M76" s="48">
        <v>45168</v>
      </c>
      <c r="N76" s="1">
        <v>308</v>
      </c>
      <c r="O76" s="1">
        <v>3</v>
      </c>
      <c r="P76" s="48">
        <v>45152</v>
      </c>
      <c r="Q76" s="48">
        <v>45145</v>
      </c>
      <c r="R76" s="48">
        <v>45108</v>
      </c>
      <c r="S76" s="1" t="s">
        <v>87</v>
      </c>
      <c r="T76" s="1" t="s">
        <v>32</v>
      </c>
      <c r="U76" s="2">
        <v>0</v>
      </c>
      <c r="V76"/>
      <c r="W76" s="1" t="b">
        <v>0</v>
      </c>
      <c r="X76" s="48">
        <v>45152</v>
      </c>
      <c r="Y76" s="1" t="b">
        <v>0</v>
      </c>
      <c r="Z76"/>
      <c r="AA76" s="1"/>
      <c r="AB76" s="48">
        <v>45139</v>
      </c>
      <c r="AC76" s="2">
        <v>0</v>
      </c>
      <c r="AD76" s="3" t="str">
        <f>VLOOKUP(E76,'KATALOG firiem'!$C$1:$D$2000,2,0)</f>
        <v>Národného oslobodenia 20/A</v>
      </c>
      <c r="AE76" s="3" t="str">
        <f>VLOOKUP(E76,'KATALOG firiem'!$C$1:$F$2000,4,0)</f>
        <v>900 27</v>
      </c>
      <c r="AF76" s="3" t="str">
        <f>VLOOKUP(E76,'KATALOG firiem'!$C$1:$E$2000,3,0)</f>
        <v>Bernolákovo</v>
      </c>
      <c r="AG76" s="4">
        <f t="shared" si="6"/>
        <v>8</v>
      </c>
      <c r="AH76" s="4">
        <f t="shared" si="7"/>
        <v>2023</v>
      </c>
    </row>
    <row r="77" spans="1:34" x14ac:dyDescent="0.25">
      <c r="A77" s="54" t="s">
        <v>12406</v>
      </c>
      <c r="B77" s="54" t="s">
        <v>12557</v>
      </c>
      <c r="C77" s="1" t="str">
        <f>VLOOKUP(A77,'DFA s ZML.'!$A$2:$L$2000,5,0)</f>
        <v>16/2023</v>
      </c>
      <c r="D77" s="1" t="s">
        <v>97</v>
      </c>
      <c r="E77" s="1" t="s">
        <v>98</v>
      </c>
      <c r="F77" s="1" t="s">
        <v>99</v>
      </c>
      <c r="G77" s="1"/>
      <c r="H77" s="1"/>
      <c r="I77" s="1"/>
      <c r="J77" s="1" t="s">
        <v>85</v>
      </c>
      <c r="K77" s="1" t="s">
        <v>86</v>
      </c>
      <c r="L77" s="2">
        <v>8531.08</v>
      </c>
      <c r="M77" s="48">
        <v>45164</v>
      </c>
      <c r="N77" s="1">
        <v>308</v>
      </c>
      <c r="O77" s="1">
        <v>3</v>
      </c>
      <c r="P77" s="48">
        <v>45155</v>
      </c>
      <c r="Q77" s="48">
        <v>45147</v>
      </c>
      <c r="R77" s="48">
        <v>45108</v>
      </c>
      <c r="S77" s="1"/>
      <c r="T77" s="1" t="s">
        <v>32</v>
      </c>
      <c r="U77" s="2">
        <v>0</v>
      </c>
      <c r="V77"/>
      <c r="W77" s="1" t="b">
        <v>0</v>
      </c>
      <c r="X77" s="48">
        <v>45155</v>
      </c>
      <c r="Y77" s="1" t="b">
        <v>0</v>
      </c>
      <c r="Z77"/>
      <c r="AA77" s="1"/>
      <c r="AB77" s="48">
        <v>45139</v>
      </c>
      <c r="AC77" s="2">
        <v>0</v>
      </c>
      <c r="AD77" s="3" t="str">
        <f>VLOOKUP(E77,'KATALOG firiem'!$C$1:$D$2000,2,0)</f>
        <v>Piešťanská 2503/43</v>
      </c>
      <c r="AE77" s="3" t="str">
        <f>VLOOKUP(E77,'KATALOG firiem'!$C$1:$F$2000,4,0)</f>
        <v>915 01</v>
      </c>
      <c r="AF77" s="3" t="str">
        <f>VLOOKUP(E77,'KATALOG firiem'!$C$1:$E$2000,3,0)</f>
        <v>Nové Mesto nad Váhom</v>
      </c>
      <c r="AG77" s="4">
        <f t="shared" si="6"/>
        <v>8</v>
      </c>
      <c r="AH77" s="4">
        <f t="shared" si="7"/>
        <v>2023</v>
      </c>
    </row>
    <row r="78" spans="1:34" x14ac:dyDescent="0.25">
      <c r="A78" s="54" t="s">
        <v>12407</v>
      </c>
      <c r="B78" s="54" t="s">
        <v>12558</v>
      </c>
      <c r="C78" s="1" t="str">
        <f>VLOOKUP(A78,'DFA s ZML.'!$A$2:$L$2000,5,0)</f>
        <v>20/2023</v>
      </c>
      <c r="D78" s="1" t="s">
        <v>97</v>
      </c>
      <c r="E78" s="1" t="s">
        <v>98</v>
      </c>
      <c r="F78" s="1" t="s">
        <v>99</v>
      </c>
      <c r="G78" s="1"/>
      <c r="H78" s="1"/>
      <c r="I78" s="1"/>
      <c r="J78" s="1" t="s">
        <v>85</v>
      </c>
      <c r="K78" s="1" t="s">
        <v>86</v>
      </c>
      <c r="L78" s="2">
        <v>9745.51</v>
      </c>
      <c r="M78" s="48">
        <v>45164</v>
      </c>
      <c r="N78" s="1">
        <v>308</v>
      </c>
      <c r="O78" s="1">
        <v>3</v>
      </c>
      <c r="P78" s="48">
        <v>45155</v>
      </c>
      <c r="Q78" s="48">
        <v>45147</v>
      </c>
      <c r="R78" s="48">
        <v>45108</v>
      </c>
      <c r="S78" s="1"/>
      <c r="T78" s="1" t="s">
        <v>32</v>
      </c>
      <c r="U78" s="2">
        <v>0</v>
      </c>
      <c r="V78"/>
      <c r="W78" s="1" t="b">
        <v>0</v>
      </c>
      <c r="X78" s="48">
        <v>45155</v>
      </c>
      <c r="Y78" s="1" t="b">
        <v>0</v>
      </c>
      <c r="Z78"/>
      <c r="AA78" s="1"/>
      <c r="AB78" s="48">
        <v>45139</v>
      </c>
      <c r="AC78" s="2">
        <v>0</v>
      </c>
      <c r="AD78" s="3" t="str">
        <f>VLOOKUP(E78,'KATALOG firiem'!$C$1:$D$2000,2,0)</f>
        <v>Piešťanská 2503/43</v>
      </c>
      <c r="AE78" s="3" t="str">
        <f>VLOOKUP(E78,'KATALOG firiem'!$C$1:$F$2000,4,0)</f>
        <v>915 01</v>
      </c>
      <c r="AF78" s="3" t="str">
        <f>VLOOKUP(E78,'KATALOG firiem'!$C$1:$E$2000,3,0)</f>
        <v>Nové Mesto nad Váhom</v>
      </c>
      <c r="AG78" s="4">
        <f t="shared" si="6"/>
        <v>8</v>
      </c>
      <c r="AH78" s="4">
        <f t="shared" si="7"/>
        <v>2023</v>
      </c>
    </row>
    <row r="79" spans="1:34" x14ac:dyDescent="0.25">
      <c r="A79" s="54" t="s">
        <v>12408</v>
      </c>
      <c r="B79" s="54" t="s">
        <v>12559</v>
      </c>
      <c r="C79" s="1" t="str">
        <f>VLOOKUP(A79,'DFA s ZML.'!$A$2:$L$2000,5,0)</f>
        <v>28/2023</v>
      </c>
      <c r="D79" s="1" t="s">
        <v>4689</v>
      </c>
      <c r="E79" s="1" t="s">
        <v>4690</v>
      </c>
      <c r="F79" s="1" t="s">
        <v>4691</v>
      </c>
      <c r="G79" s="1"/>
      <c r="H79" s="1"/>
      <c r="I79" s="1"/>
      <c r="J79" s="1" t="s">
        <v>85</v>
      </c>
      <c r="K79" s="1" t="s">
        <v>86</v>
      </c>
      <c r="L79" s="2">
        <v>3258.06</v>
      </c>
      <c r="M79" s="48">
        <v>45168</v>
      </c>
      <c r="N79" s="1">
        <v>308</v>
      </c>
      <c r="O79" s="1">
        <v>3</v>
      </c>
      <c r="P79" s="48">
        <v>45155</v>
      </c>
      <c r="Q79" s="48">
        <v>45147</v>
      </c>
      <c r="R79" s="48">
        <v>45108</v>
      </c>
      <c r="S79" s="1" t="s">
        <v>4692</v>
      </c>
      <c r="T79" s="1" t="s">
        <v>32</v>
      </c>
      <c r="U79" s="2">
        <v>0</v>
      </c>
      <c r="V79"/>
      <c r="W79" s="1" t="b">
        <v>0</v>
      </c>
      <c r="X79" s="48">
        <v>45155</v>
      </c>
      <c r="Y79" s="1" t="b">
        <v>0</v>
      </c>
      <c r="Z79"/>
      <c r="AA79" s="1"/>
      <c r="AB79" s="48">
        <v>45139</v>
      </c>
      <c r="AC79" s="2">
        <v>0</v>
      </c>
      <c r="AD79" s="3" t="str">
        <f>VLOOKUP(E79,'KATALOG firiem'!$C$1:$D$2000,2,0)</f>
        <v>Pod Katrušou 60</v>
      </c>
      <c r="AE79" s="3" t="str">
        <f>VLOOKUP(E79,'KATALOG firiem'!$C$1:$F$2000,4,0)</f>
        <v>949 05</v>
      </c>
      <c r="AF79" s="3" t="str">
        <f>VLOOKUP(E79,'KATALOG firiem'!$C$1:$E$2000,3,0)</f>
        <v>Nitra</v>
      </c>
      <c r="AG79" s="4">
        <f t="shared" si="6"/>
        <v>8</v>
      </c>
      <c r="AH79" s="4">
        <f t="shared" si="7"/>
        <v>2023</v>
      </c>
    </row>
    <row r="80" spans="1:34" x14ac:dyDescent="0.25">
      <c r="A80" s="54" t="s">
        <v>12409</v>
      </c>
      <c r="B80" s="54" t="s">
        <v>12560</v>
      </c>
      <c r="C80" s="1" t="str">
        <f>VLOOKUP(A80,'DFA s ZML.'!$A$2:$L$2000,5,0)</f>
        <v>38/2023</v>
      </c>
      <c r="D80" s="1" t="s">
        <v>93</v>
      </c>
      <c r="E80" s="1" t="s">
        <v>94</v>
      </c>
      <c r="F80" s="1" t="s">
        <v>95</v>
      </c>
      <c r="G80" s="1"/>
      <c r="H80" s="1"/>
      <c r="I80" s="1"/>
      <c r="J80" s="1" t="s">
        <v>85</v>
      </c>
      <c r="K80" s="1" t="s">
        <v>86</v>
      </c>
      <c r="L80" s="2">
        <v>401.76</v>
      </c>
      <c r="M80" s="48">
        <v>45168</v>
      </c>
      <c r="N80" s="1">
        <v>308</v>
      </c>
      <c r="O80" s="1">
        <v>3</v>
      </c>
      <c r="P80" s="48">
        <v>45154</v>
      </c>
      <c r="Q80" s="48">
        <v>45141</v>
      </c>
      <c r="R80" s="48">
        <v>45108</v>
      </c>
      <c r="S80" s="1" t="s">
        <v>96</v>
      </c>
      <c r="T80" s="1" t="s">
        <v>32</v>
      </c>
      <c r="U80" s="2">
        <v>0</v>
      </c>
      <c r="V80"/>
      <c r="W80" s="1" t="b">
        <v>0</v>
      </c>
      <c r="X80" s="48">
        <v>45154</v>
      </c>
      <c r="Y80" s="1" t="b">
        <v>0</v>
      </c>
      <c r="Z80"/>
      <c r="AA80" s="1"/>
      <c r="AB80" s="48">
        <v>45139</v>
      </c>
      <c r="AC80" s="2">
        <v>0</v>
      </c>
      <c r="AD80" s="3" t="str">
        <f>VLOOKUP(E80,'KATALOG firiem'!$C$1:$D$2000,2,0)</f>
        <v>Krajinská cesta 3</v>
      </c>
      <c r="AE80" s="3" t="str">
        <f>VLOOKUP(E80,'KATALOG firiem'!$C$1:$F$2000,4,0)</f>
        <v>921 01</v>
      </c>
      <c r="AF80" s="3" t="str">
        <f>VLOOKUP(E80,'KATALOG firiem'!$C$1:$E$2000,3,0)</f>
        <v>Piešťany</v>
      </c>
      <c r="AG80" s="4">
        <f t="shared" si="6"/>
        <v>8</v>
      </c>
      <c r="AH80" s="4">
        <f t="shared" si="7"/>
        <v>2023</v>
      </c>
    </row>
    <row r="81" spans="1:34" x14ac:dyDescent="0.25">
      <c r="A81" s="54" t="s">
        <v>12410</v>
      </c>
      <c r="B81" s="54" t="s">
        <v>12561</v>
      </c>
      <c r="C81" s="1" t="str">
        <f>VLOOKUP(A81,'DFA s ZML.'!$A$2:$L$2000,5,0)</f>
        <v>19/2022</v>
      </c>
      <c r="D81" s="1" t="s">
        <v>6786</v>
      </c>
      <c r="E81" s="1" t="s">
        <v>6229</v>
      </c>
      <c r="F81" s="1" t="s">
        <v>6231</v>
      </c>
      <c r="G81" s="1"/>
      <c r="H81" s="1"/>
      <c r="I81" s="1"/>
      <c r="J81" s="1" t="s">
        <v>92</v>
      </c>
      <c r="K81" s="1" t="s">
        <v>6755</v>
      </c>
      <c r="L81" s="2">
        <v>136.80000000000001</v>
      </c>
      <c r="M81" s="48">
        <v>45153</v>
      </c>
      <c r="N81" s="1">
        <v>308</v>
      </c>
      <c r="O81" s="1">
        <v>3</v>
      </c>
      <c r="P81" s="48">
        <v>45152</v>
      </c>
      <c r="Q81" s="48">
        <v>45146</v>
      </c>
      <c r="R81" s="48">
        <v>45108</v>
      </c>
      <c r="S81" s="1" t="s">
        <v>6787</v>
      </c>
      <c r="T81" s="1" t="s">
        <v>32</v>
      </c>
      <c r="U81" s="2">
        <v>0</v>
      </c>
      <c r="V81"/>
      <c r="W81" s="1" t="b">
        <v>0</v>
      </c>
      <c r="X81" s="48">
        <v>45154</v>
      </c>
      <c r="Y81" s="1" t="b">
        <v>0</v>
      </c>
      <c r="Z81"/>
      <c r="AA81" s="1"/>
      <c r="AB81" s="48">
        <v>45139</v>
      </c>
      <c r="AC81" s="2">
        <v>0</v>
      </c>
      <c r="AD81" s="3" t="str">
        <f>VLOOKUP(E81,'KATALOG firiem'!$C$1:$D$2000,2,0)</f>
        <v>Hálova 14</v>
      </c>
      <c r="AE81" s="3" t="str">
        <f>VLOOKUP(E81,'KATALOG firiem'!$C$1:$F$2000,4,0)</f>
        <v>851 01</v>
      </c>
      <c r="AF81" s="3" t="str">
        <f>VLOOKUP(E81,'KATALOG firiem'!$C$1:$E$2000,3,0)</f>
        <v>Bratislava</v>
      </c>
      <c r="AG81" s="4">
        <f t="shared" si="6"/>
        <v>8</v>
      </c>
      <c r="AH81" s="4">
        <f t="shared" si="7"/>
        <v>2023</v>
      </c>
    </row>
    <row r="82" spans="1:34" x14ac:dyDescent="0.25">
      <c r="A82" s="54" t="s">
        <v>12411</v>
      </c>
      <c r="B82" s="54" t="s">
        <v>12562</v>
      </c>
      <c r="C82" s="1" t="str">
        <f>VLOOKUP(A82,'DFA s ZML.'!$A$2:$L$2000,5,0)</f>
        <v>19/2023</v>
      </c>
      <c r="D82" s="1" t="s">
        <v>6786</v>
      </c>
      <c r="E82" s="1" t="s">
        <v>6229</v>
      </c>
      <c r="F82" s="1" t="s">
        <v>6231</v>
      </c>
      <c r="G82" s="1"/>
      <c r="H82" s="1"/>
      <c r="I82" s="1"/>
      <c r="J82" s="1" t="s">
        <v>92</v>
      </c>
      <c r="K82" s="1" t="s">
        <v>6755</v>
      </c>
      <c r="L82" s="2">
        <v>144</v>
      </c>
      <c r="M82" s="48">
        <v>45153</v>
      </c>
      <c r="N82" s="1">
        <v>308</v>
      </c>
      <c r="O82" s="1">
        <v>3</v>
      </c>
      <c r="P82" s="48">
        <v>45152</v>
      </c>
      <c r="Q82" s="48">
        <v>45146</v>
      </c>
      <c r="R82" s="48">
        <v>45108</v>
      </c>
      <c r="S82" s="1" t="s">
        <v>6787</v>
      </c>
      <c r="T82" s="1" t="s">
        <v>32</v>
      </c>
      <c r="U82" s="2">
        <v>0</v>
      </c>
      <c r="V82"/>
      <c r="W82" s="1" t="b">
        <v>0</v>
      </c>
      <c r="X82" s="48">
        <v>45154</v>
      </c>
      <c r="Y82" s="1" t="b">
        <v>0</v>
      </c>
      <c r="Z82"/>
      <c r="AA82" s="1"/>
      <c r="AB82" s="48">
        <v>45139</v>
      </c>
      <c r="AC82" s="2">
        <v>0</v>
      </c>
      <c r="AD82" s="3" t="str">
        <f>VLOOKUP(E82,'KATALOG firiem'!$C$1:$D$2000,2,0)</f>
        <v>Hálova 14</v>
      </c>
      <c r="AE82" s="3" t="str">
        <f>VLOOKUP(E82,'KATALOG firiem'!$C$1:$F$2000,4,0)</f>
        <v>851 01</v>
      </c>
      <c r="AF82" s="3" t="str">
        <f>VLOOKUP(E82,'KATALOG firiem'!$C$1:$E$2000,3,0)</f>
        <v>Bratislava</v>
      </c>
      <c r="AG82" s="4">
        <f t="shared" si="6"/>
        <v>8</v>
      </c>
      <c r="AH82" s="4">
        <f t="shared" si="7"/>
        <v>2023</v>
      </c>
    </row>
    <row r="83" spans="1:34" x14ac:dyDescent="0.25">
      <c r="A83" s="54" t="s">
        <v>12413</v>
      </c>
      <c r="B83" s="54" t="s">
        <v>11191</v>
      </c>
      <c r="C83" s="1" t="str">
        <f>VLOOKUP(A83,'DFA s ZML.'!$A$2:$L$2000,5,0)</f>
        <v>3/2023</v>
      </c>
      <c r="D83" s="1" t="s">
        <v>7199</v>
      </c>
      <c r="E83" s="1" t="s">
        <v>6646</v>
      </c>
      <c r="F83" s="1" t="s">
        <v>5991</v>
      </c>
      <c r="G83" s="1"/>
      <c r="H83" s="1"/>
      <c r="I83" s="1"/>
      <c r="J83" s="1" t="s">
        <v>139</v>
      </c>
      <c r="K83" s="1" t="s">
        <v>5992</v>
      </c>
      <c r="L83" s="2">
        <v>4171</v>
      </c>
      <c r="M83" s="48">
        <v>45148</v>
      </c>
      <c r="N83" s="1">
        <v>308</v>
      </c>
      <c r="O83" s="1">
        <v>3</v>
      </c>
      <c r="P83" s="48">
        <v>45152</v>
      </c>
      <c r="Q83" s="48">
        <v>45146</v>
      </c>
      <c r="R83" s="48">
        <v>45108</v>
      </c>
      <c r="S83" s="1" t="s">
        <v>5993</v>
      </c>
      <c r="T83" s="1" t="s">
        <v>32</v>
      </c>
      <c r="U83" s="2">
        <v>0</v>
      </c>
      <c r="V83"/>
      <c r="W83" s="1" t="b">
        <v>0</v>
      </c>
      <c r="X83" s="48">
        <v>45154</v>
      </c>
      <c r="Y83" s="1" t="b">
        <v>0</v>
      </c>
      <c r="Z83"/>
      <c r="AA83" s="1"/>
      <c r="AB83" s="48">
        <v>45139</v>
      </c>
      <c r="AC83" s="2">
        <v>0</v>
      </c>
      <c r="AD83" s="3" t="str">
        <f>VLOOKUP(E83,'KATALOG firiem'!$C$1:$D$2000,2,0)</f>
        <v>Jarná 4536/7</v>
      </c>
      <c r="AE83" s="3" t="str">
        <f>VLOOKUP(E83,'KATALOG firiem'!$C$1:$F$2000,4,0)</f>
        <v>917 05</v>
      </c>
      <c r="AF83" s="3" t="str">
        <f>VLOOKUP(E83,'KATALOG firiem'!$C$1:$E$2000,3,0)</f>
        <v>Trnava</v>
      </c>
      <c r="AG83" s="4">
        <f t="shared" si="6"/>
        <v>8</v>
      </c>
      <c r="AH83" s="4">
        <f t="shared" si="7"/>
        <v>2023</v>
      </c>
    </row>
    <row r="84" spans="1:34" x14ac:dyDescent="0.25">
      <c r="A84" s="54" t="s">
        <v>12414</v>
      </c>
      <c r="B84" s="54" t="s">
        <v>12564</v>
      </c>
      <c r="C84" s="1" t="str">
        <f>VLOOKUP(A84,'DFA s ZML.'!$A$2:$L$2000,5,0)</f>
        <v>mtz481/2023</v>
      </c>
      <c r="D84" s="1" t="s">
        <v>4747</v>
      </c>
      <c r="E84" s="1" t="s">
        <v>100</v>
      </c>
      <c r="F84" s="1" t="s">
        <v>101</v>
      </c>
      <c r="G84" s="1"/>
      <c r="H84" s="1"/>
      <c r="I84" s="1"/>
      <c r="J84" s="1" t="s">
        <v>58</v>
      </c>
      <c r="K84" s="1" t="s">
        <v>5325</v>
      </c>
      <c r="L84" s="2">
        <v>70.09</v>
      </c>
      <c r="M84" s="48">
        <v>45163</v>
      </c>
      <c r="N84" s="1">
        <v>308</v>
      </c>
      <c r="O84" s="1">
        <v>3</v>
      </c>
      <c r="P84" s="48">
        <v>45154</v>
      </c>
      <c r="Q84" s="48">
        <v>45146</v>
      </c>
      <c r="R84" s="48">
        <v>45108</v>
      </c>
      <c r="S84" s="1" t="s">
        <v>4748</v>
      </c>
      <c r="T84" s="1" t="s">
        <v>32</v>
      </c>
      <c r="U84" s="2">
        <v>0</v>
      </c>
      <c r="V84"/>
      <c r="W84" s="1" t="b">
        <v>0</v>
      </c>
      <c r="X84" s="48">
        <v>45154</v>
      </c>
      <c r="Y84" s="1" t="b">
        <v>0</v>
      </c>
      <c r="Z84"/>
      <c r="AA84" s="1"/>
      <c r="AB84" s="48">
        <v>45139</v>
      </c>
      <c r="AC84" s="2">
        <v>0</v>
      </c>
      <c r="AD84" s="3" t="str">
        <f>VLOOKUP(E84,'KATALOG firiem'!$C$1:$D$2000,2,0)</f>
        <v>Rybný trh</v>
      </c>
      <c r="AE84" s="3" t="str">
        <f>VLOOKUP(E84,'KATALOG firiem'!$C$1:$F$2000,4,0)</f>
        <v>92901</v>
      </c>
      <c r="AF84" s="3" t="str">
        <f>VLOOKUP(E84,'KATALOG firiem'!$C$1:$E$2000,3,0)</f>
        <v>Dunajská  Streda</v>
      </c>
      <c r="AG84" s="4">
        <f t="shared" si="6"/>
        <v>8</v>
      </c>
      <c r="AH84" s="4">
        <f t="shared" si="7"/>
        <v>2023</v>
      </c>
    </row>
    <row r="85" spans="1:34" x14ac:dyDescent="0.25">
      <c r="A85" s="54" t="s">
        <v>12415</v>
      </c>
      <c r="B85" s="54" t="s">
        <v>12565</v>
      </c>
      <c r="C85" s="1" t="str">
        <f>VLOOKUP(A85,'DFA s ZML.'!$A$2:$L$2000,5,0)</f>
        <v>mtz471/2023</v>
      </c>
      <c r="D85" s="1" t="s">
        <v>5829</v>
      </c>
      <c r="E85" s="1" t="s">
        <v>293</v>
      </c>
      <c r="F85" s="1" t="s">
        <v>294</v>
      </c>
      <c r="G85" s="1"/>
      <c r="H85" s="1"/>
      <c r="I85" s="1"/>
      <c r="J85" s="1" t="s">
        <v>58</v>
      </c>
      <c r="K85" s="1" t="s">
        <v>6939</v>
      </c>
      <c r="L85" s="2">
        <v>67.33</v>
      </c>
      <c r="M85" s="48">
        <v>45164</v>
      </c>
      <c r="N85" s="1">
        <v>308</v>
      </c>
      <c r="O85" s="1">
        <v>3</v>
      </c>
      <c r="P85" s="48">
        <v>45154</v>
      </c>
      <c r="Q85" s="48">
        <v>45146</v>
      </c>
      <c r="R85" s="48">
        <v>45108</v>
      </c>
      <c r="S85" s="1" t="s">
        <v>5830</v>
      </c>
      <c r="T85" s="1" t="s">
        <v>32</v>
      </c>
      <c r="U85" s="2">
        <v>0</v>
      </c>
      <c r="V85"/>
      <c r="W85" s="1" t="b">
        <v>0</v>
      </c>
      <c r="X85" s="48">
        <v>45154</v>
      </c>
      <c r="Y85" s="1" t="b">
        <v>0</v>
      </c>
      <c r="Z85"/>
      <c r="AA85" s="1"/>
      <c r="AB85" s="48">
        <v>45139</v>
      </c>
      <c r="AC85" s="2">
        <v>0</v>
      </c>
      <c r="AD85" s="3" t="str">
        <f>VLOOKUP(E85,'KATALOG firiem'!$C$1:$D$2000,2,0)</f>
        <v>Chrenovská 14</v>
      </c>
      <c r="AE85" s="3" t="str">
        <f>VLOOKUP(E85,'KATALOG firiem'!$C$1:$F$2000,4,0)</f>
        <v>949 01</v>
      </c>
      <c r="AF85" s="3" t="str">
        <f>VLOOKUP(E85,'KATALOG firiem'!$C$1:$E$2000,3,0)</f>
        <v>Nitra</v>
      </c>
      <c r="AG85" s="4">
        <f t="shared" si="6"/>
        <v>8</v>
      </c>
      <c r="AH85" s="4">
        <f t="shared" si="7"/>
        <v>2023</v>
      </c>
    </row>
    <row r="86" spans="1:34" x14ac:dyDescent="0.25">
      <c r="A86" s="54" t="s">
        <v>12416</v>
      </c>
      <c r="B86" s="54" t="s">
        <v>12566</v>
      </c>
      <c r="C86" s="1" t="str">
        <f>VLOOKUP(A86,'DFA s ZML.'!$A$2:$L$2000,5,0)</f>
        <v>11/2023</v>
      </c>
      <c r="D86" s="1" t="s">
        <v>66</v>
      </c>
      <c r="E86" s="1" t="s">
        <v>67</v>
      </c>
      <c r="F86" s="1" t="s">
        <v>68</v>
      </c>
      <c r="G86" s="1"/>
      <c r="H86" s="1"/>
      <c r="I86" s="1"/>
      <c r="J86" s="1" t="s">
        <v>76</v>
      </c>
      <c r="K86" s="1" t="s">
        <v>4725</v>
      </c>
      <c r="L86" s="2">
        <v>9195.9500000000007</v>
      </c>
      <c r="M86" s="48">
        <v>45176</v>
      </c>
      <c r="N86" s="1">
        <v>308</v>
      </c>
      <c r="O86" s="1">
        <v>3</v>
      </c>
      <c r="P86" s="48">
        <v>45162</v>
      </c>
      <c r="Q86" s="48">
        <v>45142</v>
      </c>
      <c r="R86" s="48">
        <v>45108</v>
      </c>
      <c r="S86" s="1"/>
      <c r="T86" s="1" t="s">
        <v>32</v>
      </c>
      <c r="U86" s="2">
        <v>0</v>
      </c>
      <c r="V86"/>
      <c r="W86" s="1" t="b">
        <v>0</v>
      </c>
      <c r="X86" s="48">
        <v>45162</v>
      </c>
      <c r="Y86" s="1" t="b">
        <v>0</v>
      </c>
      <c r="Z86"/>
      <c r="AA86" s="1"/>
      <c r="AB86" s="48">
        <v>45139</v>
      </c>
      <c r="AC86" s="2">
        <v>0</v>
      </c>
      <c r="AD86" s="3" t="str">
        <f>VLOOKUP(E86,'KATALOG firiem'!$C$1:$D$2000,2,0)</f>
        <v>Nitrianska 7555/18</v>
      </c>
      <c r="AE86" s="3" t="str">
        <f>VLOOKUP(E86,'KATALOG firiem'!$C$1:$F$2000,4,0)</f>
        <v>92101</v>
      </c>
      <c r="AF86" s="3" t="str">
        <f>VLOOKUP(E86,'KATALOG firiem'!$C$1:$E$2000,3,0)</f>
        <v>Piešťany</v>
      </c>
      <c r="AG86" s="4">
        <f t="shared" si="6"/>
        <v>8</v>
      </c>
      <c r="AH86" s="4">
        <f t="shared" si="7"/>
        <v>2023</v>
      </c>
    </row>
    <row r="87" spans="1:34" x14ac:dyDescent="0.25">
      <c r="A87" s="54" t="s">
        <v>12417</v>
      </c>
      <c r="B87" s="54" t="s">
        <v>10031</v>
      </c>
      <c r="C87" s="1" t="str">
        <f>VLOOKUP(A87,'DFA s ZML.'!$A$2:$L$2000,5,0)</f>
        <v>51/2022</v>
      </c>
      <c r="D87" s="1" t="s">
        <v>6794</v>
      </c>
      <c r="E87" s="1" t="s">
        <v>6569</v>
      </c>
      <c r="F87" s="1" t="s">
        <v>6570</v>
      </c>
      <c r="G87" s="1"/>
      <c r="H87" s="1"/>
      <c r="I87" s="1"/>
      <c r="J87" s="1" t="s">
        <v>40</v>
      </c>
      <c r="K87" s="1" t="s">
        <v>6795</v>
      </c>
      <c r="L87" s="2">
        <v>1930</v>
      </c>
      <c r="M87" s="48">
        <v>45155</v>
      </c>
      <c r="N87" s="1">
        <v>308</v>
      </c>
      <c r="O87" s="1">
        <v>3</v>
      </c>
      <c r="P87" s="48">
        <v>45154</v>
      </c>
      <c r="Q87" s="48">
        <v>45146</v>
      </c>
      <c r="R87" s="48">
        <v>45108</v>
      </c>
      <c r="S87" s="1"/>
      <c r="T87" s="1" t="s">
        <v>32</v>
      </c>
      <c r="U87" s="2">
        <v>0</v>
      </c>
      <c r="V87"/>
      <c r="W87" s="1" t="b">
        <v>0</v>
      </c>
      <c r="X87" s="48">
        <v>45154</v>
      </c>
      <c r="Y87" s="1" t="b">
        <v>0</v>
      </c>
      <c r="Z87"/>
      <c r="AA87" s="1"/>
      <c r="AB87" s="48">
        <v>45139</v>
      </c>
      <c r="AC87" s="2">
        <v>0</v>
      </c>
      <c r="AD87" s="3" t="str">
        <f>VLOOKUP(E87,'KATALOG firiem'!$C$1:$D$2000,2,0)</f>
        <v>Komenského 10</v>
      </c>
      <c r="AE87" s="3" t="str">
        <f>VLOOKUP(E87,'KATALOG firiem'!$C$1:$F$2000,4,0)</f>
        <v>900 01</v>
      </c>
      <c r="AF87" s="3" t="str">
        <f>VLOOKUP(E87,'KATALOG firiem'!$C$1:$E$2000,3,0)</f>
        <v>Modra</v>
      </c>
      <c r="AG87" s="4">
        <f t="shared" si="6"/>
        <v>8</v>
      </c>
      <c r="AH87" s="4">
        <f t="shared" si="7"/>
        <v>2023</v>
      </c>
    </row>
    <row r="88" spans="1:34" x14ac:dyDescent="0.25">
      <c r="A88" s="54" t="s">
        <v>12419</v>
      </c>
      <c r="B88" s="54" t="s">
        <v>12568</v>
      </c>
      <c r="C88" s="1" t="str">
        <f>VLOOKUP(A88,'DFA s ZML.'!$A$2:$L$2000,5,0)</f>
        <v>mtz391/2023</v>
      </c>
      <c r="D88" s="1" t="s">
        <v>12569</v>
      </c>
      <c r="E88" s="1" t="s">
        <v>12570</v>
      </c>
      <c r="F88" s="1" t="s">
        <v>12571</v>
      </c>
      <c r="G88" s="1"/>
      <c r="H88" s="1"/>
      <c r="I88" s="1"/>
      <c r="J88" s="1" t="s">
        <v>40</v>
      </c>
      <c r="K88" s="1" t="s">
        <v>12572</v>
      </c>
      <c r="L88" s="2">
        <v>540</v>
      </c>
      <c r="M88" s="48">
        <v>45153</v>
      </c>
      <c r="N88" s="1">
        <v>308</v>
      </c>
      <c r="O88" s="1">
        <v>3</v>
      </c>
      <c r="P88" s="48">
        <v>45152</v>
      </c>
      <c r="Q88" s="48">
        <v>45146</v>
      </c>
      <c r="R88" s="48">
        <v>45108</v>
      </c>
      <c r="S88" s="1" t="s">
        <v>12573</v>
      </c>
      <c r="T88" s="1" t="s">
        <v>32</v>
      </c>
      <c r="U88" s="2">
        <v>0</v>
      </c>
      <c r="V88"/>
      <c r="W88" s="1" t="b">
        <v>0</v>
      </c>
      <c r="X88" s="48">
        <v>45154</v>
      </c>
      <c r="Y88" s="1" t="b">
        <v>0</v>
      </c>
      <c r="Z88"/>
      <c r="AA88" s="1"/>
      <c r="AB88" s="48">
        <v>45108</v>
      </c>
      <c r="AC88" s="2">
        <v>0</v>
      </c>
      <c r="AD88" s="3" t="str">
        <f>VLOOKUP(E88,'KATALOG firiem'!$C$1:$D$2000,2,0)</f>
        <v>Šafárikova 22</v>
      </c>
      <c r="AE88" s="3" t="str">
        <f>VLOOKUP(E88,'KATALOG firiem'!$C$1:$F$2000,4,0)</f>
        <v>902 01</v>
      </c>
      <c r="AF88" s="3" t="str">
        <f>VLOOKUP(E88,'KATALOG firiem'!$C$1:$E$2000,3,0)</f>
        <v>Pezinok</v>
      </c>
      <c r="AG88" s="4">
        <f t="shared" si="6"/>
        <v>8</v>
      </c>
      <c r="AH88" s="4">
        <f t="shared" si="7"/>
        <v>2023</v>
      </c>
    </row>
    <row r="89" spans="1:34" x14ac:dyDescent="0.25">
      <c r="A89" s="54" t="s">
        <v>12420</v>
      </c>
      <c r="B89" s="54" t="s">
        <v>12574</v>
      </c>
      <c r="C89" s="1" t="str">
        <f>VLOOKUP(A89,'DFA s ZML.'!$A$2:$L$2000,5,0)</f>
        <v>mtz399,417/2023</v>
      </c>
      <c r="D89" s="1" t="s">
        <v>5433</v>
      </c>
      <c r="E89" s="1" t="s">
        <v>5434</v>
      </c>
      <c r="F89" s="1" t="s">
        <v>5435</v>
      </c>
      <c r="G89" s="1"/>
      <c r="H89" s="1"/>
      <c r="I89" s="1"/>
      <c r="J89" s="1" t="s">
        <v>40</v>
      </c>
      <c r="K89" s="1" t="s">
        <v>6824</v>
      </c>
      <c r="L89" s="2">
        <v>935.4</v>
      </c>
      <c r="M89" s="48">
        <v>45159</v>
      </c>
      <c r="N89" s="1">
        <v>308</v>
      </c>
      <c r="O89" s="1">
        <v>3</v>
      </c>
      <c r="P89" s="48">
        <v>45154</v>
      </c>
      <c r="Q89" s="48">
        <v>45146</v>
      </c>
      <c r="R89" s="48">
        <v>45108</v>
      </c>
      <c r="S89" s="1" t="s">
        <v>5436</v>
      </c>
      <c r="T89" s="1" t="s">
        <v>32</v>
      </c>
      <c r="U89" s="2">
        <v>0</v>
      </c>
      <c r="V89"/>
      <c r="W89" s="1" t="b">
        <v>0</v>
      </c>
      <c r="X89" s="48">
        <v>45154</v>
      </c>
      <c r="Y89" s="1" t="b">
        <v>0</v>
      </c>
      <c r="Z89"/>
      <c r="AA89" s="1"/>
      <c r="AB89" s="48">
        <v>45139</v>
      </c>
      <c r="AC89" s="2">
        <v>0</v>
      </c>
      <c r="AD89" s="3" t="str">
        <f>VLOOKUP(E89,'KATALOG firiem'!$C$1:$D$2000,2,0)</f>
        <v>Pestovateľská 2</v>
      </c>
      <c r="AE89" s="3" t="str">
        <f>VLOOKUP(E89,'KATALOG firiem'!$C$1:$F$2000,4,0)</f>
        <v>821 04</v>
      </c>
      <c r="AF89" s="3" t="str">
        <f>VLOOKUP(E89,'KATALOG firiem'!$C$1:$E$2000,3,0)</f>
        <v>Bratislava</v>
      </c>
      <c r="AG89" s="4">
        <f t="shared" si="6"/>
        <v>8</v>
      </c>
      <c r="AH89" s="4">
        <f t="shared" si="7"/>
        <v>2023</v>
      </c>
    </row>
    <row r="90" spans="1:34" x14ac:dyDescent="0.25">
      <c r="A90" s="54" t="s">
        <v>12421</v>
      </c>
      <c r="B90" s="54" t="s">
        <v>12575</v>
      </c>
      <c r="C90" s="1" t="str">
        <f>VLOOKUP(A90,'DFA s ZML.'!$A$2:$L$2000,5,0)</f>
        <v>32/2006</v>
      </c>
      <c r="D90" s="1" t="s">
        <v>5927</v>
      </c>
      <c r="E90" s="1" t="s">
        <v>202</v>
      </c>
      <c r="F90" s="1" t="s">
        <v>203</v>
      </c>
      <c r="G90" s="1"/>
      <c r="H90" s="1"/>
      <c r="I90" s="1"/>
      <c r="J90" s="1" t="s">
        <v>204</v>
      </c>
      <c r="K90" s="1" t="s">
        <v>205</v>
      </c>
      <c r="L90" s="2">
        <v>6183.97</v>
      </c>
      <c r="M90" s="48">
        <v>45169</v>
      </c>
      <c r="N90" s="1">
        <v>308</v>
      </c>
      <c r="O90" s="1">
        <v>3</v>
      </c>
      <c r="P90" s="48">
        <v>45156</v>
      </c>
      <c r="Q90" s="48">
        <v>45140</v>
      </c>
      <c r="R90" s="48">
        <v>45108</v>
      </c>
      <c r="S90" s="1" t="s">
        <v>206</v>
      </c>
      <c r="T90" s="1" t="s">
        <v>32</v>
      </c>
      <c r="U90" s="2">
        <v>0</v>
      </c>
      <c r="V90"/>
      <c r="W90" s="1" t="b">
        <v>0</v>
      </c>
      <c r="X90" s="48">
        <v>45156</v>
      </c>
      <c r="Y90" s="1" t="b">
        <v>0</v>
      </c>
      <c r="Z90"/>
      <c r="AA90" s="1"/>
      <c r="AB90" s="48">
        <v>45139</v>
      </c>
      <c r="AC90" s="2">
        <v>0</v>
      </c>
      <c r="AD90" s="3" t="str">
        <f>VLOOKUP(E90,'KATALOG firiem'!$C$1:$D$2000,2,0)</f>
        <v>Prešovská 48</v>
      </c>
      <c r="AE90" s="3" t="str">
        <f>VLOOKUP(E90,'KATALOG firiem'!$C$1:$F$2000,4,0)</f>
        <v>826 46</v>
      </c>
      <c r="AF90" s="3" t="str">
        <f>VLOOKUP(E90,'KATALOG firiem'!$C$1:$E$2000,3,0)</f>
        <v>Bratislava 29</v>
      </c>
      <c r="AG90" s="4">
        <f t="shared" si="6"/>
        <v>8</v>
      </c>
      <c r="AH90" s="4">
        <f t="shared" si="7"/>
        <v>2023</v>
      </c>
    </row>
    <row r="91" spans="1:34" x14ac:dyDescent="0.25">
      <c r="A91" s="54" t="s">
        <v>12422</v>
      </c>
      <c r="B91" s="54" t="s">
        <v>12576</v>
      </c>
      <c r="C91" s="1" t="str">
        <f>VLOOKUP(A91,'DFA s ZML.'!$A$2:$L$2000,5,0)</f>
        <v>42/2021</v>
      </c>
      <c r="D91" s="1" t="s">
        <v>6754</v>
      </c>
      <c r="E91" s="1" t="s">
        <v>6568</v>
      </c>
      <c r="F91" s="1" t="s">
        <v>5922</v>
      </c>
      <c r="G91" s="1"/>
      <c r="H91" s="1"/>
      <c r="I91" s="1"/>
      <c r="J91" s="1" t="s">
        <v>40</v>
      </c>
      <c r="K91" s="1" t="s">
        <v>6755</v>
      </c>
      <c r="L91" s="2">
        <v>168</v>
      </c>
      <c r="M91" s="48">
        <v>45152</v>
      </c>
      <c r="N91" s="1">
        <v>308</v>
      </c>
      <c r="O91" s="1">
        <v>3</v>
      </c>
      <c r="P91" s="48">
        <v>45152</v>
      </c>
      <c r="Q91" s="48">
        <v>45146</v>
      </c>
      <c r="R91" s="48">
        <v>45108</v>
      </c>
      <c r="S91" s="1" t="s">
        <v>5923</v>
      </c>
      <c r="T91" s="1" t="s">
        <v>32</v>
      </c>
      <c r="U91" s="2">
        <v>0</v>
      </c>
      <c r="V91"/>
      <c r="W91" s="1" t="b">
        <v>0</v>
      </c>
      <c r="X91" s="48">
        <v>45154</v>
      </c>
      <c r="Y91" s="1" t="b">
        <v>0</v>
      </c>
      <c r="Z91"/>
      <c r="AA91" s="1"/>
      <c r="AB91" s="48">
        <v>45139</v>
      </c>
      <c r="AC91" s="2">
        <v>0</v>
      </c>
      <c r="AD91" s="3" t="str">
        <f>VLOOKUP(E91,'KATALOG firiem'!$C$1:$D$2000,2,0)</f>
        <v>Dudvážska 8</v>
      </c>
      <c r="AE91" s="3" t="str">
        <f>VLOOKUP(E91,'KATALOG firiem'!$C$1:$F$2000,4,0)</f>
        <v>821 06</v>
      </c>
      <c r="AF91" s="3" t="str">
        <f>VLOOKUP(E91,'KATALOG firiem'!$C$1:$E$2000,3,0)</f>
        <v>Bratislava</v>
      </c>
      <c r="AG91" s="4">
        <f t="shared" si="6"/>
        <v>8</v>
      </c>
      <c r="AH91" s="4">
        <f t="shared" si="7"/>
        <v>2023</v>
      </c>
    </row>
    <row r="92" spans="1:34" x14ac:dyDescent="0.25">
      <c r="A92" s="54" t="s">
        <v>12423</v>
      </c>
      <c r="B92" s="54" t="s">
        <v>12577</v>
      </c>
      <c r="C92" s="1" t="str">
        <f>VLOOKUP(A92,'DFA s ZML.'!$A$2:$L$2000,5,0)</f>
        <v>25/2023</v>
      </c>
      <c r="D92" s="1" t="s">
        <v>6804</v>
      </c>
      <c r="E92" s="1" t="s">
        <v>6314</v>
      </c>
      <c r="F92" s="1" t="s">
        <v>6316</v>
      </c>
      <c r="G92" s="1"/>
      <c r="H92" s="1"/>
      <c r="I92" s="1"/>
      <c r="J92" s="1" t="s">
        <v>40</v>
      </c>
      <c r="K92" s="1" t="s">
        <v>5726</v>
      </c>
      <c r="L92" s="2">
        <v>28926.720000000001</v>
      </c>
      <c r="M92" s="48">
        <v>45168</v>
      </c>
      <c r="N92" s="1">
        <v>308</v>
      </c>
      <c r="O92" s="1">
        <v>3</v>
      </c>
      <c r="P92" s="48">
        <v>45156</v>
      </c>
      <c r="Q92" s="48">
        <v>45140</v>
      </c>
      <c r="R92" s="48">
        <v>45108</v>
      </c>
      <c r="S92" s="1" t="s">
        <v>6805</v>
      </c>
      <c r="T92" s="1" t="s">
        <v>32</v>
      </c>
      <c r="U92" s="2">
        <v>0</v>
      </c>
      <c r="V92"/>
      <c r="W92" s="1" t="b">
        <v>0</v>
      </c>
      <c r="X92" s="48">
        <v>45156</v>
      </c>
      <c r="Y92" s="1" t="b">
        <v>0</v>
      </c>
      <c r="Z92"/>
      <c r="AA92" s="1"/>
      <c r="AB92" s="48">
        <v>45139</v>
      </c>
      <c r="AC92" s="2">
        <v>0</v>
      </c>
      <c r="AD92" s="3" t="str">
        <f>VLOOKUP(E92,'KATALOG firiem'!$C$1:$D$2000,2,0)</f>
        <v>T.G.Masaryka 6</v>
      </c>
      <c r="AE92" s="3" t="str">
        <f>VLOOKUP(E92,'KATALOG firiem'!$C$1:$F$2000,4,0)</f>
        <v>960 01</v>
      </c>
      <c r="AF92" s="3" t="str">
        <f>VLOOKUP(E92,'KATALOG firiem'!$C$1:$E$2000,3,0)</f>
        <v>Zvolen</v>
      </c>
      <c r="AG92" s="4">
        <f t="shared" si="6"/>
        <v>8</v>
      </c>
      <c r="AH92" s="4">
        <f t="shared" si="7"/>
        <v>2023</v>
      </c>
    </row>
    <row r="93" spans="1:34" x14ac:dyDescent="0.25">
      <c r="A93" s="54" t="s">
        <v>12424</v>
      </c>
      <c r="B93" s="54" t="s">
        <v>12578</v>
      </c>
      <c r="C93" s="1" t="str">
        <f>VLOOKUP(A93,'DFA s ZML.'!$A$2:$L$2000,5,0)</f>
        <v>mtz479/2023</v>
      </c>
      <c r="D93" s="1" t="s">
        <v>5730</v>
      </c>
      <c r="E93" s="1" t="s">
        <v>3917</v>
      </c>
      <c r="F93" s="1" t="s">
        <v>3919</v>
      </c>
      <c r="G93" s="1"/>
      <c r="H93" s="1"/>
      <c r="I93" s="1"/>
      <c r="J93" s="1" t="s">
        <v>58</v>
      </c>
      <c r="K93" s="1" t="s">
        <v>5731</v>
      </c>
      <c r="L93" s="2">
        <v>3844.27</v>
      </c>
      <c r="M93" s="48">
        <v>45139</v>
      </c>
      <c r="N93" s="1">
        <v>308</v>
      </c>
      <c r="O93" s="1">
        <v>3</v>
      </c>
      <c r="P93" s="48">
        <v>45152</v>
      </c>
      <c r="Q93" s="48">
        <v>45132</v>
      </c>
      <c r="R93" s="48">
        <v>45108</v>
      </c>
      <c r="S93" s="1" t="s">
        <v>5732</v>
      </c>
      <c r="T93" s="1" t="s">
        <v>32</v>
      </c>
      <c r="U93" s="2">
        <v>0</v>
      </c>
      <c r="V93"/>
      <c r="W93" s="1" t="b">
        <v>0</v>
      </c>
      <c r="X93" s="48">
        <v>45152</v>
      </c>
      <c r="Y93" s="1" t="b">
        <v>0</v>
      </c>
      <c r="Z93"/>
      <c r="AA93" s="1"/>
      <c r="AB93" s="48">
        <v>45108</v>
      </c>
      <c r="AC93" s="2">
        <v>0</v>
      </c>
      <c r="AD93" s="3" t="str">
        <f>VLOOKUP(E93,'KATALOG firiem'!$C$1:$D$2000,2,0)</f>
        <v>Moyzesova 4039/8</v>
      </c>
      <c r="AE93" s="3" t="str">
        <f>VLOOKUP(E93,'KATALOG firiem'!$C$1:$F$2000,4,0)</f>
        <v>90201</v>
      </c>
      <c r="AF93" s="3" t="str">
        <f>VLOOKUP(E93,'KATALOG firiem'!$C$1:$E$2000,3,0)</f>
        <v>Pezinok</v>
      </c>
      <c r="AG93" s="4">
        <f t="shared" si="6"/>
        <v>8</v>
      </c>
      <c r="AH93" s="4">
        <f t="shared" si="7"/>
        <v>2023</v>
      </c>
    </row>
    <row r="94" spans="1:34" x14ac:dyDescent="0.25">
      <c r="A94" s="54" t="s">
        <v>12425</v>
      </c>
      <c r="B94" s="54" t="s">
        <v>12579</v>
      </c>
      <c r="C94" s="1" t="str">
        <f>VLOOKUP(A94,'DFA s ZML.'!$A$2:$L$2000,5,0)</f>
        <v>mtz477/2023</v>
      </c>
      <c r="D94" s="1" t="s">
        <v>11929</v>
      </c>
      <c r="E94" s="1" t="s">
        <v>11522</v>
      </c>
      <c r="F94" s="1" t="s">
        <v>11524</v>
      </c>
      <c r="G94" s="1"/>
      <c r="H94" s="1"/>
      <c r="I94" s="1"/>
      <c r="J94" s="1" t="s">
        <v>58</v>
      </c>
      <c r="K94" s="1" t="s">
        <v>4694</v>
      </c>
      <c r="L94" s="2">
        <v>5353.26</v>
      </c>
      <c r="M94" s="48">
        <v>45158</v>
      </c>
      <c r="N94" s="1">
        <v>308</v>
      </c>
      <c r="O94" s="1">
        <v>3</v>
      </c>
      <c r="P94" s="48">
        <v>45154</v>
      </c>
      <c r="Q94" s="48">
        <v>45146</v>
      </c>
      <c r="R94" s="48">
        <v>45108</v>
      </c>
      <c r="S94" s="1" t="s">
        <v>11931</v>
      </c>
      <c r="T94" s="1" t="s">
        <v>32</v>
      </c>
      <c r="U94" s="2">
        <v>0</v>
      </c>
      <c r="V94"/>
      <c r="W94" s="1" t="b">
        <v>0</v>
      </c>
      <c r="X94" s="48">
        <v>45154</v>
      </c>
      <c r="Y94" s="1" t="b">
        <v>0</v>
      </c>
      <c r="Z94"/>
      <c r="AA94" s="1"/>
      <c r="AB94" s="48">
        <v>45139</v>
      </c>
      <c r="AC94" s="2">
        <v>0</v>
      </c>
      <c r="AD94" s="3" t="str">
        <f>VLOOKUP(E94,'KATALOG firiem'!$C$1:$D$2000,2,0)</f>
        <v>Jána Rašu 455</v>
      </c>
      <c r="AE94" s="3" t="str">
        <f>VLOOKUP(E94,'KATALOG firiem'!$C$1:$F$2000,4,0)</f>
        <v>900 86</v>
      </c>
      <c r="AF94" s="3" t="str">
        <f>VLOOKUP(E94,'KATALOG firiem'!$C$1:$E$2000,3,0)</f>
        <v>Budmerice</v>
      </c>
      <c r="AG94" s="4">
        <f t="shared" si="6"/>
        <v>8</v>
      </c>
      <c r="AH94" s="4">
        <f t="shared" si="7"/>
        <v>2023</v>
      </c>
    </row>
    <row r="95" spans="1:34" x14ac:dyDescent="0.25">
      <c r="A95" s="54" t="s">
        <v>12426</v>
      </c>
      <c r="B95" s="54" t="s">
        <v>12580</v>
      </c>
      <c r="C95" s="1" t="str">
        <f>VLOOKUP(A95,'DFA s ZML.'!$A$2:$L$2000,5,0)</f>
        <v>19/2019</v>
      </c>
      <c r="D95" s="1" t="s">
        <v>197</v>
      </c>
      <c r="E95" s="1" t="s">
        <v>4135</v>
      </c>
      <c r="F95" s="1" t="s">
        <v>199</v>
      </c>
      <c r="G95" s="1"/>
      <c r="H95" s="1"/>
      <c r="I95" s="1"/>
      <c r="J95" s="1" t="s">
        <v>65</v>
      </c>
      <c r="K95" s="1" t="s">
        <v>200</v>
      </c>
      <c r="L95" s="2">
        <v>693.67</v>
      </c>
      <c r="M95" s="48">
        <v>45156</v>
      </c>
      <c r="N95" s="1">
        <v>308</v>
      </c>
      <c r="O95" s="1">
        <v>3</v>
      </c>
      <c r="P95" s="48">
        <v>45154</v>
      </c>
      <c r="Q95" s="48">
        <v>45146</v>
      </c>
      <c r="R95" s="48">
        <v>45108</v>
      </c>
      <c r="S95" s="1" t="s">
        <v>201</v>
      </c>
      <c r="T95" s="1" t="s">
        <v>32</v>
      </c>
      <c r="U95" s="2">
        <v>0</v>
      </c>
      <c r="V95"/>
      <c r="W95" s="1" t="b">
        <v>0</v>
      </c>
      <c r="X95" s="48">
        <v>45154</v>
      </c>
      <c r="Y95" s="1" t="b">
        <v>0</v>
      </c>
      <c r="Z95"/>
      <c r="AA95" s="1"/>
      <c r="AB95" s="48">
        <v>45139</v>
      </c>
      <c r="AC95" s="2">
        <v>0</v>
      </c>
      <c r="AD95" s="3" t="str">
        <f>VLOOKUP(E95,'KATALOG firiem'!$C$1:$D$2000,2,0)</f>
        <v>Bajkalská 28</v>
      </c>
      <c r="AE95" s="3" t="str">
        <f>VLOOKUP(E95,'KATALOG firiem'!$C$1:$F$2000,4,0)</f>
        <v>817 62</v>
      </c>
      <c r="AF95" s="3" t="str">
        <f>VLOOKUP(E95,'KATALOG firiem'!$C$1:$E$2000,3,0)</f>
        <v>Bratislava</v>
      </c>
      <c r="AG95" s="4">
        <f t="shared" si="6"/>
        <v>8</v>
      </c>
      <c r="AH95" s="4">
        <f t="shared" si="7"/>
        <v>2023</v>
      </c>
    </row>
    <row r="96" spans="1:34" x14ac:dyDescent="0.25">
      <c r="A96" s="54" t="s">
        <v>12427</v>
      </c>
      <c r="B96" s="54" t="s">
        <v>12581</v>
      </c>
      <c r="C96" s="1" t="str">
        <f>VLOOKUP(A96,'DFA s ZML.'!$A$2:$L$2000,5,0)</f>
        <v>55/2020</v>
      </c>
      <c r="D96" s="1" t="s">
        <v>41</v>
      </c>
      <c r="E96" s="1" t="s">
        <v>42</v>
      </c>
      <c r="F96" s="1" t="s">
        <v>43</v>
      </c>
      <c r="G96" s="1"/>
      <c r="H96" s="1"/>
      <c r="I96" s="1"/>
      <c r="J96" s="1" t="s">
        <v>40</v>
      </c>
      <c r="K96" s="1" t="s">
        <v>44</v>
      </c>
      <c r="L96" s="2">
        <v>128.68</v>
      </c>
      <c r="M96" s="48">
        <v>45149</v>
      </c>
      <c r="N96" s="1">
        <v>308</v>
      </c>
      <c r="O96" s="1">
        <v>3</v>
      </c>
      <c r="P96" s="48">
        <v>45152</v>
      </c>
      <c r="Q96" s="48">
        <v>45149</v>
      </c>
      <c r="R96" s="48">
        <v>45108</v>
      </c>
      <c r="S96" s="1" t="s">
        <v>45</v>
      </c>
      <c r="T96" s="1" t="s">
        <v>32</v>
      </c>
      <c r="U96" s="2">
        <v>0</v>
      </c>
      <c r="V96"/>
      <c r="W96" s="1" t="b">
        <v>0</v>
      </c>
      <c r="X96" s="48">
        <v>45152</v>
      </c>
      <c r="Y96" s="1" t="b">
        <v>0</v>
      </c>
      <c r="Z96"/>
      <c r="AA96" s="1"/>
      <c r="AB96" s="48">
        <v>45139</v>
      </c>
      <c r="AC96" s="2">
        <v>0</v>
      </c>
      <c r="AD96" s="3" t="str">
        <f>VLOOKUP(E96,'KATALOG firiem'!$C$1:$D$2000,2,0)</f>
        <v>Chalupkova 9</v>
      </c>
      <c r="AE96" s="3" t="str">
        <f>VLOOKUP(E96,'KATALOG firiem'!$C$1:$F$2000,4,0)</f>
        <v>819 44</v>
      </c>
      <c r="AF96" s="3" t="str">
        <f>VLOOKUP(E96,'KATALOG firiem'!$C$1:$E$2000,3,0)</f>
        <v>Bratislava 1</v>
      </c>
      <c r="AG96" s="4">
        <f t="shared" si="6"/>
        <v>8</v>
      </c>
      <c r="AH96" s="4">
        <f t="shared" si="7"/>
        <v>2023</v>
      </c>
    </row>
    <row r="97" spans="1:34" x14ac:dyDescent="0.25">
      <c r="A97" s="54" t="s">
        <v>12428</v>
      </c>
      <c r="B97" s="54" t="s">
        <v>12582</v>
      </c>
      <c r="C97" s="1" t="str">
        <f>VLOOKUP(A97,'DFA s ZML.'!$A$2:$L$2000,5,0)</f>
        <v>mtz489/2023</v>
      </c>
      <c r="D97" s="1" t="s">
        <v>4769</v>
      </c>
      <c r="E97" s="1" t="s">
        <v>259</v>
      </c>
      <c r="F97" s="1" t="s">
        <v>260</v>
      </c>
      <c r="G97" s="1"/>
      <c r="H97" s="1"/>
      <c r="I97" s="1"/>
      <c r="J97" s="1" t="s">
        <v>58</v>
      </c>
      <c r="K97" s="1" t="s">
        <v>4694</v>
      </c>
      <c r="L97" s="2">
        <v>137.27000000000001</v>
      </c>
      <c r="M97" s="48">
        <v>45168</v>
      </c>
      <c r="N97" s="1">
        <v>308</v>
      </c>
      <c r="O97" s="1">
        <v>3</v>
      </c>
      <c r="P97" s="48">
        <v>45153</v>
      </c>
      <c r="Q97" s="48">
        <v>45134</v>
      </c>
      <c r="R97" s="48">
        <v>45108</v>
      </c>
      <c r="S97" s="1" t="s">
        <v>4770</v>
      </c>
      <c r="T97" s="1" t="s">
        <v>32</v>
      </c>
      <c r="U97" s="2">
        <v>0</v>
      </c>
      <c r="V97"/>
      <c r="W97" s="1" t="b">
        <v>0</v>
      </c>
      <c r="X97" s="48">
        <v>45153</v>
      </c>
      <c r="Y97" s="1" t="b">
        <v>0</v>
      </c>
      <c r="Z97"/>
      <c r="AA97" s="1"/>
      <c r="AB97" s="48">
        <v>45108</v>
      </c>
      <c r="AC97" s="2">
        <v>0</v>
      </c>
      <c r="AD97" s="3" t="str">
        <f>VLOOKUP(E97,'KATALOG firiem'!$C$1:$D$2000,2,0)</f>
        <v>Bratislavská 87</v>
      </c>
      <c r="AE97" s="3" t="str">
        <f>VLOOKUP(E97,'KATALOG firiem'!$C$1:$F$2000,4,0)</f>
        <v>902 01</v>
      </c>
      <c r="AF97" s="3" t="str">
        <f>VLOOKUP(E97,'KATALOG firiem'!$C$1:$E$2000,3,0)</f>
        <v>Pezinok</v>
      </c>
      <c r="AG97" s="4">
        <f t="shared" si="6"/>
        <v>8</v>
      </c>
      <c r="AH97" s="4">
        <f t="shared" si="7"/>
        <v>2023</v>
      </c>
    </row>
    <row r="98" spans="1:34" x14ac:dyDescent="0.25">
      <c r="A98" s="54" t="s">
        <v>12429</v>
      </c>
      <c r="B98" s="54" t="s">
        <v>12405</v>
      </c>
      <c r="C98" s="1" t="str">
        <f>VLOOKUP(A98,'DFA s ZML.'!$A$2:$L$2000,5,0)</f>
        <v>Mtz415/2023</v>
      </c>
      <c r="D98" s="1" t="s">
        <v>7321</v>
      </c>
      <c r="E98" s="1" t="s">
        <v>12583</v>
      </c>
      <c r="F98" s="1" t="s">
        <v>6463</v>
      </c>
      <c r="G98" s="1"/>
      <c r="H98" s="1"/>
      <c r="I98" s="1"/>
      <c r="J98" s="1" t="s">
        <v>58</v>
      </c>
      <c r="K98" s="1" t="s">
        <v>10985</v>
      </c>
      <c r="L98" s="2">
        <v>82.75</v>
      </c>
      <c r="M98" s="48">
        <v>45152</v>
      </c>
      <c r="N98" s="1">
        <v>308</v>
      </c>
      <c r="O98" s="1">
        <v>3</v>
      </c>
      <c r="P98" s="48">
        <v>45153</v>
      </c>
      <c r="Q98" s="48">
        <v>45135</v>
      </c>
      <c r="R98" s="48">
        <v>45108</v>
      </c>
      <c r="S98" s="1"/>
      <c r="T98" s="1" t="s">
        <v>32</v>
      </c>
      <c r="U98" s="2">
        <v>0</v>
      </c>
      <c r="V98"/>
      <c r="W98" s="1" t="b">
        <v>0</v>
      </c>
      <c r="X98" s="48">
        <v>45153</v>
      </c>
      <c r="Y98" s="1" t="b">
        <v>0</v>
      </c>
      <c r="Z98"/>
      <c r="AA98" s="1"/>
      <c r="AB98" s="48">
        <v>45108</v>
      </c>
      <c r="AC98" s="2">
        <v>0</v>
      </c>
      <c r="AD98" s="3" t="str">
        <f>VLOOKUP(E98,'KATALOG firiem'!$C$1:$D$2000,2,0)</f>
        <v>J.Bodona 1702/14</v>
      </c>
      <c r="AE98" s="3" t="str">
        <f>VLOOKUP(E98,'KATALOG firiem'!$C$1:$F$2000,4,0)</f>
        <v>979 01</v>
      </c>
      <c r="AF98" s="3" t="str">
        <f>VLOOKUP(E98,'KATALOG firiem'!$C$1:$E$2000,3,0)</f>
        <v>Rimavská Sobota</v>
      </c>
      <c r="AG98" s="4">
        <f t="shared" si="6"/>
        <v>8</v>
      </c>
      <c r="AH98" s="4">
        <f t="shared" si="7"/>
        <v>2023</v>
      </c>
    </row>
    <row r="99" spans="1:34" x14ac:dyDescent="0.25">
      <c r="A99" s="54" t="s">
        <v>12430</v>
      </c>
      <c r="B99" s="54" t="s">
        <v>12584</v>
      </c>
      <c r="C99" s="1" t="str">
        <f>VLOOKUP(A99,'DFA s ZML.'!$A$2:$L$2000,5,0)</f>
        <v>9/2023</v>
      </c>
      <c r="D99" s="1" t="s">
        <v>6789</v>
      </c>
      <c r="E99" s="1" t="s">
        <v>6337</v>
      </c>
      <c r="F99" s="1" t="s">
        <v>6339</v>
      </c>
      <c r="G99" s="1"/>
      <c r="H99" s="1"/>
      <c r="I99" s="1"/>
      <c r="J99" s="1" t="s">
        <v>6790</v>
      </c>
      <c r="K99" s="1" t="s">
        <v>4693</v>
      </c>
      <c r="L99" s="2">
        <v>6803.96</v>
      </c>
      <c r="M99" s="48">
        <v>45168</v>
      </c>
      <c r="N99" s="1">
        <v>308</v>
      </c>
      <c r="O99" s="1">
        <v>3</v>
      </c>
      <c r="P99" s="48">
        <v>45162</v>
      </c>
      <c r="Q99" s="48">
        <v>45142</v>
      </c>
      <c r="R99" s="48">
        <v>45108</v>
      </c>
      <c r="S99" s="1" t="s">
        <v>6791</v>
      </c>
      <c r="T99" s="1" t="s">
        <v>32</v>
      </c>
      <c r="U99" s="2">
        <v>0</v>
      </c>
      <c r="V99"/>
      <c r="W99" s="1" t="b">
        <v>0</v>
      </c>
      <c r="X99" s="48">
        <v>45162</v>
      </c>
      <c r="Y99" s="1" t="b">
        <v>0</v>
      </c>
      <c r="Z99"/>
      <c r="AA99" s="1"/>
      <c r="AB99" s="48">
        <v>45139</v>
      </c>
      <c r="AC99" s="2">
        <v>0</v>
      </c>
      <c r="AD99" s="3" t="str">
        <f>VLOOKUP(E99,'KATALOG firiem'!$C$1:$D$2000,2,0)</f>
        <v>Clementisova 16</v>
      </c>
      <c r="AE99" s="3" t="str">
        <f>VLOOKUP(E99,'KATALOG firiem'!$C$1:$F$2000,4,0)</f>
        <v>036 01</v>
      </c>
      <c r="AF99" s="3" t="str">
        <f>VLOOKUP(E99,'KATALOG firiem'!$C$1:$E$2000,3,0)</f>
        <v>Martin</v>
      </c>
      <c r="AG99" s="4">
        <f t="shared" si="6"/>
        <v>8</v>
      </c>
      <c r="AH99" s="4">
        <f t="shared" si="7"/>
        <v>2023</v>
      </c>
    </row>
    <row r="100" spans="1:34" x14ac:dyDescent="0.25">
      <c r="A100" s="54" t="s">
        <v>12431</v>
      </c>
      <c r="B100" s="54" t="s">
        <v>12585</v>
      </c>
      <c r="C100" s="1" t="str">
        <f>VLOOKUP(A100,'DFA s ZML.'!$A$2:$L$2000,5,0)</f>
        <v>37/2025</v>
      </c>
      <c r="D100" s="1" t="s">
        <v>181</v>
      </c>
      <c r="E100" s="1" t="s">
        <v>182</v>
      </c>
      <c r="F100" s="1" t="s">
        <v>183</v>
      </c>
      <c r="G100" s="1"/>
      <c r="H100" s="1"/>
      <c r="I100" s="1"/>
      <c r="J100" s="1" t="s">
        <v>40</v>
      </c>
      <c r="K100" s="1" t="s">
        <v>270</v>
      </c>
      <c r="L100" s="2">
        <v>610.70000000000005</v>
      </c>
      <c r="M100" s="48">
        <v>45152</v>
      </c>
      <c r="N100" s="1">
        <v>308</v>
      </c>
      <c r="O100" s="1">
        <v>3</v>
      </c>
      <c r="P100" s="48">
        <v>45153</v>
      </c>
      <c r="Q100" s="48">
        <v>45138</v>
      </c>
      <c r="R100" s="48">
        <v>45108</v>
      </c>
      <c r="S100" s="1" t="s">
        <v>184</v>
      </c>
      <c r="T100" s="1" t="s">
        <v>32</v>
      </c>
      <c r="U100" s="2">
        <v>0</v>
      </c>
      <c r="V100"/>
      <c r="W100" s="1" t="b">
        <v>0</v>
      </c>
      <c r="X100" s="48">
        <v>45153</v>
      </c>
      <c r="Y100" s="1" t="b">
        <v>0</v>
      </c>
      <c r="Z100"/>
      <c r="AA100" s="1"/>
      <c r="AB100" s="48">
        <v>45108</v>
      </c>
      <c r="AC100" s="2">
        <v>0</v>
      </c>
      <c r="AD100" s="3" t="str">
        <f>VLOOKUP(E100,'KATALOG firiem'!$C$1:$D$2000,2,0)</f>
        <v>Repašského 10</v>
      </c>
      <c r="AE100" s="3" t="str">
        <f>VLOOKUP(E100,'KATALOG firiem'!$C$1:$F$2000,4,0)</f>
        <v>841 02</v>
      </c>
      <c r="AF100" s="3" t="str">
        <f>VLOOKUP(E100,'KATALOG firiem'!$C$1:$E$2000,3,0)</f>
        <v>Bratislava</v>
      </c>
      <c r="AG100" s="4">
        <f t="shared" si="6"/>
        <v>8</v>
      </c>
      <c r="AH100" s="4">
        <f t="shared" si="7"/>
        <v>2023</v>
      </c>
    </row>
    <row r="101" spans="1:34" x14ac:dyDescent="0.25">
      <c r="A101" s="54" t="s">
        <v>12432</v>
      </c>
      <c r="B101" s="54" t="s">
        <v>11348</v>
      </c>
      <c r="C101" s="1" t="str">
        <f>VLOOKUP(A101,'DFA s ZML.'!$A$2:$L$2000,5,0)</f>
        <v>10/2007</v>
      </c>
      <c r="D101" s="1" t="s">
        <v>171</v>
      </c>
      <c r="E101" s="1" t="s">
        <v>172</v>
      </c>
      <c r="F101" s="1" t="s">
        <v>173</v>
      </c>
      <c r="G101" s="1"/>
      <c r="H101" s="1"/>
      <c r="I101" s="1"/>
      <c r="J101" s="1" t="s">
        <v>40</v>
      </c>
      <c r="K101" s="1" t="s">
        <v>174</v>
      </c>
      <c r="L101" s="2">
        <v>199.16</v>
      </c>
      <c r="M101" s="48">
        <v>45159</v>
      </c>
      <c r="N101" s="1">
        <v>308</v>
      </c>
      <c r="O101" s="1">
        <v>3</v>
      </c>
      <c r="P101" s="48">
        <v>45153</v>
      </c>
      <c r="Q101" s="48">
        <v>45138</v>
      </c>
      <c r="R101" s="48">
        <v>45108</v>
      </c>
      <c r="S101" s="1" t="s">
        <v>175</v>
      </c>
      <c r="T101" s="1" t="s">
        <v>32</v>
      </c>
      <c r="U101" s="2">
        <v>0</v>
      </c>
      <c r="V101"/>
      <c r="W101" s="1" t="b">
        <v>0</v>
      </c>
      <c r="X101" s="48">
        <v>45153</v>
      </c>
      <c r="Y101" s="1" t="b">
        <v>0</v>
      </c>
      <c r="Z101"/>
      <c r="AA101" s="1"/>
      <c r="AB101" s="48">
        <v>45108</v>
      </c>
      <c r="AC101" s="2">
        <v>0</v>
      </c>
      <c r="AD101" s="3" t="str">
        <f>VLOOKUP(E101,'KATALOG firiem'!$C$1:$D$2000,2,0)</f>
        <v>Černyševského 15</v>
      </c>
      <c r="AE101" s="3" t="str">
        <f>VLOOKUP(E101,'KATALOG firiem'!$C$1:$F$2000,4,0)</f>
        <v>851 01</v>
      </c>
      <c r="AF101" s="3" t="str">
        <f>VLOOKUP(E101,'KATALOG firiem'!$C$1:$E$2000,3,0)</f>
        <v>Bratislava</v>
      </c>
      <c r="AG101" s="4">
        <f t="shared" si="6"/>
        <v>8</v>
      </c>
      <c r="AH101" s="4">
        <f t="shared" si="7"/>
        <v>2023</v>
      </c>
    </row>
    <row r="102" spans="1:34" x14ac:dyDescent="0.25">
      <c r="A102" s="54" t="s">
        <v>12433</v>
      </c>
      <c r="B102" s="54" t="s">
        <v>12217</v>
      </c>
      <c r="C102" s="1" t="str">
        <f>VLOOKUP(A102,'DFA s ZML.'!$A$2:$L$2000,5,0)</f>
        <v>mtz491/2023</v>
      </c>
      <c r="D102" s="1" t="s">
        <v>5477</v>
      </c>
      <c r="E102" s="1" t="s">
        <v>241</v>
      </c>
      <c r="F102" s="1" t="s">
        <v>242</v>
      </c>
      <c r="G102" s="1"/>
      <c r="H102" s="1"/>
      <c r="I102" s="1"/>
      <c r="J102" s="1" t="s">
        <v>58</v>
      </c>
      <c r="K102" s="1" t="s">
        <v>4682</v>
      </c>
      <c r="L102" s="2">
        <v>45</v>
      </c>
      <c r="M102" s="48">
        <v>45149</v>
      </c>
      <c r="N102" s="1">
        <v>308</v>
      </c>
      <c r="O102" s="1">
        <v>3</v>
      </c>
      <c r="P102" s="48">
        <v>45153</v>
      </c>
      <c r="Q102" s="48">
        <v>45135</v>
      </c>
      <c r="R102" s="48">
        <v>45108</v>
      </c>
      <c r="S102" s="1" t="s">
        <v>5327</v>
      </c>
      <c r="T102" s="1" t="s">
        <v>32</v>
      </c>
      <c r="U102" s="2">
        <v>0</v>
      </c>
      <c r="V102"/>
      <c r="W102" s="1" t="b">
        <v>0</v>
      </c>
      <c r="X102" s="48">
        <v>45153</v>
      </c>
      <c r="Y102" s="1" t="b">
        <v>0</v>
      </c>
      <c r="Z102"/>
      <c r="AA102" s="1"/>
      <c r="AB102" s="48">
        <v>45108</v>
      </c>
      <c r="AC102" s="2">
        <v>0</v>
      </c>
      <c r="AD102" s="3" t="str">
        <f>VLOOKUP(E102,'KATALOG firiem'!$C$1:$D$2000,2,0)</f>
        <v>Bratislavská 79</v>
      </c>
      <c r="AE102" s="3" t="str">
        <f>VLOOKUP(E102,'KATALOG firiem'!$C$1:$F$2000,4,0)</f>
        <v>902 01</v>
      </c>
      <c r="AF102" s="3" t="str">
        <f>VLOOKUP(E102,'KATALOG firiem'!$C$1:$E$2000,3,0)</f>
        <v>Pezinok</v>
      </c>
      <c r="AG102" s="4">
        <f t="shared" si="6"/>
        <v>8</v>
      </c>
      <c r="AH102" s="4">
        <f t="shared" si="7"/>
        <v>2023</v>
      </c>
    </row>
    <row r="103" spans="1:34" x14ac:dyDescent="0.25">
      <c r="A103" s="54" t="s">
        <v>12434</v>
      </c>
      <c r="B103" s="54" t="s">
        <v>12586</v>
      </c>
      <c r="C103" s="1" t="str">
        <f>VLOOKUP(A103,'DFA s ZML.'!$A$2:$L$2000,5,0)</f>
        <v>mtz494/2023</v>
      </c>
      <c r="D103" s="1" t="s">
        <v>5463</v>
      </c>
      <c r="E103" s="1" t="s">
        <v>5464</v>
      </c>
      <c r="F103" s="1" t="s">
        <v>2800</v>
      </c>
      <c r="G103" s="1"/>
      <c r="H103" s="1"/>
      <c r="I103" s="1"/>
      <c r="J103" s="1" t="s">
        <v>58</v>
      </c>
      <c r="K103" s="1" t="s">
        <v>5912</v>
      </c>
      <c r="L103" s="2">
        <v>846.3</v>
      </c>
      <c r="M103" s="48">
        <v>45145</v>
      </c>
      <c r="N103" s="1">
        <v>308</v>
      </c>
      <c r="O103" s="1">
        <v>3</v>
      </c>
      <c r="P103" s="48">
        <v>45153</v>
      </c>
      <c r="Q103" s="48">
        <v>45138</v>
      </c>
      <c r="R103" s="48">
        <v>45108</v>
      </c>
      <c r="S103" s="1" t="s">
        <v>5337</v>
      </c>
      <c r="T103" s="1" t="s">
        <v>32</v>
      </c>
      <c r="U103" s="2">
        <v>0</v>
      </c>
      <c r="V103"/>
      <c r="W103" s="1" t="b">
        <v>0</v>
      </c>
      <c r="X103" s="48">
        <v>45153</v>
      </c>
      <c r="Y103" s="1" t="b">
        <v>0</v>
      </c>
      <c r="Z103"/>
      <c r="AA103" s="1"/>
      <c r="AB103" s="48">
        <v>45108</v>
      </c>
      <c r="AC103" s="2">
        <v>0</v>
      </c>
      <c r="AD103" s="3" t="str">
        <f>VLOOKUP(E103,'KATALOG firiem'!$C$1:$D$2000,2,0)</f>
        <v>Šenkvická cesta 14/U</v>
      </c>
      <c r="AE103" s="3" t="str">
        <f>VLOOKUP(E103,'KATALOG firiem'!$C$1:$F$2000,4,0)</f>
        <v>902 01</v>
      </c>
      <c r="AF103" s="3" t="str">
        <f>VLOOKUP(E103,'KATALOG firiem'!$C$1:$E$2000,3,0)</f>
        <v>Pezinok</v>
      </c>
      <c r="AG103" s="4">
        <f t="shared" si="6"/>
        <v>8</v>
      </c>
      <c r="AH103" s="4">
        <f t="shared" si="7"/>
        <v>2023</v>
      </c>
    </row>
    <row r="104" spans="1:34" x14ac:dyDescent="0.25">
      <c r="A104" s="54" t="s">
        <v>12435</v>
      </c>
      <c r="B104" s="54" t="s">
        <v>12587</v>
      </c>
      <c r="C104" s="1" t="str">
        <f>VLOOKUP(A104,'DFA s ZML.'!$A$2:$L$2000,5,0)</f>
        <v>mtz492/2023</v>
      </c>
      <c r="D104" s="1" t="s">
        <v>5902</v>
      </c>
      <c r="E104" s="1" t="s">
        <v>5903</v>
      </c>
      <c r="F104" s="1" t="s">
        <v>5904</v>
      </c>
      <c r="G104" s="1"/>
      <c r="H104" s="1"/>
      <c r="I104" s="1"/>
      <c r="J104" s="1" t="s">
        <v>58</v>
      </c>
      <c r="K104" s="1" t="s">
        <v>7367</v>
      </c>
      <c r="L104" s="2">
        <v>268.64</v>
      </c>
      <c r="M104" s="48">
        <v>45152</v>
      </c>
      <c r="N104" s="1">
        <v>308</v>
      </c>
      <c r="O104" s="1">
        <v>3</v>
      </c>
      <c r="P104" s="48">
        <v>45153</v>
      </c>
      <c r="Q104" s="48">
        <v>45138</v>
      </c>
      <c r="R104" s="48">
        <v>45108</v>
      </c>
      <c r="S104" s="1" t="s">
        <v>5905</v>
      </c>
      <c r="T104" s="1" t="s">
        <v>32</v>
      </c>
      <c r="U104" s="2">
        <v>0</v>
      </c>
      <c r="V104"/>
      <c r="W104" s="1" t="b">
        <v>0</v>
      </c>
      <c r="X104" s="48">
        <v>45153</v>
      </c>
      <c r="Y104" s="1" t="b">
        <v>0</v>
      </c>
      <c r="Z104"/>
      <c r="AA104" s="1"/>
      <c r="AB104" s="48">
        <v>45108</v>
      </c>
      <c r="AC104" s="2">
        <v>0</v>
      </c>
      <c r="AD104" s="3" t="str">
        <f>VLOOKUP(E104,'KATALOG firiem'!$C$1:$D$2000,2,0)</f>
        <v>Kalinčiakova 48</v>
      </c>
      <c r="AE104" s="3" t="str">
        <f>VLOOKUP(E104,'KATALOG firiem'!$C$1:$F$2000,4,0)</f>
        <v>90301</v>
      </c>
      <c r="AF104" s="3" t="str">
        <f>VLOOKUP(E104,'KATALOG firiem'!$C$1:$E$2000,3,0)</f>
        <v>Senec</v>
      </c>
      <c r="AG104" s="4">
        <f t="shared" si="6"/>
        <v>8</v>
      </c>
      <c r="AH104" s="4">
        <f t="shared" si="7"/>
        <v>2023</v>
      </c>
    </row>
    <row r="105" spans="1:34" x14ac:dyDescent="0.25">
      <c r="A105" s="54" t="s">
        <v>12436</v>
      </c>
      <c r="B105" s="54" t="s">
        <v>12588</v>
      </c>
      <c r="C105" s="1" t="str">
        <f>VLOOKUP(A105,'DFA s ZML.'!$A$2:$L$2000,5,0)</f>
        <v>mtz490/2023</v>
      </c>
      <c r="D105" s="1" t="s">
        <v>5860</v>
      </c>
      <c r="E105" s="1" t="s">
        <v>142</v>
      </c>
      <c r="F105" s="1" t="s">
        <v>143</v>
      </c>
      <c r="G105" s="1"/>
      <c r="H105" s="1"/>
      <c r="I105" s="1"/>
      <c r="J105" s="1" t="s">
        <v>58</v>
      </c>
      <c r="K105" s="1" t="s">
        <v>7303</v>
      </c>
      <c r="L105" s="2">
        <v>916.88</v>
      </c>
      <c r="M105" s="48">
        <v>45152</v>
      </c>
      <c r="N105" s="1">
        <v>308</v>
      </c>
      <c r="O105" s="1">
        <v>3</v>
      </c>
      <c r="P105" s="48">
        <v>45153</v>
      </c>
      <c r="Q105" s="48">
        <v>45138</v>
      </c>
      <c r="R105" s="48">
        <v>45108</v>
      </c>
      <c r="S105" s="1" t="s">
        <v>5861</v>
      </c>
      <c r="T105" s="1" t="s">
        <v>32</v>
      </c>
      <c r="U105" s="2">
        <v>0</v>
      </c>
      <c r="V105"/>
      <c r="W105" s="1" t="b">
        <v>0</v>
      </c>
      <c r="X105" s="48">
        <v>45153</v>
      </c>
      <c r="Y105" s="1" t="b">
        <v>0</v>
      </c>
      <c r="Z105"/>
      <c r="AA105" s="1"/>
      <c r="AB105" s="48">
        <v>45108</v>
      </c>
      <c r="AC105" s="2">
        <v>0</v>
      </c>
      <c r="AD105" s="3" t="str">
        <f>VLOOKUP(E105,'KATALOG firiem'!$C$1:$D$2000,2,0)</f>
        <v>Turbínova 1</v>
      </c>
      <c r="AE105" s="3" t="str">
        <f>VLOOKUP(E105,'KATALOG firiem'!$C$1:$F$2000,4,0)</f>
        <v>831 04</v>
      </c>
      <c r="AF105" s="3" t="str">
        <f>VLOOKUP(E105,'KATALOG firiem'!$C$1:$E$2000,3,0)</f>
        <v>Bratislava</v>
      </c>
      <c r="AG105" s="4">
        <f t="shared" si="6"/>
        <v>8</v>
      </c>
      <c r="AH105" s="4">
        <f t="shared" si="7"/>
        <v>2023</v>
      </c>
    </row>
    <row r="106" spans="1:34" x14ac:dyDescent="0.25">
      <c r="A106" s="54" t="s">
        <v>12438</v>
      </c>
      <c r="B106" s="54" t="s">
        <v>12590</v>
      </c>
      <c r="C106" s="1" t="str">
        <f>VLOOKUP(A106,'DFA s ZML.'!$A$2:$L$2000,5,0)</f>
        <v>35/2023</v>
      </c>
      <c r="D106" s="1" t="s">
        <v>12591</v>
      </c>
      <c r="E106" s="1" t="s">
        <v>74</v>
      </c>
      <c r="F106" s="1" t="s">
        <v>75</v>
      </c>
      <c r="G106" s="1"/>
      <c r="H106" s="1"/>
      <c r="I106" s="1"/>
      <c r="J106" s="1" t="s">
        <v>76</v>
      </c>
      <c r="K106" s="1" t="s">
        <v>7403</v>
      </c>
      <c r="L106" s="2">
        <v>8923.3799999999992</v>
      </c>
      <c r="M106" s="48">
        <v>45163</v>
      </c>
      <c r="N106" s="1">
        <v>308</v>
      </c>
      <c r="O106" s="1">
        <v>3</v>
      </c>
      <c r="P106" s="48">
        <v>45162</v>
      </c>
      <c r="Q106" s="48">
        <v>45148</v>
      </c>
      <c r="R106" s="48">
        <v>45108</v>
      </c>
      <c r="S106" s="1" t="s">
        <v>12592</v>
      </c>
      <c r="T106" s="1" t="s">
        <v>32</v>
      </c>
      <c r="U106" s="2">
        <v>0</v>
      </c>
      <c r="V106"/>
      <c r="W106" s="1" t="b">
        <v>0</v>
      </c>
      <c r="X106" s="48">
        <v>45162</v>
      </c>
      <c r="Y106" s="1" t="b">
        <v>0</v>
      </c>
      <c r="Z106"/>
      <c r="AA106" s="1"/>
      <c r="AB106" s="48">
        <v>45139</v>
      </c>
      <c r="AC106" s="2">
        <v>0</v>
      </c>
      <c r="AD106" s="3" t="str">
        <f>VLOOKUP(E106,'KATALOG firiem'!$C$1:$D$2000,2,0)</f>
        <v>Mlynské nivy 44/a</v>
      </c>
      <c r="AE106" s="3" t="str">
        <f>VLOOKUP(E106,'KATALOG firiem'!$C$1:$F$2000,4,0)</f>
        <v>825 11</v>
      </c>
      <c r="AF106" s="3" t="str">
        <f>VLOOKUP(E106,'KATALOG firiem'!$C$1:$E$2000,3,0)</f>
        <v>Bratislava</v>
      </c>
      <c r="AG106" s="4">
        <f t="shared" si="6"/>
        <v>8</v>
      </c>
      <c r="AH106" s="4">
        <f t="shared" si="7"/>
        <v>2023</v>
      </c>
    </row>
    <row r="107" spans="1:34" x14ac:dyDescent="0.25">
      <c r="A107" s="54" t="s">
        <v>12440</v>
      </c>
      <c r="B107" s="54" t="s">
        <v>12594</v>
      </c>
      <c r="C107" s="1" t="str">
        <f>VLOOKUP(A107,'DFA s ZML.'!$A$2:$L$2000,5,0)</f>
        <v>62/2021</v>
      </c>
      <c r="D107" s="1" t="s">
        <v>6800</v>
      </c>
      <c r="E107" s="1" t="s">
        <v>6197</v>
      </c>
      <c r="F107" s="1" t="s">
        <v>6199</v>
      </c>
      <c r="G107" s="1"/>
      <c r="H107" s="1"/>
      <c r="I107" s="1"/>
      <c r="J107" s="1" t="s">
        <v>139</v>
      </c>
      <c r="K107" s="1" t="s">
        <v>12595</v>
      </c>
      <c r="L107" s="2">
        <v>560</v>
      </c>
      <c r="M107" s="48">
        <v>45159</v>
      </c>
      <c r="N107" s="1">
        <v>308</v>
      </c>
      <c r="O107" s="1">
        <v>3</v>
      </c>
      <c r="P107" s="48">
        <v>45159</v>
      </c>
      <c r="Q107" s="48">
        <v>45145</v>
      </c>
      <c r="R107" s="48">
        <v>45108</v>
      </c>
      <c r="S107" s="1" t="s">
        <v>6802</v>
      </c>
      <c r="T107" s="1" t="s">
        <v>32</v>
      </c>
      <c r="U107" s="2">
        <v>0</v>
      </c>
      <c r="V107"/>
      <c r="W107" s="1" t="b">
        <v>0</v>
      </c>
      <c r="X107" s="48">
        <v>45159</v>
      </c>
      <c r="Y107" s="1" t="b">
        <v>0</v>
      </c>
      <c r="Z107"/>
      <c r="AA107" s="1"/>
      <c r="AB107" s="48">
        <v>45139</v>
      </c>
      <c r="AC107" s="2">
        <v>0</v>
      </c>
      <c r="AD107" s="3" t="str">
        <f>VLOOKUP(E107,'KATALOG firiem'!$C$1:$D$2000,2,0)</f>
        <v>Špitálska 6</v>
      </c>
      <c r="AE107" s="3" t="str">
        <f>VLOOKUP(E107,'KATALOG firiem'!$C$1:$F$2000,4,0)</f>
        <v>949 01</v>
      </c>
      <c r="AF107" s="3" t="str">
        <f>VLOOKUP(E107,'KATALOG firiem'!$C$1:$E$2000,3,0)</f>
        <v>Nitra</v>
      </c>
      <c r="AG107" s="4">
        <f t="shared" si="6"/>
        <v>8</v>
      </c>
      <c r="AH107" s="4">
        <f t="shared" si="7"/>
        <v>2023</v>
      </c>
    </row>
    <row r="108" spans="1:34" x14ac:dyDescent="0.25">
      <c r="A108" s="54" t="s">
        <v>12441</v>
      </c>
      <c r="B108" s="54" t="s">
        <v>12596</v>
      </c>
      <c r="C108" s="1" t="str">
        <f>VLOOKUP(A108,'DFA s ZML.'!$A$2:$L$2000,5,0)</f>
        <v>mtz505/2023</v>
      </c>
      <c r="D108" s="1" t="s">
        <v>4755</v>
      </c>
      <c r="E108" s="1" t="s">
        <v>134</v>
      </c>
      <c r="F108" s="1" t="s">
        <v>135</v>
      </c>
      <c r="G108" s="1"/>
      <c r="H108" s="1"/>
      <c r="I108" s="1"/>
      <c r="J108" s="1" t="s">
        <v>58</v>
      </c>
      <c r="K108" s="1" t="s">
        <v>4756</v>
      </c>
      <c r="L108" s="2">
        <v>1332.92</v>
      </c>
      <c r="M108" s="48">
        <v>45152</v>
      </c>
      <c r="N108" s="1">
        <v>308</v>
      </c>
      <c r="O108" s="1">
        <v>3</v>
      </c>
      <c r="P108" s="48">
        <v>45159</v>
      </c>
      <c r="Q108" s="48">
        <v>45140</v>
      </c>
      <c r="R108" s="48">
        <v>45139</v>
      </c>
      <c r="S108" s="1" t="s">
        <v>4757</v>
      </c>
      <c r="T108" s="1" t="s">
        <v>32</v>
      </c>
      <c r="U108" s="2">
        <v>0</v>
      </c>
      <c r="V108"/>
      <c r="W108" s="1" t="b">
        <v>0</v>
      </c>
      <c r="X108" s="48">
        <v>45152</v>
      </c>
      <c r="Y108" s="1" t="b">
        <v>0</v>
      </c>
      <c r="Z108"/>
      <c r="AA108" s="1"/>
      <c r="AB108" s="48">
        <v>45139</v>
      </c>
      <c r="AC108" s="2">
        <v>0</v>
      </c>
      <c r="AD108" s="3" t="str">
        <f>VLOOKUP(E108,'KATALOG firiem'!$C$1:$D$2000,2,0)</f>
        <v>Bratislavská 85</v>
      </c>
      <c r="AE108" s="3" t="str">
        <f>VLOOKUP(E108,'KATALOG firiem'!$C$1:$F$2000,4,0)</f>
        <v>902 01</v>
      </c>
      <c r="AF108" s="3" t="str">
        <f>VLOOKUP(E108,'KATALOG firiem'!$C$1:$E$2000,3,0)</f>
        <v>Pezinok</v>
      </c>
      <c r="AG108" s="4">
        <f t="shared" si="6"/>
        <v>8</v>
      </c>
      <c r="AH108" s="4">
        <f t="shared" si="7"/>
        <v>2023</v>
      </c>
    </row>
    <row r="109" spans="1:34" x14ac:dyDescent="0.25">
      <c r="A109" s="54" t="s">
        <v>12442</v>
      </c>
      <c r="B109" s="54" t="s">
        <v>12597</v>
      </c>
      <c r="C109" s="1" t="str">
        <f>VLOOKUP(A109,'DFA s ZML.'!$A$2:$L$2000,5,0)</f>
        <v>11/2023</v>
      </c>
      <c r="D109" s="1" t="s">
        <v>66</v>
      </c>
      <c r="E109" s="1" t="s">
        <v>67</v>
      </c>
      <c r="F109" s="1" t="s">
        <v>68</v>
      </c>
      <c r="G109" s="1"/>
      <c r="H109" s="1"/>
      <c r="I109" s="1"/>
      <c r="J109" s="1" t="s">
        <v>76</v>
      </c>
      <c r="K109" s="1" t="s">
        <v>4725</v>
      </c>
      <c r="L109" s="2">
        <v>14844.43</v>
      </c>
      <c r="M109" s="48">
        <v>45153</v>
      </c>
      <c r="N109" s="1">
        <v>308</v>
      </c>
      <c r="O109" s="1">
        <v>3</v>
      </c>
      <c r="P109" s="48">
        <v>45146</v>
      </c>
      <c r="Q109" s="48">
        <v>45139</v>
      </c>
      <c r="R109" s="48">
        <v>45139</v>
      </c>
      <c r="S109" s="1"/>
      <c r="T109" s="1" t="s">
        <v>32</v>
      </c>
      <c r="U109" s="2">
        <v>0</v>
      </c>
      <c r="V109"/>
      <c r="W109" s="1" t="b">
        <v>0</v>
      </c>
      <c r="X109">
        <v>45153</v>
      </c>
      <c r="Y109" s="1" t="b">
        <v>0</v>
      </c>
      <c r="Z109"/>
      <c r="AA109" s="1"/>
      <c r="AB109" s="48">
        <v>45139</v>
      </c>
      <c r="AC109" s="2">
        <v>0</v>
      </c>
      <c r="AD109" s="3" t="str">
        <f>VLOOKUP(E109,'KATALOG firiem'!$C$1:$D$2000,2,0)</f>
        <v>Nitrianska 7555/18</v>
      </c>
      <c r="AE109" s="3" t="str">
        <f>VLOOKUP(E109,'KATALOG firiem'!$C$1:$F$2000,4,0)</f>
        <v>92101</v>
      </c>
      <c r="AF109" s="3" t="str">
        <f>VLOOKUP(E109,'KATALOG firiem'!$C$1:$E$2000,3,0)</f>
        <v>Piešťany</v>
      </c>
      <c r="AG109" s="4">
        <f t="shared" si="6"/>
        <v>8</v>
      </c>
      <c r="AH109" s="4">
        <f t="shared" si="7"/>
        <v>2023</v>
      </c>
    </row>
    <row r="110" spans="1:34" x14ac:dyDescent="0.25">
      <c r="A110" s="54" t="s">
        <v>12443</v>
      </c>
      <c r="B110" s="54" t="s">
        <v>12598</v>
      </c>
      <c r="C110" s="1" t="str">
        <f>VLOOKUP(A110,'DFA s ZML.'!$A$2:$L$2000,5,0)</f>
        <v>nl573/2023</v>
      </c>
      <c r="D110" s="1"/>
      <c r="E110" s="1" t="s">
        <v>48</v>
      </c>
      <c r="F110" s="1" t="s">
        <v>49</v>
      </c>
      <c r="G110" s="1"/>
      <c r="H110" s="1"/>
      <c r="I110" s="1"/>
      <c r="J110" s="1" t="s">
        <v>50</v>
      </c>
      <c r="K110" s="1" t="s">
        <v>51</v>
      </c>
      <c r="L110" s="2">
        <v>84</v>
      </c>
      <c r="M110" s="48">
        <v>45169</v>
      </c>
      <c r="N110" s="1">
        <v>308</v>
      </c>
      <c r="O110" s="1">
        <v>3</v>
      </c>
      <c r="P110" s="48">
        <v>45160</v>
      </c>
      <c r="Q110" s="48">
        <v>45139</v>
      </c>
      <c r="R110" s="48">
        <v>45139</v>
      </c>
      <c r="S110" s="1" t="s">
        <v>4727</v>
      </c>
      <c r="T110" s="1" t="s">
        <v>32</v>
      </c>
      <c r="U110" s="2">
        <v>0</v>
      </c>
      <c r="V110"/>
      <c r="W110" s="1" t="b">
        <v>0</v>
      </c>
      <c r="X110">
        <v>45139</v>
      </c>
      <c r="Y110" s="1" t="b">
        <v>0</v>
      </c>
      <c r="Z110"/>
      <c r="AA110" s="1"/>
      <c r="AB110" s="48">
        <v>45139</v>
      </c>
      <c r="AC110" s="2">
        <v>0</v>
      </c>
      <c r="AD110" s="3" t="str">
        <f>VLOOKUP(E110,'KATALOG firiem'!$C$1:$D$2000,2,0)</f>
        <v>Líščie údolie  124</v>
      </c>
      <c r="AE110" s="3" t="str">
        <f>VLOOKUP(E110,'KATALOG firiem'!$C$1:$F$2000,4,0)</f>
        <v>841 04</v>
      </c>
      <c r="AF110" s="3" t="str">
        <f>VLOOKUP(E110,'KATALOG firiem'!$C$1:$E$2000,3,0)</f>
        <v>Bratislava-Karlova Ves</v>
      </c>
      <c r="AG110" s="4">
        <f t="shared" si="6"/>
        <v>8</v>
      </c>
      <c r="AH110" s="4">
        <f t="shared" si="7"/>
        <v>2023</v>
      </c>
    </row>
    <row r="111" spans="1:34" x14ac:dyDescent="0.25">
      <c r="A111" s="54" t="s">
        <v>12444</v>
      </c>
      <c r="B111" s="54" t="s">
        <v>12599</v>
      </c>
      <c r="C111" s="1" t="str">
        <f>VLOOKUP(A111,'DFA s ZML.'!$A$2:$L$2000,5,0)</f>
        <v>nl561/2023</v>
      </c>
      <c r="D111" s="1" t="s">
        <v>209</v>
      </c>
      <c r="E111" s="1" t="s">
        <v>210</v>
      </c>
      <c r="F111" s="1" t="s">
        <v>211</v>
      </c>
      <c r="G111" s="1"/>
      <c r="H111" s="1"/>
      <c r="I111" s="1"/>
      <c r="J111" s="1" t="s">
        <v>50</v>
      </c>
      <c r="K111" s="1" t="s">
        <v>212</v>
      </c>
      <c r="L111" s="2">
        <v>1974.58</v>
      </c>
      <c r="M111" s="48">
        <v>45153</v>
      </c>
      <c r="N111" s="1">
        <v>308</v>
      </c>
      <c r="O111" s="1">
        <v>3</v>
      </c>
      <c r="P111" s="48">
        <v>45147</v>
      </c>
      <c r="Q111" s="48">
        <v>45139</v>
      </c>
      <c r="R111" s="48">
        <v>45139</v>
      </c>
      <c r="S111" s="1" t="s">
        <v>213</v>
      </c>
      <c r="T111" s="1" t="s">
        <v>32</v>
      </c>
      <c r="U111" s="2">
        <v>0</v>
      </c>
      <c r="V111"/>
      <c r="W111" s="1" t="b">
        <v>0</v>
      </c>
      <c r="X111" s="48">
        <v>45139</v>
      </c>
      <c r="Y111" s="1" t="b">
        <v>0</v>
      </c>
      <c r="Z111"/>
      <c r="AA111" s="1"/>
      <c r="AB111" s="48">
        <v>45139</v>
      </c>
      <c r="AC111" s="2">
        <v>0</v>
      </c>
      <c r="AD111" s="3" t="str">
        <f>VLOOKUP(E111,'KATALOG firiem'!$C$1:$D$2000,2,0)</f>
        <v>Na Revíne 29/D</v>
      </c>
      <c r="AE111" s="3" t="str">
        <f>VLOOKUP(E111,'KATALOG firiem'!$C$1:$F$2000,4,0)</f>
        <v>831 01</v>
      </c>
      <c r="AF111" s="3" t="str">
        <f>VLOOKUP(E111,'KATALOG firiem'!$C$1:$E$2000,3,0)</f>
        <v>Bratislava 37</v>
      </c>
      <c r="AG111" s="4">
        <f t="shared" si="6"/>
        <v>8</v>
      </c>
      <c r="AH111" s="4">
        <f t="shared" si="7"/>
        <v>2023</v>
      </c>
    </row>
    <row r="112" spans="1:34" x14ac:dyDescent="0.25">
      <c r="A112" s="54" t="s">
        <v>12445</v>
      </c>
      <c r="B112" s="54" t="s">
        <v>12600</v>
      </c>
      <c r="C112" s="1" t="str">
        <f>VLOOKUP(A112,'DFA s ZML.'!$A$2:$L$2000,5,0)</f>
        <v>nl558/2023</v>
      </c>
      <c r="D112" s="1" t="s">
        <v>209</v>
      </c>
      <c r="E112" s="1" t="s">
        <v>210</v>
      </c>
      <c r="F112" s="1" t="s">
        <v>211</v>
      </c>
      <c r="G112" s="1"/>
      <c r="H112" s="1"/>
      <c r="I112" s="1"/>
      <c r="J112" s="1" t="s">
        <v>50</v>
      </c>
      <c r="K112" s="1" t="s">
        <v>51</v>
      </c>
      <c r="L112" s="2">
        <v>87.38</v>
      </c>
      <c r="M112" s="48">
        <v>45153</v>
      </c>
      <c r="N112" s="1">
        <v>308</v>
      </c>
      <c r="O112" s="1">
        <v>3</v>
      </c>
      <c r="P112" s="48">
        <v>45147</v>
      </c>
      <c r="Q112" s="48">
        <v>45139</v>
      </c>
      <c r="R112" s="48">
        <v>45139</v>
      </c>
      <c r="S112" s="1" t="s">
        <v>213</v>
      </c>
      <c r="T112" s="1" t="s">
        <v>32</v>
      </c>
      <c r="U112" s="2">
        <v>0</v>
      </c>
      <c r="V112"/>
      <c r="W112" s="1" t="b">
        <v>0</v>
      </c>
      <c r="X112" s="48">
        <v>45139</v>
      </c>
      <c r="Y112" s="1" t="b">
        <v>0</v>
      </c>
      <c r="Z112"/>
      <c r="AA112" s="1"/>
      <c r="AB112" s="48">
        <v>45139</v>
      </c>
      <c r="AC112" s="2">
        <v>0</v>
      </c>
      <c r="AD112" s="3" t="str">
        <f>VLOOKUP(E112,'KATALOG firiem'!$C$1:$D$2000,2,0)</f>
        <v>Na Revíne 29/D</v>
      </c>
      <c r="AE112" s="3" t="str">
        <f>VLOOKUP(E112,'KATALOG firiem'!$C$1:$F$2000,4,0)</f>
        <v>831 01</v>
      </c>
      <c r="AF112" s="3" t="str">
        <f>VLOOKUP(E112,'KATALOG firiem'!$C$1:$E$2000,3,0)</f>
        <v>Bratislava 37</v>
      </c>
      <c r="AG112" s="4">
        <f t="shared" si="6"/>
        <v>8</v>
      </c>
      <c r="AH112" s="4">
        <f t="shared" si="7"/>
        <v>2023</v>
      </c>
    </row>
    <row r="113" spans="1:34" x14ac:dyDescent="0.25">
      <c r="A113" s="54" t="s">
        <v>12446</v>
      </c>
      <c r="B113" s="54" t="s">
        <v>12601</v>
      </c>
      <c r="C113" s="1" t="str">
        <f>VLOOKUP(A113,'DFA s ZML.'!$A$2:$L$2000,5,0)</f>
        <v>mtz487/2023</v>
      </c>
      <c r="D113" s="1" t="s">
        <v>4753</v>
      </c>
      <c r="E113" s="1" t="s">
        <v>116</v>
      </c>
      <c r="F113" s="1" t="s">
        <v>117</v>
      </c>
      <c r="G113" s="1"/>
      <c r="H113" s="1"/>
      <c r="I113" s="1"/>
      <c r="J113" s="1" t="s">
        <v>58</v>
      </c>
      <c r="K113" s="1" t="s">
        <v>12295</v>
      </c>
      <c r="L113" s="2">
        <v>166.32</v>
      </c>
      <c r="M113" s="48">
        <v>45170</v>
      </c>
      <c r="N113" s="1">
        <v>308</v>
      </c>
      <c r="O113" s="1">
        <v>3</v>
      </c>
      <c r="P113" s="48">
        <v>45161</v>
      </c>
      <c r="Q113" s="48">
        <v>45147</v>
      </c>
      <c r="R113" s="48">
        <v>45139</v>
      </c>
      <c r="S113" s="1" t="s">
        <v>4754</v>
      </c>
      <c r="T113" s="1" t="s">
        <v>32</v>
      </c>
      <c r="U113" s="2">
        <v>0</v>
      </c>
      <c r="V113"/>
      <c r="W113" s="1" t="b">
        <v>0</v>
      </c>
      <c r="X113" s="48">
        <v>45147</v>
      </c>
      <c r="Y113" s="1" t="b">
        <v>0</v>
      </c>
      <c r="Z113"/>
      <c r="AA113" s="1"/>
      <c r="AB113" s="48">
        <v>45139</v>
      </c>
      <c r="AC113" s="2">
        <v>0</v>
      </c>
      <c r="AD113" s="3" t="str">
        <f>VLOOKUP(E113,'KATALOG firiem'!$C$1:$D$2000,2,0)</f>
        <v>Šulekova 2</v>
      </c>
      <c r="AE113" s="3" t="str">
        <f>VLOOKUP(E113,'KATALOG firiem'!$C$1:$F$2000,4,0)</f>
        <v>81106</v>
      </c>
      <c r="AF113" s="3" t="str">
        <f>VLOOKUP(E113,'KATALOG firiem'!$C$1:$E$2000,3,0)</f>
        <v>Bratislava</v>
      </c>
      <c r="AG113" s="4">
        <f t="shared" si="6"/>
        <v>8</v>
      </c>
      <c r="AH113" s="4">
        <f t="shared" si="7"/>
        <v>2023</v>
      </c>
    </row>
    <row r="114" spans="1:34" x14ac:dyDescent="0.25">
      <c r="A114" s="54" t="s">
        <v>12447</v>
      </c>
      <c r="B114" s="54" t="s">
        <v>12602</v>
      </c>
      <c r="C114" s="1" t="str">
        <f>VLOOKUP(A114,'DFA s ZML.'!$A$2:$L$2000,5,0)</f>
        <v>nl572/2023</v>
      </c>
      <c r="D114" s="1" t="s">
        <v>77</v>
      </c>
      <c r="E114" s="1" t="s">
        <v>78</v>
      </c>
      <c r="F114" s="1" t="s">
        <v>79</v>
      </c>
      <c r="G114" s="1"/>
      <c r="H114" s="1"/>
      <c r="I114" s="1"/>
      <c r="J114" s="1" t="s">
        <v>50</v>
      </c>
      <c r="K114" s="1" t="s">
        <v>212</v>
      </c>
      <c r="L114" s="2">
        <v>97.61</v>
      </c>
      <c r="M114" s="48">
        <v>45170</v>
      </c>
      <c r="N114" s="1">
        <v>308</v>
      </c>
      <c r="O114" s="1">
        <v>3</v>
      </c>
      <c r="P114" s="48">
        <v>45160</v>
      </c>
      <c r="Q114" s="48">
        <v>45140</v>
      </c>
      <c r="R114" s="48">
        <v>45139</v>
      </c>
      <c r="S114" s="1" t="s">
        <v>81</v>
      </c>
      <c r="T114" s="1" t="s">
        <v>32</v>
      </c>
      <c r="U114" s="2">
        <v>0</v>
      </c>
      <c r="V114"/>
      <c r="W114" s="1" t="b">
        <v>0</v>
      </c>
      <c r="X114" s="48">
        <v>45140</v>
      </c>
      <c r="Y114" s="1" t="b">
        <v>0</v>
      </c>
      <c r="Z114"/>
      <c r="AA114" s="1"/>
      <c r="AB114" s="48">
        <v>45139</v>
      </c>
      <c r="AC114" s="2">
        <v>0</v>
      </c>
      <c r="AD114" s="3" t="str">
        <f>VLOOKUP(E114,'KATALOG firiem'!$C$1:$D$2000,2,0)</f>
        <v>Štrková 8</v>
      </c>
      <c r="AE114" s="3" t="str">
        <f>VLOOKUP(E114,'KATALOG firiem'!$C$1:$F$2000,4,0)</f>
        <v>011 96</v>
      </c>
      <c r="AF114" s="3" t="str">
        <f>VLOOKUP(E114,'KATALOG firiem'!$C$1:$E$2000,3,0)</f>
        <v>Žilina</v>
      </c>
      <c r="AG114" s="4">
        <f t="shared" si="6"/>
        <v>8</v>
      </c>
      <c r="AH114" s="4">
        <f t="shared" si="7"/>
        <v>2023</v>
      </c>
    </row>
    <row r="115" spans="1:34" x14ac:dyDescent="0.25">
      <c r="A115" s="54" t="s">
        <v>12448</v>
      </c>
      <c r="B115" s="54" t="s">
        <v>10212</v>
      </c>
      <c r="C115" s="1" t="str">
        <f>VLOOKUP(A115,'DFA s ZML.'!$A$2:$L$2000,5,0)</f>
        <v>mtz488/2023</v>
      </c>
      <c r="D115" s="1" t="s">
        <v>5333</v>
      </c>
      <c r="E115" s="1" t="s">
        <v>124</v>
      </c>
      <c r="F115" s="1" t="s">
        <v>125</v>
      </c>
      <c r="G115" s="1"/>
      <c r="H115" s="1"/>
      <c r="I115" s="1"/>
      <c r="J115" s="1" t="s">
        <v>58</v>
      </c>
      <c r="K115" s="1" t="s">
        <v>12603</v>
      </c>
      <c r="L115" s="2">
        <v>7.2</v>
      </c>
      <c r="M115" s="48">
        <v>45154</v>
      </c>
      <c r="N115" s="1">
        <v>308</v>
      </c>
      <c r="O115" s="1">
        <v>3</v>
      </c>
      <c r="P115" s="48">
        <v>45153</v>
      </c>
      <c r="Q115" s="48">
        <v>45147</v>
      </c>
      <c r="R115" s="48">
        <v>45139</v>
      </c>
      <c r="S115" s="1" t="s">
        <v>5334</v>
      </c>
      <c r="T115" s="1" t="s">
        <v>32</v>
      </c>
      <c r="U115" s="2">
        <v>0</v>
      </c>
      <c r="V115"/>
      <c r="W115" s="1" t="b">
        <v>0</v>
      </c>
      <c r="X115" s="48">
        <v>45147</v>
      </c>
      <c r="Y115" s="1" t="b">
        <v>0</v>
      </c>
      <c r="Z115"/>
      <c r="AA115" s="1"/>
      <c r="AB115" s="48">
        <v>45139</v>
      </c>
      <c r="AC115" s="2">
        <v>0</v>
      </c>
      <c r="AD115" s="3" t="str">
        <f>VLOOKUP(E115,'KATALOG firiem'!$C$1:$D$2000,2,0)</f>
        <v>Mudrochova 13</v>
      </c>
      <c r="AE115" s="3" t="str">
        <f>VLOOKUP(E115,'KATALOG firiem'!$C$1:$F$2000,4,0)</f>
        <v>83106</v>
      </c>
      <c r="AF115" s="3" t="str">
        <f>VLOOKUP(E115,'KATALOG firiem'!$C$1:$E$2000,3,0)</f>
        <v>Bratislava</v>
      </c>
      <c r="AG115" s="4">
        <f t="shared" si="6"/>
        <v>8</v>
      </c>
      <c r="AH115" s="4">
        <f t="shared" si="7"/>
        <v>2023</v>
      </c>
    </row>
    <row r="116" spans="1:34" x14ac:dyDescent="0.25">
      <c r="A116" s="54" t="s">
        <v>12449</v>
      </c>
      <c r="B116" s="54" t="s">
        <v>12604</v>
      </c>
      <c r="C116" s="1" t="str">
        <f>VLOOKUP(A116,'DFA s ZML.'!$A$2:$L$2000,5,0)</f>
        <v>mtz467/2023</v>
      </c>
      <c r="D116" s="1" t="s">
        <v>10801</v>
      </c>
      <c r="E116" s="1" t="s">
        <v>5563</v>
      </c>
      <c r="F116" s="1" t="s">
        <v>5564</v>
      </c>
      <c r="G116" s="1"/>
      <c r="H116" s="1"/>
      <c r="I116" s="1"/>
      <c r="J116" s="1" t="s">
        <v>58</v>
      </c>
      <c r="K116" s="1" t="s">
        <v>11426</v>
      </c>
      <c r="L116" s="2">
        <v>1937.52</v>
      </c>
      <c r="M116" s="48">
        <v>45154</v>
      </c>
      <c r="N116" s="1">
        <v>308</v>
      </c>
      <c r="O116" s="1">
        <v>3</v>
      </c>
      <c r="P116" s="48">
        <v>45153</v>
      </c>
      <c r="Q116" s="48">
        <v>45147</v>
      </c>
      <c r="R116" s="48">
        <v>45139</v>
      </c>
      <c r="S116" s="1" t="s">
        <v>5565</v>
      </c>
      <c r="T116" s="1" t="s">
        <v>32</v>
      </c>
      <c r="U116" s="2">
        <v>0</v>
      </c>
      <c r="V116"/>
      <c r="W116" s="1" t="b">
        <v>0</v>
      </c>
      <c r="X116" s="48">
        <v>45147</v>
      </c>
      <c r="Y116" s="1" t="b">
        <v>0</v>
      </c>
      <c r="Z116"/>
      <c r="AA116" s="1"/>
      <c r="AB116" s="48">
        <v>45139</v>
      </c>
      <c r="AC116" s="2">
        <v>0</v>
      </c>
      <c r="AD116" s="3" t="str">
        <f>VLOOKUP(E116,'KATALOG firiem'!$C$1:$D$2000,2,0)</f>
        <v>Wilsonovo námestie 88</v>
      </c>
      <c r="AE116" s="3" t="str">
        <f>VLOOKUP(E116,'KATALOG firiem'!$C$1:$F$2000,4,0)</f>
        <v>949 01</v>
      </c>
      <c r="AF116" s="3" t="str">
        <f>VLOOKUP(E116,'KATALOG firiem'!$C$1:$E$2000,3,0)</f>
        <v>Nitra</v>
      </c>
      <c r="AG116" s="4">
        <f t="shared" si="6"/>
        <v>8</v>
      </c>
      <c r="AH116" s="4">
        <f t="shared" si="7"/>
        <v>2023</v>
      </c>
    </row>
    <row r="117" spans="1:34" x14ac:dyDescent="0.25">
      <c r="A117" s="54" t="s">
        <v>12450</v>
      </c>
      <c r="B117" s="54" t="s">
        <v>12605</v>
      </c>
      <c r="C117" s="1" t="str">
        <f>VLOOKUP(A117,'DFA s ZML.'!$A$2:$L$2000,5,0)</f>
        <v>30/2020-d1/2023</v>
      </c>
      <c r="D117" s="1" t="s">
        <v>5814</v>
      </c>
      <c r="E117" s="1" t="s">
        <v>6279</v>
      </c>
      <c r="F117" s="1" t="s">
        <v>64</v>
      </c>
      <c r="G117" s="1"/>
      <c r="H117" s="1"/>
      <c r="I117" s="1"/>
      <c r="J117" s="1" t="s">
        <v>40</v>
      </c>
      <c r="K117" s="1" t="s">
        <v>4746</v>
      </c>
      <c r="L117" s="2">
        <v>678</v>
      </c>
      <c r="M117" s="48">
        <v>45155</v>
      </c>
      <c r="N117" s="1">
        <v>308</v>
      </c>
      <c r="O117" s="1">
        <v>3</v>
      </c>
      <c r="P117" s="48">
        <v>45154</v>
      </c>
      <c r="Q117" s="48">
        <v>45145</v>
      </c>
      <c r="R117" s="48">
        <v>45139</v>
      </c>
      <c r="S117" s="1" t="s">
        <v>6694</v>
      </c>
      <c r="T117" s="1" t="s">
        <v>32</v>
      </c>
      <c r="U117" s="2">
        <v>0</v>
      </c>
      <c r="V117"/>
      <c r="W117" s="1" t="b">
        <v>0</v>
      </c>
      <c r="X117" s="48">
        <v>45145</v>
      </c>
      <c r="Y117" s="1" t="b">
        <v>0</v>
      </c>
      <c r="Z117"/>
      <c r="AA117" s="1"/>
      <c r="AB117" s="48">
        <v>45139</v>
      </c>
      <c r="AC117" s="2">
        <v>0</v>
      </c>
      <c r="AD117" s="3" t="str">
        <f>VLOOKUP(E117,'KATALOG firiem'!$C$1:$D$2000,2,0)</f>
        <v>Landererova 12</v>
      </c>
      <c r="AE117" s="3" t="str">
        <f>VLOOKUP(E117,'KATALOG firiem'!$C$1:$F$2000,4,0)</f>
        <v>811 09</v>
      </c>
      <c r="AF117" s="3" t="str">
        <f>VLOOKUP(E117,'KATALOG firiem'!$C$1:$E$2000,3,0)</f>
        <v>Bratislava</v>
      </c>
      <c r="AG117" s="4">
        <f t="shared" si="6"/>
        <v>8</v>
      </c>
      <c r="AH117" s="4">
        <f t="shared" si="7"/>
        <v>2023</v>
      </c>
    </row>
    <row r="118" spans="1:34" x14ac:dyDescent="0.25">
      <c r="A118" s="54" t="s">
        <v>12451</v>
      </c>
      <c r="B118" s="54" t="s">
        <v>12606</v>
      </c>
      <c r="C118" s="1" t="str">
        <f>VLOOKUP(A118,'DFA s ZML.'!$A$2:$L$2000,5,0)</f>
        <v>mtz215/2023</v>
      </c>
      <c r="D118" s="1" t="s">
        <v>7108</v>
      </c>
      <c r="E118" s="1" t="s">
        <v>6640</v>
      </c>
      <c r="F118" s="1" t="s">
        <v>6642</v>
      </c>
      <c r="G118" s="1"/>
      <c r="H118" s="1"/>
      <c r="I118" s="1"/>
      <c r="J118" s="1" t="s">
        <v>4673</v>
      </c>
      <c r="K118" s="1" t="s">
        <v>12607</v>
      </c>
      <c r="L118" s="2">
        <v>4716</v>
      </c>
      <c r="M118" s="48">
        <v>45155</v>
      </c>
      <c r="N118" s="1">
        <v>308</v>
      </c>
      <c r="O118" s="1">
        <v>3</v>
      </c>
      <c r="P118" s="48">
        <v>45153</v>
      </c>
      <c r="Q118" s="48">
        <v>45147</v>
      </c>
      <c r="R118" s="48">
        <v>45139</v>
      </c>
      <c r="S118" s="1" t="s">
        <v>7110</v>
      </c>
      <c r="T118" s="1" t="s">
        <v>32</v>
      </c>
      <c r="U118" s="2">
        <v>0</v>
      </c>
      <c r="V118"/>
      <c r="W118" s="1" t="b">
        <v>0</v>
      </c>
      <c r="X118" s="48">
        <v>45147</v>
      </c>
      <c r="Y118" s="1" t="b">
        <v>0</v>
      </c>
      <c r="Z118"/>
      <c r="AA118" s="1"/>
      <c r="AB118" s="48">
        <v>45139</v>
      </c>
      <c r="AC118" s="2">
        <v>0</v>
      </c>
      <c r="AD118" s="3" t="str">
        <f>VLOOKUP(E118,'KATALOG firiem'!$C$1:$D$2000,2,0)</f>
        <v>Hutnícka 12</v>
      </c>
      <c r="AE118" s="3" t="str">
        <f>VLOOKUP(E118,'KATALOG firiem'!$C$1:$F$2000,4,0)</f>
        <v>841 10</v>
      </c>
      <c r="AF118" s="3" t="str">
        <f>VLOOKUP(E118,'KATALOG firiem'!$C$1:$E$2000,3,0)</f>
        <v>Bratislava</v>
      </c>
      <c r="AG118" s="4">
        <f t="shared" si="6"/>
        <v>8</v>
      </c>
      <c r="AH118" s="4">
        <f t="shared" si="7"/>
        <v>2023</v>
      </c>
    </row>
    <row r="119" spans="1:34" x14ac:dyDescent="0.25">
      <c r="A119" s="54" t="s">
        <v>12452</v>
      </c>
      <c r="B119" s="54" t="s">
        <v>12608</v>
      </c>
      <c r="C119" s="1" t="str">
        <f>VLOOKUP(A119,'DFA s ZML.'!$A$2:$L$2000,5,0)</f>
        <v>31/2022</v>
      </c>
      <c r="D119" s="1" t="s">
        <v>4747</v>
      </c>
      <c r="E119" s="1" t="s">
        <v>100</v>
      </c>
      <c r="F119" s="1" t="s">
        <v>101</v>
      </c>
      <c r="G119" s="1"/>
      <c r="H119" s="1"/>
      <c r="I119" s="1"/>
      <c r="J119" s="1" t="s">
        <v>58</v>
      </c>
      <c r="K119" s="1" t="s">
        <v>315</v>
      </c>
      <c r="L119" s="2">
        <v>26.4</v>
      </c>
      <c r="M119" s="48">
        <v>45171</v>
      </c>
      <c r="N119" s="1">
        <v>308</v>
      </c>
      <c r="O119" s="1">
        <v>3</v>
      </c>
      <c r="P119" s="48">
        <v>45161</v>
      </c>
      <c r="Q119" s="48">
        <v>45147</v>
      </c>
      <c r="R119" s="48">
        <v>45139</v>
      </c>
      <c r="S119" s="1" t="s">
        <v>4748</v>
      </c>
      <c r="T119" s="1" t="s">
        <v>32</v>
      </c>
      <c r="U119" s="2">
        <v>0</v>
      </c>
      <c r="V119"/>
      <c r="W119" s="1" t="b">
        <v>0</v>
      </c>
      <c r="X119" s="48">
        <v>45147</v>
      </c>
      <c r="Y119" s="1" t="b">
        <v>0</v>
      </c>
      <c r="Z119"/>
      <c r="AA119" s="1"/>
      <c r="AB119" s="48">
        <v>45139</v>
      </c>
      <c r="AC119" s="2">
        <v>0</v>
      </c>
      <c r="AD119" s="3" t="str">
        <f>VLOOKUP(E119,'KATALOG firiem'!$C$1:$D$2000,2,0)</f>
        <v>Rybný trh</v>
      </c>
      <c r="AE119" s="3" t="str">
        <f>VLOOKUP(E119,'KATALOG firiem'!$C$1:$F$2000,4,0)</f>
        <v>92901</v>
      </c>
      <c r="AF119" s="3" t="str">
        <f>VLOOKUP(E119,'KATALOG firiem'!$C$1:$E$2000,3,0)</f>
        <v>Dunajská  Streda</v>
      </c>
      <c r="AG119" s="4">
        <f t="shared" si="6"/>
        <v>8</v>
      </c>
      <c r="AH119" s="4">
        <f t="shared" si="7"/>
        <v>2023</v>
      </c>
    </row>
    <row r="120" spans="1:34" x14ac:dyDescent="0.25">
      <c r="A120" s="54" t="s">
        <v>12453</v>
      </c>
      <c r="B120" s="54" t="s">
        <v>9190</v>
      </c>
      <c r="C120" s="1" t="str">
        <f>VLOOKUP(A120,'DFA s ZML.'!$A$2:$L$2000,5,0)</f>
        <v>mtz466/2023</v>
      </c>
      <c r="D120" s="1" t="s">
        <v>12609</v>
      </c>
      <c r="E120" s="1" t="s">
        <v>251</v>
      </c>
      <c r="F120" s="1" t="s">
        <v>252</v>
      </c>
      <c r="G120" s="1"/>
      <c r="H120" s="1"/>
      <c r="I120" s="1"/>
      <c r="J120" s="1" t="s">
        <v>40</v>
      </c>
      <c r="K120" s="1" t="s">
        <v>12610</v>
      </c>
      <c r="L120" s="2">
        <v>226.8</v>
      </c>
      <c r="M120" s="48">
        <v>45169</v>
      </c>
      <c r="N120" s="1">
        <v>308</v>
      </c>
      <c r="O120" s="1">
        <v>2</v>
      </c>
      <c r="P120" s="48">
        <v>45161</v>
      </c>
      <c r="Q120" s="48">
        <v>45146</v>
      </c>
      <c r="R120" s="48">
        <v>45139</v>
      </c>
      <c r="S120" s="1" t="s">
        <v>12611</v>
      </c>
      <c r="T120" s="1" t="s">
        <v>32</v>
      </c>
      <c r="U120" s="2">
        <v>0</v>
      </c>
      <c r="V120"/>
      <c r="W120" s="1" t="b">
        <v>0</v>
      </c>
      <c r="X120" s="48">
        <v>45146</v>
      </c>
      <c r="Y120" s="1" t="b">
        <v>0</v>
      </c>
      <c r="Z120"/>
      <c r="AA120" s="1"/>
      <c r="AB120" s="48">
        <v>45139</v>
      </c>
      <c r="AC120" s="2">
        <v>-37.799999999999997</v>
      </c>
      <c r="AD120" s="3" t="str">
        <f>VLOOKUP(E120,'KATALOG firiem'!$C$1:$D$2000,2,0)</f>
        <v>Borská 2718/55</v>
      </c>
      <c r="AE120" s="3" t="str">
        <f>VLOOKUP(E120,'KATALOG firiem'!$C$1:$F$2000,4,0)</f>
        <v>301 00</v>
      </c>
      <c r="AF120" s="3" t="str">
        <f>VLOOKUP(E120,'KATALOG firiem'!$C$1:$E$2000,3,0)</f>
        <v>Plzeň</v>
      </c>
      <c r="AG120" s="4">
        <f t="shared" si="6"/>
        <v>8</v>
      </c>
      <c r="AH120" s="4">
        <f t="shared" si="7"/>
        <v>2023</v>
      </c>
    </row>
    <row r="121" spans="1:34" x14ac:dyDescent="0.25">
      <c r="A121" s="54" t="s">
        <v>12454</v>
      </c>
      <c r="B121" s="54" t="s">
        <v>12612</v>
      </c>
      <c r="C121" s="1" t="str">
        <f>VLOOKUP(A121,'DFA s ZML.'!$A$2:$L$2000,5,0)</f>
        <v>mtz493/2023</v>
      </c>
      <c r="D121" s="1" t="s">
        <v>4769</v>
      </c>
      <c r="E121" s="1" t="s">
        <v>259</v>
      </c>
      <c r="F121" s="1" t="s">
        <v>260</v>
      </c>
      <c r="G121" s="1"/>
      <c r="H121" s="1"/>
      <c r="I121" s="1"/>
      <c r="J121" s="1" t="s">
        <v>58</v>
      </c>
      <c r="K121" s="1" t="s">
        <v>4694</v>
      </c>
      <c r="L121" s="2">
        <v>105.24</v>
      </c>
      <c r="M121" s="48">
        <v>45171</v>
      </c>
      <c r="N121" s="1">
        <v>308</v>
      </c>
      <c r="O121" s="1">
        <v>3</v>
      </c>
      <c r="P121" s="48">
        <v>45161</v>
      </c>
      <c r="Q121" s="48">
        <v>45147</v>
      </c>
      <c r="R121" s="48">
        <v>45139</v>
      </c>
      <c r="S121" s="1" t="s">
        <v>4770</v>
      </c>
      <c r="T121" s="1" t="s">
        <v>32</v>
      </c>
      <c r="U121" s="2">
        <v>0</v>
      </c>
      <c r="V121"/>
      <c r="W121" s="1" t="b">
        <v>0</v>
      </c>
      <c r="X121" s="48">
        <v>45147</v>
      </c>
      <c r="Y121" s="1" t="b">
        <v>0</v>
      </c>
      <c r="Z121"/>
      <c r="AA121" s="1"/>
      <c r="AB121" s="48">
        <v>45139</v>
      </c>
      <c r="AC121" s="2">
        <v>0</v>
      </c>
      <c r="AD121" s="3" t="str">
        <f>VLOOKUP(E121,'KATALOG firiem'!$C$1:$D$2000,2,0)</f>
        <v>Bratislavská 87</v>
      </c>
      <c r="AE121" s="3" t="str">
        <f>VLOOKUP(E121,'KATALOG firiem'!$C$1:$F$2000,4,0)</f>
        <v>902 01</v>
      </c>
      <c r="AF121" s="3" t="str">
        <f>VLOOKUP(E121,'KATALOG firiem'!$C$1:$E$2000,3,0)</f>
        <v>Pezinok</v>
      </c>
      <c r="AG121" s="4">
        <f t="shared" si="6"/>
        <v>8</v>
      </c>
      <c r="AH121" s="4">
        <f t="shared" si="7"/>
        <v>2023</v>
      </c>
    </row>
    <row r="122" spans="1:34" x14ac:dyDescent="0.25">
      <c r="A122" s="54" t="s">
        <v>12455</v>
      </c>
      <c r="B122" s="54" t="s">
        <v>12613</v>
      </c>
      <c r="C122" s="1" t="str">
        <f>VLOOKUP(A122,'DFA s ZML.'!$A$2:$L$2000,5,0)</f>
        <v>nl559,565,566,570,571,575,576,577/2023</v>
      </c>
      <c r="D122" s="1" t="s">
        <v>128</v>
      </c>
      <c r="E122" s="1" t="s">
        <v>129</v>
      </c>
      <c r="F122" s="1" t="s">
        <v>130</v>
      </c>
      <c r="G122" s="1"/>
      <c r="H122" s="1"/>
      <c r="I122" s="1"/>
      <c r="J122" s="1" t="s">
        <v>35</v>
      </c>
      <c r="K122" s="1" t="s">
        <v>4724</v>
      </c>
      <c r="L122" s="2">
        <v>5684.14</v>
      </c>
      <c r="M122" s="48">
        <v>45156</v>
      </c>
      <c r="N122" s="1">
        <v>308</v>
      </c>
      <c r="O122" s="1">
        <v>3</v>
      </c>
      <c r="P122" s="48">
        <v>45155</v>
      </c>
      <c r="Q122" s="48">
        <v>45142</v>
      </c>
      <c r="R122" s="48">
        <v>45139</v>
      </c>
      <c r="S122" s="1" t="s">
        <v>131</v>
      </c>
      <c r="T122" s="1" t="s">
        <v>32</v>
      </c>
      <c r="U122" s="2">
        <v>0</v>
      </c>
      <c r="V122"/>
      <c r="W122" s="1" t="b">
        <v>0</v>
      </c>
      <c r="X122">
        <v>45142</v>
      </c>
      <c r="Y122" s="1" t="b">
        <v>0</v>
      </c>
      <c r="Z122"/>
      <c r="AA122" s="1"/>
      <c r="AB122" s="48">
        <v>45139</v>
      </c>
      <c r="AC122" s="2">
        <v>0</v>
      </c>
      <c r="AD122" s="3" t="str">
        <f>VLOOKUP(E122,'KATALOG firiem'!$C$1:$D$2000,2,0)</f>
        <v>Budatinska ulica  18</v>
      </c>
      <c r="AE122" s="3" t="str">
        <f>VLOOKUP(E122,'KATALOG firiem'!$C$1:$F$2000,4,0)</f>
        <v>851 06</v>
      </c>
      <c r="AF122" s="3" t="str">
        <f>VLOOKUP(E122,'KATALOG firiem'!$C$1:$E$2000,3,0)</f>
        <v>Bratislava</v>
      </c>
      <c r="AG122" s="4">
        <f t="shared" si="6"/>
        <v>8</v>
      </c>
      <c r="AH122" s="4">
        <f t="shared" si="7"/>
        <v>2023</v>
      </c>
    </row>
    <row r="123" spans="1:34" x14ac:dyDescent="0.25">
      <c r="A123" s="54" t="s">
        <v>12456</v>
      </c>
      <c r="B123" s="54" t="s">
        <v>12614</v>
      </c>
      <c r="C123" s="1" t="str">
        <f>VLOOKUP(A123,'DFA s ZML.'!$A$2:$L$2000,5,0)</f>
        <v>mtz498/2023</v>
      </c>
      <c r="D123" s="1" t="s">
        <v>5776</v>
      </c>
      <c r="E123" s="1" t="s">
        <v>307</v>
      </c>
      <c r="F123" s="1" t="s">
        <v>308</v>
      </c>
      <c r="G123" s="1"/>
      <c r="H123" s="1"/>
      <c r="I123" s="1"/>
      <c r="J123" s="1" t="s">
        <v>40</v>
      </c>
      <c r="K123" s="1" t="s">
        <v>5777</v>
      </c>
      <c r="L123" s="2">
        <v>1438.8</v>
      </c>
      <c r="M123" s="48">
        <v>45160</v>
      </c>
      <c r="N123" s="1">
        <v>308</v>
      </c>
      <c r="O123" s="1">
        <v>3</v>
      </c>
      <c r="P123" s="48">
        <v>45159</v>
      </c>
      <c r="Q123" s="48">
        <v>45146</v>
      </c>
      <c r="R123" s="48">
        <v>45139</v>
      </c>
      <c r="S123" s="1" t="s">
        <v>5778</v>
      </c>
      <c r="T123" s="1" t="s">
        <v>32</v>
      </c>
      <c r="U123" s="2">
        <v>0</v>
      </c>
      <c r="V123"/>
      <c r="W123" s="1" t="b">
        <v>0</v>
      </c>
      <c r="X123" s="48">
        <v>45147</v>
      </c>
      <c r="Y123" s="1" t="b">
        <v>0</v>
      </c>
      <c r="Z123"/>
      <c r="AA123" s="1"/>
      <c r="AB123" s="48">
        <v>45139</v>
      </c>
      <c r="AC123" s="2">
        <v>0</v>
      </c>
      <c r="AD123" s="3" t="str">
        <f>VLOOKUP(E123,'KATALOG firiem'!$C$1:$D$2000,2,0)</f>
        <v>Viedenská cesta 7</v>
      </c>
      <c r="AE123" s="3" t="str">
        <f>VLOOKUP(E123,'KATALOG firiem'!$C$1:$F$2000,4,0)</f>
        <v>851 01</v>
      </c>
      <c r="AF123" s="3" t="str">
        <f>VLOOKUP(E123,'KATALOG firiem'!$C$1:$E$2000,3,0)</f>
        <v>Bratislava</v>
      </c>
      <c r="AG123" s="4">
        <f t="shared" si="6"/>
        <v>8</v>
      </c>
      <c r="AH123" s="4">
        <f t="shared" si="7"/>
        <v>2023</v>
      </c>
    </row>
    <row r="124" spans="1:34" x14ac:dyDescent="0.25">
      <c r="A124" s="54" t="s">
        <v>12457</v>
      </c>
      <c r="B124" s="54" t="s">
        <v>12615</v>
      </c>
      <c r="C124" s="1" t="str">
        <f>VLOOKUP(A124,'DFA s ZML.'!$A$2:$L$2000,5,0)</f>
        <v>mtz496/2023</v>
      </c>
      <c r="D124" s="1"/>
      <c r="E124" s="1" t="s">
        <v>6439</v>
      </c>
      <c r="F124" s="1" t="s">
        <v>6441</v>
      </c>
      <c r="G124" s="1"/>
      <c r="H124" s="1"/>
      <c r="I124" s="1"/>
      <c r="J124" s="1" t="s">
        <v>12616</v>
      </c>
      <c r="K124" s="1"/>
      <c r="L124" s="2">
        <v>39.5</v>
      </c>
      <c r="M124" s="48">
        <v>45147</v>
      </c>
      <c r="N124" s="1">
        <v>308</v>
      </c>
      <c r="O124" s="1">
        <v>3</v>
      </c>
      <c r="P124" s="48">
        <v>45152</v>
      </c>
      <c r="Q124" s="48">
        <v>45147</v>
      </c>
      <c r="R124" s="48">
        <v>45139</v>
      </c>
      <c r="S124" s="1" t="s">
        <v>12617</v>
      </c>
      <c r="T124" s="1" t="s">
        <v>32</v>
      </c>
      <c r="U124" s="2">
        <v>0</v>
      </c>
      <c r="V124"/>
      <c r="W124" s="1" t="b">
        <v>0</v>
      </c>
      <c r="X124" s="48">
        <v>45153</v>
      </c>
      <c r="Y124" s="1" t="b">
        <v>0</v>
      </c>
      <c r="Z124"/>
      <c r="AA124" s="1"/>
      <c r="AB124" s="48">
        <v>45139</v>
      </c>
      <c r="AC124" s="2">
        <v>0</v>
      </c>
      <c r="AD124" s="3" t="str">
        <f>VLOOKUP(E124,'KATALOG firiem'!$C$1:$D$2000,2,0)</f>
        <v>Pri letisku 2</v>
      </c>
      <c r="AE124" s="3" t="str">
        <f>VLOOKUP(E124,'KATALOG firiem'!$C$1:$F$2000,4,0)</f>
        <v>821 04</v>
      </c>
      <c r="AF124" s="3" t="str">
        <f>VLOOKUP(E124,'KATALOG firiem'!$C$1:$E$2000,3,0)</f>
        <v>Bratislava</v>
      </c>
      <c r="AG124" s="4">
        <f t="shared" si="6"/>
        <v>8</v>
      </c>
      <c r="AH124" s="4">
        <f t="shared" si="7"/>
        <v>2023</v>
      </c>
    </row>
    <row r="125" spans="1:34" x14ac:dyDescent="0.25">
      <c r="A125" s="54" t="s">
        <v>12458</v>
      </c>
      <c r="B125" s="54" t="s">
        <v>12618</v>
      </c>
      <c r="C125" s="1" t="str">
        <f>VLOOKUP(A125,'DFA s ZML.'!$A$2:$L$2000,5,0)</f>
        <v>mtz418/2023</v>
      </c>
      <c r="D125" s="1" t="s">
        <v>11536</v>
      </c>
      <c r="E125" s="1" t="s">
        <v>11525</v>
      </c>
      <c r="F125" s="1" t="s">
        <v>11527</v>
      </c>
      <c r="G125" s="1"/>
      <c r="H125" s="1"/>
      <c r="I125" s="1"/>
      <c r="J125" s="1" t="s">
        <v>40</v>
      </c>
      <c r="K125" s="1" t="s">
        <v>12313</v>
      </c>
      <c r="L125" s="2">
        <v>1500</v>
      </c>
      <c r="M125" s="48">
        <v>45161</v>
      </c>
      <c r="N125" s="1">
        <v>308</v>
      </c>
      <c r="O125" s="1">
        <v>3</v>
      </c>
      <c r="P125" s="48">
        <v>45161</v>
      </c>
      <c r="Q125" s="48">
        <v>45153</v>
      </c>
      <c r="R125" s="48">
        <v>45139</v>
      </c>
      <c r="S125" s="1"/>
      <c r="T125" s="1" t="s">
        <v>32</v>
      </c>
      <c r="U125" s="2">
        <v>0</v>
      </c>
      <c r="V125"/>
      <c r="W125" s="1" t="b">
        <v>0</v>
      </c>
      <c r="X125" s="48">
        <v>45153</v>
      </c>
      <c r="Y125" s="1" t="b">
        <v>0</v>
      </c>
      <c r="Z125"/>
      <c r="AA125" s="1"/>
      <c r="AB125" s="48">
        <v>45139</v>
      </c>
      <c r="AC125" s="2">
        <v>0</v>
      </c>
      <c r="AD125" s="3" t="str">
        <f>VLOOKUP(E125,'KATALOG firiem'!$C$1:$D$2000,2,0)</f>
        <v>Staničná898/6</v>
      </c>
      <c r="AE125" s="3" t="str">
        <f>VLOOKUP(E125,'KATALOG firiem'!$C$1:$F$2000,4,0)</f>
        <v>924 01</v>
      </c>
      <c r="AF125" s="3" t="str">
        <f>VLOOKUP(E125,'KATALOG firiem'!$C$1:$E$2000,3,0)</f>
        <v>Galanta</v>
      </c>
      <c r="AG125" s="4">
        <f t="shared" si="6"/>
        <v>8</v>
      </c>
      <c r="AH125" s="4">
        <f t="shared" si="7"/>
        <v>2023</v>
      </c>
    </row>
    <row r="126" spans="1:34" x14ac:dyDescent="0.25">
      <c r="A126" s="54" t="s">
        <v>12460</v>
      </c>
      <c r="B126" s="54" t="s">
        <v>12620</v>
      </c>
      <c r="C126" s="1" t="str">
        <f>VLOOKUP(A126,'DFA s ZML.'!$A$2:$L$2000,5,0)</f>
        <v>nl584/2023</v>
      </c>
      <c r="D126" s="1" t="s">
        <v>7289</v>
      </c>
      <c r="E126" s="1" t="s">
        <v>6670</v>
      </c>
      <c r="F126" s="1" t="s">
        <v>6672</v>
      </c>
      <c r="G126" s="1"/>
      <c r="H126" s="1"/>
      <c r="I126" s="1"/>
      <c r="J126" s="1" t="s">
        <v>50</v>
      </c>
      <c r="K126" s="1" t="s">
        <v>51</v>
      </c>
      <c r="L126" s="2">
        <v>358.8</v>
      </c>
      <c r="M126" s="48">
        <v>45162</v>
      </c>
      <c r="N126" s="1">
        <v>308</v>
      </c>
      <c r="O126" s="1">
        <v>3</v>
      </c>
      <c r="P126" s="48">
        <v>45160</v>
      </c>
      <c r="Q126" s="48">
        <v>45148</v>
      </c>
      <c r="R126" s="48">
        <v>45139</v>
      </c>
      <c r="S126" s="1" t="s">
        <v>7290</v>
      </c>
      <c r="T126" s="1" t="s">
        <v>32</v>
      </c>
      <c r="U126" s="2">
        <v>0</v>
      </c>
      <c r="V126"/>
      <c r="W126" s="1" t="b">
        <v>0</v>
      </c>
      <c r="X126" s="48">
        <v>45148</v>
      </c>
      <c r="Y126" s="1" t="b">
        <v>0</v>
      </c>
      <c r="Z126"/>
      <c r="AA126" s="1"/>
      <c r="AB126" s="48">
        <v>45139</v>
      </c>
      <c r="AC126" s="2">
        <v>0</v>
      </c>
      <c r="AD126" s="3" t="str">
        <f>VLOOKUP(E126,'KATALOG firiem'!$C$1:$D$2000,2,0)</f>
        <v>Tormošská 8</v>
      </c>
      <c r="AE126" s="3" t="str">
        <f>VLOOKUP(E126,'KATALOG firiem'!$C$1:$F$2000,4,0)</f>
        <v>949 01</v>
      </c>
      <c r="AF126" s="3" t="str">
        <f>VLOOKUP(E126,'KATALOG firiem'!$C$1:$E$2000,3,0)</f>
        <v>Nitra</v>
      </c>
      <c r="AG126" s="4">
        <f t="shared" si="6"/>
        <v>8</v>
      </c>
      <c r="AH126" s="4">
        <f t="shared" si="7"/>
        <v>2023</v>
      </c>
    </row>
    <row r="127" spans="1:34" x14ac:dyDescent="0.25">
      <c r="A127" s="54" t="s">
        <v>12461</v>
      </c>
      <c r="B127" s="54" t="s">
        <v>12621</v>
      </c>
      <c r="C127" s="1" t="str">
        <f>VLOOKUP(A127,'DFA s ZML.'!$A$2:$L$2000,5,0)</f>
        <v>mtz483/2023</v>
      </c>
      <c r="D127" s="1" t="s">
        <v>12622</v>
      </c>
      <c r="E127" s="1" t="s">
        <v>5691</v>
      </c>
      <c r="F127" s="1" t="s">
        <v>5692</v>
      </c>
      <c r="G127" s="1"/>
      <c r="H127" s="1"/>
      <c r="I127" s="1"/>
      <c r="J127" s="1" t="s">
        <v>58</v>
      </c>
      <c r="K127" s="1" t="s">
        <v>12319</v>
      </c>
      <c r="L127" s="2">
        <v>198.5</v>
      </c>
      <c r="M127" s="48">
        <v>45162</v>
      </c>
      <c r="N127" s="1">
        <v>308</v>
      </c>
      <c r="O127" s="1">
        <v>3</v>
      </c>
      <c r="P127" s="48">
        <v>45154</v>
      </c>
      <c r="Q127" s="48">
        <v>45155</v>
      </c>
      <c r="R127" s="48">
        <v>45139</v>
      </c>
      <c r="S127" s="1" t="s">
        <v>12623</v>
      </c>
      <c r="T127" s="1" t="s">
        <v>32</v>
      </c>
      <c r="U127" s="2">
        <v>0</v>
      </c>
      <c r="V127"/>
      <c r="W127" s="1" t="b">
        <v>0</v>
      </c>
      <c r="X127" s="48">
        <v>45152</v>
      </c>
      <c r="Y127" s="1" t="b">
        <v>0</v>
      </c>
      <c r="Z127"/>
      <c r="AA127" s="1"/>
      <c r="AB127" s="48">
        <v>45139</v>
      </c>
      <c r="AC127" s="2">
        <v>0</v>
      </c>
      <c r="AD127" s="3" t="str">
        <f>VLOOKUP(E127,'KATALOG firiem'!$C$1:$D$2000,2,0)</f>
        <v>Javorová 32/451</v>
      </c>
      <c r="AE127" s="3" t="str">
        <f>VLOOKUP(E127,'KATALOG firiem'!$C$1:$F$2000,4,0)</f>
        <v>958 04</v>
      </c>
      <c r="AF127" s="3" t="str">
        <f>VLOOKUP(E127,'KATALOG firiem'!$C$1:$E$2000,3,0)</f>
        <v>Partizánske</v>
      </c>
      <c r="AG127" s="4">
        <f t="shared" si="6"/>
        <v>8</v>
      </c>
      <c r="AH127" s="4">
        <f t="shared" si="7"/>
        <v>2023</v>
      </c>
    </row>
    <row r="128" spans="1:34" x14ac:dyDescent="0.25">
      <c r="A128" s="54" t="s">
        <v>12462</v>
      </c>
      <c r="B128" s="54" t="s">
        <v>12624</v>
      </c>
      <c r="C128" s="1" t="str">
        <f>VLOOKUP(A128,'DFA s ZML.'!$A$2:$L$2000,5,0)</f>
        <v>18/2009</v>
      </c>
      <c r="D128" s="1" t="s">
        <v>176</v>
      </c>
      <c r="E128" s="1" t="s">
        <v>267</v>
      </c>
      <c r="F128" s="1" t="s">
        <v>178</v>
      </c>
      <c r="G128" s="1"/>
      <c r="H128" s="1"/>
      <c r="I128" s="1"/>
      <c r="J128" s="1" t="s">
        <v>40</v>
      </c>
      <c r="K128" s="1" t="s">
        <v>179</v>
      </c>
      <c r="L128" s="2">
        <v>1730.63</v>
      </c>
      <c r="M128" s="48">
        <v>45159</v>
      </c>
      <c r="N128" s="1">
        <v>308</v>
      </c>
      <c r="O128" s="1">
        <v>3</v>
      </c>
      <c r="P128" s="48">
        <v>45159</v>
      </c>
      <c r="Q128" s="48">
        <v>45149</v>
      </c>
      <c r="R128" s="48">
        <v>45139</v>
      </c>
      <c r="S128" s="1" t="s">
        <v>180</v>
      </c>
      <c r="T128" s="1" t="s">
        <v>32</v>
      </c>
      <c r="U128" s="2">
        <v>0</v>
      </c>
      <c r="V128"/>
      <c r="W128" s="1" t="b">
        <v>0</v>
      </c>
      <c r="X128" s="48">
        <v>45149</v>
      </c>
      <c r="Y128" s="1" t="b">
        <v>0</v>
      </c>
      <c r="Z128"/>
      <c r="AA128" s="1"/>
      <c r="AB128" s="48">
        <v>45139</v>
      </c>
      <c r="AC128" s="2">
        <v>0</v>
      </c>
      <c r="AD128" s="3" t="str">
        <f>VLOOKUP(E128,'KATALOG firiem'!$C$1:$D$2000,2,0)</f>
        <v>Limbová 1</v>
      </c>
      <c r="AE128" s="3" t="str">
        <f>VLOOKUP(E128,'KATALOG firiem'!$C$1:$F$2000,4,0)</f>
        <v>833 40</v>
      </c>
      <c r="AF128" s="3" t="str">
        <f>VLOOKUP(E128,'KATALOG firiem'!$C$1:$E$2000,3,0)</f>
        <v>Bratislava</v>
      </c>
      <c r="AG128" s="4">
        <f t="shared" si="6"/>
        <v>8</v>
      </c>
      <c r="AH128" s="4">
        <f t="shared" si="7"/>
        <v>2023</v>
      </c>
    </row>
    <row r="129" spans="1:34" x14ac:dyDescent="0.25">
      <c r="A129" s="54" t="s">
        <v>12463</v>
      </c>
      <c r="B129" s="54" t="s">
        <v>12625</v>
      </c>
      <c r="C129" s="1" t="str">
        <f>VLOOKUP(A129,'DFA s ZML.'!$A$2:$L$2000,5,0)</f>
        <v>mtz292/2023</v>
      </c>
      <c r="D129" s="1" t="s">
        <v>12626</v>
      </c>
      <c r="E129" s="1" t="s">
        <v>6583</v>
      </c>
      <c r="F129" s="1" t="s">
        <v>6585</v>
      </c>
      <c r="G129" s="1"/>
      <c r="H129" s="1"/>
      <c r="I129" s="1"/>
      <c r="J129" s="1" t="s">
        <v>40</v>
      </c>
      <c r="K129" s="1" t="s">
        <v>12627</v>
      </c>
      <c r="L129" s="2">
        <v>1700</v>
      </c>
      <c r="M129" s="48">
        <v>45162</v>
      </c>
      <c r="N129" s="1">
        <v>308</v>
      </c>
      <c r="O129" s="1">
        <v>3</v>
      </c>
      <c r="P129" s="48">
        <v>45159</v>
      </c>
      <c r="Q129" s="48">
        <v>45153</v>
      </c>
      <c r="R129" s="48">
        <v>45139</v>
      </c>
      <c r="S129" s="1"/>
      <c r="T129" s="1" t="s">
        <v>32</v>
      </c>
      <c r="U129" s="2">
        <v>0</v>
      </c>
      <c r="V129"/>
      <c r="W129" s="1" t="b">
        <v>0</v>
      </c>
      <c r="X129" s="48">
        <v>45153</v>
      </c>
      <c r="Y129" s="1" t="b">
        <v>0</v>
      </c>
      <c r="Z129"/>
      <c r="AA129" s="1"/>
      <c r="AB129" s="48">
        <v>45139</v>
      </c>
      <c r="AC129" s="2">
        <v>0</v>
      </c>
      <c r="AD129" s="3" t="str">
        <f>VLOOKUP(E129,'KATALOG firiem'!$C$1:$D$2000,2,0)</f>
        <v>Trnavská 1</v>
      </c>
      <c r="AE129" s="3" t="str">
        <f>VLOOKUP(E129,'KATALOG firiem'!$C$1:$F$2000,4,0)</f>
        <v>902 01</v>
      </c>
      <c r="AF129" s="3" t="str">
        <f>VLOOKUP(E129,'KATALOG firiem'!$C$1:$E$2000,3,0)</f>
        <v>Pezinok</v>
      </c>
      <c r="AG129" s="4">
        <f t="shared" si="6"/>
        <v>8</v>
      </c>
      <c r="AH129" s="4">
        <f t="shared" si="7"/>
        <v>2023</v>
      </c>
    </row>
    <row r="130" spans="1:34" x14ac:dyDescent="0.25">
      <c r="A130" s="54" t="s">
        <v>12464</v>
      </c>
      <c r="B130" s="54" t="s">
        <v>11491</v>
      </c>
      <c r="C130" s="1" t="str">
        <f>VLOOKUP(A130,'DFA s ZML.'!$A$2:$L$2000,5,0)</f>
        <v>mtz500/2023</v>
      </c>
      <c r="D130" s="1" t="s">
        <v>12626</v>
      </c>
      <c r="E130" s="1" t="s">
        <v>6583</v>
      </c>
      <c r="F130" s="1" t="s">
        <v>6585</v>
      </c>
      <c r="G130" s="1"/>
      <c r="H130" s="1"/>
      <c r="I130" s="1"/>
      <c r="J130" s="1" t="s">
        <v>40</v>
      </c>
      <c r="K130" s="1" t="s">
        <v>12627</v>
      </c>
      <c r="L130" s="2">
        <v>2125</v>
      </c>
      <c r="M130" s="48">
        <v>45162</v>
      </c>
      <c r="N130" s="1">
        <v>308</v>
      </c>
      <c r="O130" s="1">
        <v>3</v>
      </c>
      <c r="P130" s="48">
        <v>45159</v>
      </c>
      <c r="Q130" s="48">
        <v>45153</v>
      </c>
      <c r="R130" s="48">
        <v>45139</v>
      </c>
      <c r="S130" s="1"/>
      <c r="T130" s="1" t="s">
        <v>32</v>
      </c>
      <c r="U130" s="2">
        <v>0</v>
      </c>
      <c r="V130"/>
      <c r="W130" s="1" t="b">
        <v>0</v>
      </c>
      <c r="X130" s="48">
        <v>45153</v>
      </c>
      <c r="Y130" s="1" t="b">
        <v>0</v>
      </c>
      <c r="Z130"/>
      <c r="AA130" s="1"/>
      <c r="AB130" s="48">
        <v>45139</v>
      </c>
      <c r="AC130" s="2">
        <v>0</v>
      </c>
      <c r="AD130" s="3" t="str">
        <f>VLOOKUP(E130,'KATALOG firiem'!$C$1:$D$2000,2,0)</f>
        <v>Trnavská 1</v>
      </c>
      <c r="AE130" s="3" t="str">
        <f>VLOOKUP(E130,'KATALOG firiem'!$C$1:$F$2000,4,0)</f>
        <v>902 01</v>
      </c>
      <c r="AF130" s="3" t="str">
        <f>VLOOKUP(E130,'KATALOG firiem'!$C$1:$E$2000,3,0)</f>
        <v>Pezinok</v>
      </c>
      <c r="AG130" s="4">
        <f t="shared" si="6"/>
        <v>8</v>
      </c>
      <c r="AH130" s="4">
        <f t="shared" si="7"/>
        <v>2023</v>
      </c>
    </row>
    <row r="131" spans="1:34" x14ac:dyDescent="0.25">
      <c r="A131" s="54" t="s">
        <v>12465</v>
      </c>
      <c r="B131" s="54" t="s">
        <v>12628</v>
      </c>
      <c r="C131" s="1" t="str">
        <f>VLOOKUP(A131,'DFA s ZML.'!$A$2:$L$2000,5,0)</f>
        <v>mtz502/2023</v>
      </c>
      <c r="D131" s="1" t="s">
        <v>5827</v>
      </c>
      <c r="E131" s="1" t="s">
        <v>5828</v>
      </c>
      <c r="F131" s="1" t="s">
        <v>153</v>
      </c>
      <c r="G131" s="1"/>
      <c r="H131" s="1"/>
      <c r="I131" s="1"/>
      <c r="J131" s="1" t="s">
        <v>58</v>
      </c>
      <c r="K131" s="1" t="s">
        <v>4678</v>
      </c>
      <c r="L131" s="2">
        <v>950.59</v>
      </c>
      <c r="M131" s="48">
        <v>45163</v>
      </c>
      <c r="N131" s="1">
        <v>308</v>
      </c>
      <c r="O131" s="1">
        <v>3</v>
      </c>
      <c r="P131" s="48">
        <v>45159</v>
      </c>
      <c r="Q131" s="48">
        <v>45155</v>
      </c>
      <c r="R131" s="48">
        <v>45139</v>
      </c>
      <c r="S131" s="1" t="s">
        <v>4676</v>
      </c>
      <c r="T131" s="1" t="s">
        <v>32</v>
      </c>
      <c r="U131" s="2">
        <v>0</v>
      </c>
      <c r="V131"/>
      <c r="W131" s="1" t="b">
        <v>0</v>
      </c>
      <c r="X131" s="48">
        <v>45155</v>
      </c>
      <c r="Y131" s="1" t="b">
        <v>0</v>
      </c>
      <c r="Z131"/>
      <c r="AA131" s="1"/>
      <c r="AB131" s="48">
        <v>45139</v>
      </c>
      <c r="AC131" s="2">
        <v>0</v>
      </c>
      <c r="AD131" s="3" t="str">
        <f>VLOOKUP(E131,'KATALOG firiem'!$C$1:$D$2000,2,0)</f>
        <v>Štúrova 57</v>
      </c>
      <c r="AE131" s="3" t="str">
        <f>VLOOKUP(E131,'KATALOG firiem'!$C$1:$F$2000,4,0)</f>
        <v>902 03</v>
      </c>
      <c r="AF131" s="3" t="str">
        <f>VLOOKUP(E131,'KATALOG firiem'!$C$1:$E$2000,3,0)</f>
        <v>Pezinok</v>
      </c>
      <c r="AG131" s="4">
        <f t="shared" si="6"/>
        <v>8</v>
      </c>
      <c r="AH131" s="4">
        <f t="shared" si="7"/>
        <v>2023</v>
      </c>
    </row>
    <row r="132" spans="1:34" x14ac:dyDescent="0.25">
      <c r="A132" s="54" t="s">
        <v>12466</v>
      </c>
      <c r="B132" s="54" t="s">
        <v>12629</v>
      </c>
      <c r="C132" s="1" t="str">
        <f>VLOOKUP(A132,'DFA s ZML.'!$A$2:$L$2000,5,0)</f>
        <v>mtz501/2023</v>
      </c>
      <c r="D132" s="1" t="s">
        <v>5827</v>
      </c>
      <c r="E132" s="1" t="s">
        <v>5828</v>
      </c>
      <c r="F132" s="1" t="s">
        <v>153</v>
      </c>
      <c r="G132" s="1"/>
      <c r="H132" s="1"/>
      <c r="I132" s="1"/>
      <c r="J132" s="1" t="s">
        <v>58</v>
      </c>
      <c r="K132" s="1" t="s">
        <v>4678</v>
      </c>
      <c r="L132" s="2">
        <v>430</v>
      </c>
      <c r="M132" s="48">
        <v>45163</v>
      </c>
      <c r="N132" s="1">
        <v>308</v>
      </c>
      <c r="O132" s="1">
        <v>3</v>
      </c>
      <c r="P132" s="48">
        <v>45159</v>
      </c>
      <c r="Q132" s="48">
        <v>45155</v>
      </c>
      <c r="R132" s="48">
        <v>45139</v>
      </c>
      <c r="S132" s="1" t="s">
        <v>4676</v>
      </c>
      <c r="T132" s="1" t="s">
        <v>32</v>
      </c>
      <c r="U132" s="2">
        <v>0</v>
      </c>
      <c r="V132"/>
      <c r="W132" s="1" t="b">
        <v>0</v>
      </c>
      <c r="X132" s="48">
        <v>45155</v>
      </c>
      <c r="Y132" s="1" t="b">
        <v>0</v>
      </c>
      <c r="Z132"/>
      <c r="AA132" s="1"/>
      <c r="AB132" s="48">
        <v>45139</v>
      </c>
      <c r="AC132" s="2">
        <v>0</v>
      </c>
      <c r="AD132" s="3" t="str">
        <f>VLOOKUP(E132,'KATALOG firiem'!$C$1:$D$2000,2,0)</f>
        <v>Štúrova 57</v>
      </c>
      <c r="AE132" s="3" t="str">
        <f>VLOOKUP(E132,'KATALOG firiem'!$C$1:$F$2000,4,0)</f>
        <v>902 03</v>
      </c>
      <c r="AF132" s="3" t="str">
        <f>VLOOKUP(E132,'KATALOG firiem'!$C$1:$E$2000,3,0)</f>
        <v>Pezinok</v>
      </c>
      <c r="AG132" s="4">
        <f t="shared" si="6"/>
        <v>8</v>
      </c>
      <c r="AH132" s="4">
        <f t="shared" si="7"/>
        <v>2023</v>
      </c>
    </row>
    <row r="133" spans="1:34" x14ac:dyDescent="0.25">
      <c r="A133" s="54" t="s">
        <v>12467</v>
      </c>
      <c r="B133" s="54" t="s">
        <v>12630</v>
      </c>
      <c r="C133" s="1" t="str">
        <f>VLOOKUP(A133,'DFA s ZML.'!$A$2:$L$2000,5,0)</f>
        <v>mtz485/2023</v>
      </c>
      <c r="D133" s="1" t="s">
        <v>4749</v>
      </c>
      <c r="E133" s="1" t="s">
        <v>146</v>
      </c>
      <c r="F133" s="1" t="s">
        <v>147</v>
      </c>
      <c r="G133" s="1"/>
      <c r="H133" s="1"/>
      <c r="I133" s="1"/>
      <c r="J133" s="1" t="s">
        <v>92</v>
      </c>
      <c r="K133" s="1" t="s">
        <v>5336</v>
      </c>
      <c r="L133" s="2">
        <v>120</v>
      </c>
      <c r="M133" s="48">
        <v>45162</v>
      </c>
      <c r="N133" s="1">
        <v>308</v>
      </c>
      <c r="O133" s="1">
        <v>3</v>
      </c>
      <c r="P133" s="48">
        <v>45159</v>
      </c>
      <c r="Q133" s="48">
        <v>45149</v>
      </c>
      <c r="R133" s="48">
        <v>45139</v>
      </c>
      <c r="S133" s="1" t="s">
        <v>4750</v>
      </c>
      <c r="T133" s="1" t="s">
        <v>32</v>
      </c>
      <c r="U133" s="2">
        <v>0</v>
      </c>
      <c r="V133"/>
      <c r="W133" s="1" t="b">
        <v>0</v>
      </c>
      <c r="X133" s="48">
        <v>45149</v>
      </c>
      <c r="Y133" s="1" t="b">
        <v>0</v>
      </c>
      <c r="Z133"/>
      <c r="AA133" s="1"/>
      <c r="AB133" s="48">
        <v>45139</v>
      </c>
      <c r="AC133" s="2">
        <v>0</v>
      </c>
      <c r="AD133" s="3" t="str">
        <f>VLOOKUP(E133,'KATALOG firiem'!$C$1:$D$2000,2,0)</f>
        <v>Brezová 2171/6</v>
      </c>
      <c r="AE133" s="3" t="str">
        <f>VLOOKUP(E133,'KATALOG firiem'!$C$1:$F$2000,4,0)</f>
        <v>955 01</v>
      </c>
      <c r="AF133" s="3" t="str">
        <f>VLOOKUP(E133,'KATALOG firiem'!$C$1:$E$2000,3,0)</f>
        <v>Topoľčany</v>
      </c>
      <c r="AG133" s="4">
        <f t="shared" si="6"/>
        <v>8</v>
      </c>
      <c r="AH133" s="4">
        <f t="shared" si="7"/>
        <v>2023</v>
      </c>
    </row>
    <row r="134" spans="1:34" x14ac:dyDescent="0.25">
      <c r="A134" s="54" t="s">
        <v>12468</v>
      </c>
      <c r="B134" s="54" t="s">
        <v>12631</v>
      </c>
      <c r="C134" s="1" t="str">
        <f>VLOOKUP(A134,'DFA s ZML.'!$A$2:$L$2000,5,0)</f>
        <v>5/2008</v>
      </c>
      <c r="D134" s="1" t="s">
        <v>4736</v>
      </c>
      <c r="E134" s="1" t="s">
        <v>61</v>
      </c>
      <c r="F134" s="1" t="s">
        <v>62</v>
      </c>
      <c r="G134" s="1"/>
      <c r="H134" s="1"/>
      <c r="I134" s="1"/>
      <c r="J134" s="1" t="s">
        <v>40</v>
      </c>
      <c r="K134" s="1" t="s">
        <v>4737</v>
      </c>
      <c r="L134" s="2">
        <v>51.19</v>
      </c>
      <c r="M134" s="48">
        <v>45172</v>
      </c>
      <c r="N134" s="1">
        <v>308</v>
      </c>
      <c r="O134" s="1">
        <v>3</v>
      </c>
      <c r="P134" s="48">
        <v>45159</v>
      </c>
      <c r="Q134" s="48">
        <v>45149</v>
      </c>
      <c r="R134" s="48">
        <v>45139</v>
      </c>
      <c r="S134" s="1"/>
      <c r="T134" s="1" t="s">
        <v>32</v>
      </c>
      <c r="U134" s="2">
        <v>0</v>
      </c>
      <c r="V134"/>
      <c r="W134" s="1" t="b">
        <v>0</v>
      </c>
      <c r="X134" s="48">
        <v>45155</v>
      </c>
      <c r="Y134" s="1" t="b">
        <v>0</v>
      </c>
      <c r="Z134"/>
      <c r="AA134" s="1"/>
      <c r="AB134" s="48">
        <v>45139</v>
      </c>
      <c r="AC134" s="2">
        <v>0</v>
      </c>
      <c r="AD134" s="3" t="str">
        <f>VLOOKUP(E134,'KATALOG firiem'!$C$1:$D$2000,2,0)</f>
        <v>Doľany 460</v>
      </c>
      <c r="AE134" s="3" t="str">
        <f>VLOOKUP(E134,'KATALOG firiem'!$C$1:$F$2000,4,0)</f>
        <v>900 88</v>
      </c>
      <c r="AF134" s="3" t="str">
        <f>VLOOKUP(E134,'KATALOG firiem'!$C$1:$E$2000,3,0)</f>
        <v>Doľany</v>
      </c>
      <c r="AG134" s="4">
        <f t="shared" si="6"/>
        <v>8</v>
      </c>
      <c r="AH134" s="4">
        <f t="shared" si="7"/>
        <v>2023</v>
      </c>
    </row>
    <row r="135" spans="1:34" x14ac:dyDescent="0.25">
      <c r="A135" s="54" t="s">
        <v>12469</v>
      </c>
      <c r="B135" s="54" t="s">
        <v>12632</v>
      </c>
      <c r="C135" s="1" t="str">
        <f>VLOOKUP(A135,'DFA s ZML.'!$A$2:$L$2000,5,0)</f>
        <v>41/2015</v>
      </c>
      <c r="D135" s="1" t="s">
        <v>222</v>
      </c>
      <c r="E135" s="1" t="s">
        <v>223</v>
      </c>
      <c r="F135" s="1" t="s">
        <v>224</v>
      </c>
      <c r="G135" s="1"/>
      <c r="H135" s="1"/>
      <c r="I135" s="1"/>
      <c r="J135" s="1" t="s">
        <v>40</v>
      </c>
      <c r="K135" s="1" t="s">
        <v>4665</v>
      </c>
      <c r="L135" s="2">
        <v>536.19000000000005</v>
      </c>
      <c r="M135" s="48">
        <v>45169</v>
      </c>
      <c r="N135" s="1">
        <v>308</v>
      </c>
      <c r="O135" s="1">
        <v>3</v>
      </c>
      <c r="P135" s="48">
        <v>45161</v>
      </c>
      <c r="Q135" s="48">
        <v>45149</v>
      </c>
      <c r="R135" s="48">
        <v>45139</v>
      </c>
      <c r="S135" s="1" t="s">
        <v>225</v>
      </c>
      <c r="T135" s="1" t="s">
        <v>32</v>
      </c>
      <c r="U135" s="2">
        <v>0</v>
      </c>
      <c r="V135"/>
      <c r="W135" s="1" t="b">
        <v>0</v>
      </c>
      <c r="X135" s="48">
        <v>45153</v>
      </c>
      <c r="Y135" s="1" t="b">
        <v>0</v>
      </c>
      <c r="Z135"/>
      <c r="AA135" s="1"/>
      <c r="AB135" s="48">
        <v>45139</v>
      </c>
      <c r="AC135" s="2">
        <v>0</v>
      </c>
      <c r="AD135" s="3" t="str">
        <f>VLOOKUP(E135,'KATALOG firiem'!$C$1:$D$2000,2,0)</f>
        <v>Vysoká 8</v>
      </c>
      <c r="AE135" s="3" t="str">
        <f>VLOOKUP(E135,'KATALOG firiem'!$C$1:$F$2000,4,0)</f>
        <v>811 06</v>
      </c>
      <c r="AF135" s="3" t="str">
        <f>VLOOKUP(E135,'KATALOG firiem'!$C$1:$E$2000,3,0)</f>
        <v>Bratislava</v>
      </c>
      <c r="AG135" s="4">
        <f t="shared" si="6"/>
        <v>8</v>
      </c>
      <c r="AH135" s="4">
        <f t="shared" si="7"/>
        <v>2023</v>
      </c>
    </row>
    <row r="136" spans="1:34" x14ac:dyDescent="0.25">
      <c r="A136" s="54" t="s">
        <v>12470</v>
      </c>
      <c r="B136" s="54" t="s">
        <v>12633</v>
      </c>
      <c r="C136" s="1" t="str">
        <f>VLOOKUP(A136,'DFA s ZML.'!$A$2:$L$2000,5,0)</f>
        <v>42/2015</v>
      </c>
      <c r="D136" s="1" t="s">
        <v>222</v>
      </c>
      <c r="E136" s="1" t="s">
        <v>223</v>
      </c>
      <c r="F136" s="1" t="s">
        <v>224</v>
      </c>
      <c r="G136" s="1"/>
      <c r="H136" s="1"/>
      <c r="I136" s="1"/>
      <c r="J136" s="1" t="s">
        <v>40</v>
      </c>
      <c r="K136" s="1" t="s">
        <v>4665</v>
      </c>
      <c r="L136" s="2">
        <v>536.41</v>
      </c>
      <c r="M136" s="48">
        <v>45169</v>
      </c>
      <c r="N136" s="1">
        <v>308</v>
      </c>
      <c r="O136" s="1">
        <v>3</v>
      </c>
      <c r="P136" s="48">
        <v>45161</v>
      </c>
      <c r="Q136" s="48">
        <v>45149</v>
      </c>
      <c r="R136" s="48">
        <v>45139</v>
      </c>
      <c r="S136" s="1" t="s">
        <v>225</v>
      </c>
      <c r="T136" s="1" t="s">
        <v>32</v>
      </c>
      <c r="U136" s="2">
        <v>0</v>
      </c>
      <c r="V136"/>
      <c r="W136" s="1" t="b">
        <v>0</v>
      </c>
      <c r="X136" s="48">
        <v>45153</v>
      </c>
      <c r="Y136" s="1" t="b">
        <v>0</v>
      </c>
      <c r="Z136"/>
      <c r="AA136" s="1"/>
      <c r="AB136" s="48">
        <v>45139</v>
      </c>
      <c r="AC136" s="2">
        <v>0</v>
      </c>
      <c r="AD136" s="3" t="str">
        <f>VLOOKUP(E136,'KATALOG firiem'!$C$1:$D$2000,2,0)</f>
        <v>Vysoká 8</v>
      </c>
      <c r="AE136" s="3" t="str">
        <f>VLOOKUP(E136,'KATALOG firiem'!$C$1:$F$2000,4,0)</f>
        <v>811 06</v>
      </c>
      <c r="AF136" s="3" t="str">
        <f>VLOOKUP(E136,'KATALOG firiem'!$C$1:$E$2000,3,0)</f>
        <v>Bratislava</v>
      </c>
      <c r="AG136" s="4">
        <f t="shared" si="6"/>
        <v>8</v>
      </c>
      <c r="AH136" s="4">
        <f t="shared" si="7"/>
        <v>2023</v>
      </c>
    </row>
    <row r="137" spans="1:34" x14ac:dyDescent="0.25">
      <c r="A137" s="54" t="s">
        <v>12471</v>
      </c>
      <c r="B137" s="54" t="s">
        <v>12634</v>
      </c>
      <c r="C137" s="1" t="str">
        <f>VLOOKUP(A137,'DFA s ZML.'!$A$2:$L$2000,5,0)</f>
        <v>nl579,580,583,585,588/2023</v>
      </c>
      <c r="D137" s="1" t="s">
        <v>128</v>
      </c>
      <c r="E137" s="1" t="s">
        <v>129</v>
      </c>
      <c r="F137" s="1" t="s">
        <v>130</v>
      </c>
      <c r="G137" s="1"/>
      <c r="H137" s="1"/>
      <c r="I137" s="1"/>
      <c r="J137" s="1" t="s">
        <v>35</v>
      </c>
      <c r="K137" s="1" t="s">
        <v>12635</v>
      </c>
      <c r="L137" s="2">
        <v>3848.11</v>
      </c>
      <c r="M137" s="48">
        <v>45163</v>
      </c>
      <c r="N137" s="1">
        <v>308</v>
      </c>
      <c r="O137" s="1">
        <v>3</v>
      </c>
      <c r="P137" s="48">
        <v>45160</v>
      </c>
      <c r="Q137" s="48">
        <v>45149</v>
      </c>
      <c r="R137" s="48">
        <v>45139</v>
      </c>
      <c r="S137" s="1" t="s">
        <v>131</v>
      </c>
      <c r="T137" s="1" t="s">
        <v>32</v>
      </c>
      <c r="U137" s="2">
        <v>0</v>
      </c>
      <c r="V137"/>
      <c r="W137" s="1" t="b">
        <v>0</v>
      </c>
      <c r="X137" s="48">
        <v>45150</v>
      </c>
      <c r="Y137" s="1" t="b">
        <v>0</v>
      </c>
      <c r="Z137"/>
      <c r="AA137" s="1"/>
      <c r="AB137" s="48">
        <v>45139</v>
      </c>
      <c r="AC137" s="2">
        <v>0</v>
      </c>
      <c r="AD137" s="3" t="str">
        <f>VLOOKUP(E137,'KATALOG firiem'!$C$1:$D$2000,2,0)</f>
        <v>Budatinska ulica  18</v>
      </c>
      <c r="AE137" s="3" t="str">
        <f>VLOOKUP(E137,'KATALOG firiem'!$C$1:$F$2000,4,0)</f>
        <v>851 06</v>
      </c>
      <c r="AF137" s="3" t="str">
        <f>VLOOKUP(E137,'KATALOG firiem'!$C$1:$E$2000,3,0)</f>
        <v>Bratislava</v>
      </c>
      <c r="AG137" s="4">
        <f t="shared" si="6"/>
        <v>8</v>
      </c>
      <c r="AH137" s="4">
        <f t="shared" si="7"/>
        <v>2023</v>
      </c>
    </row>
    <row r="138" spans="1:34" x14ac:dyDescent="0.25">
      <c r="A138" s="54" t="s">
        <v>12472</v>
      </c>
      <c r="B138" s="54" t="s">
        <v>12636</v>
      </c>
      <c r="C138" s="1" t="str">
        <f>VLOOKUP(A138,'DFA s ZML.'!$A$2:$L$2000,5,0)</f>
        <v>nl580/2023</v>
      </c>
      <c r="D138" s="1" t="s">
        <v>128</v>
      </c>
      <c r="E138" s="1" t="s">
        <v>129</v>
      </c>
      <c r="F138" s="1" t="s">
        <v>130</v>
      </c>
      <c r="G138" s="1"/>
      <c r="H138" s="1"/>
      <c r="I138" s="1"/>
      <c r="J138" s="1" t="s">
        <v>35</v>
      </c>
      <c r="K138" s="1" t="s">
        <v>12330</v>
      </c>
      <c r="L138" s="2">
        <v>-49.56</v>
      </c>
      <c r="M138" s="48">
        <v>45169</v>
      </c>
      <c r="N138" s="1">
        <v>308</v>
      </c>
      <c r="O138" s="1">
        <v>3</v>
      </c>
      <c r="P138" s="48">
        <v>45166</v>
      </c>
      <c r="Q138" s="48">
        <v>45155</v>
      </c>
      <c r="R138" s="48">
        <v>45139</v>
      </c>
      <c r="S138" s="1" t="s">
        <v>131</v>
      </c>
      <c r="T138" s="1" t="s">
        <v>32</v>
      </c>
      <c r="U138" s="2">
        <v>0</v>
      </c>
      <c r="V138"/>
      <c r="W138" s="1" t="b">
        <v>0</v>
      </c>
      <c r="X138" s="48"/>
      <c r="Y138" s="1" t="b">
        <v>0</v>
      </c>
      <c r="Z138"/>
      <c r="AA138" s="1"/>
      <c r="AB138" s="48">
        <v>45139</v>
      </c>
      <c r="AC138" s="2">
        <v>0</v>
      </c>
      <c r="AD138" s="3" t="str">
        <f>VLOOKUP(E138,'KATALOG firiem'!$C$1:$D$2000,2,0)</f>
        <v>Budatinska ulica  18</v>
      </c>
      <c r="AE138" s="3" t="str">
        <f>VLOOKUP(E138,'KATALOG firiem'!$C$1:$F$2000,4,0)</f>
        <v>851 06</v>
      </c>
      <c r="AF138" s="3" t="str">
        <f>VLOOKUP(E138,'KATALOG firiem'!$C$1:$E$2000,3,0)</f>
        <v>Bratislava</v>
      </c>
      <c r="AG138" s="4">
        <f t="shared" si="6"/>
        <v>8</v>
      </c>
      <c r="AH138" s="4">
        <f t="shared" si="7"/>
        <v>2023</v>
      </c>
    </row>
    <row r="139" spans="1:34" x14ac:dyDescent="0.25">
      <c r="A139" s="54" t="s">
        <v>12505</v>
      </c>
      <c r="B139" s="54" t="s">
        <v>12674</v>
      </c>
      <c r="C139" s="1" t="str">
        <f>VLOOKUP(A139,'DFA s ZML.'!$A$2:$L$2000,5,0)</f>
        <v>mtz530/2023</v>
      </c>
      <c r="D139" s="1" t="s">
        <v>12675</v>
      </c>
      <c r="E139" s="1" t="s">
        <v>1478</v>
      </c>
      <c r="F139" s="1" t="s">
        <v>1480</v>
      </c>
      <c r="G139" s="1"/>
      <c r="H139" s="1"/>
      <c r="I139" s="1"/>
      <c r="J139" s="1" t="s">
        <v>40</v>
      </c>
      <c r="K139" s="1" t="s">
        <v>12371</v>
      </c>
      <c r="L139" s="2">
        <v>222</v>
      </c>
      <c r="M139" s="48">
        <v>45168</v>
      </c>
      <c r="N139" s="1">
        <v>308</v>
      </c>
      <c r="O139" s="1">
        <v>3</v>
      </c>
      <c r="P139" s="48">
        <v>45168</v>
      </c>
      <c r="Q139" s="48">
        <v>45169</v>
      </c>
      <c r="R139" s="48">
        <v>45139</v>
      </c>
      <c r="S139" s="1" t="s">
        <v>12676</v>
      </c>
      <c r="T139" s="1" t="s">
        <v>32</v>
      </c>
      <c r="U139" s="2">
        <v>0</v>
      </c>
      <c r="V139"/>
      <c r="W139" s="1" t="b">
        <v>0</v>
      </c>
      <c r="X139" s="48">
        <v>45163</v>
      </c>
      <c r="Y139" s="1" t="b">
        <v>0</v>
      </c>
      <c r="Z139"/>
      <c r="AA139" s="1"/>
      <c r="AB139" s="48">
        <v>45139</v>
      </c>
      <c r="AC139" s="2">
        <v>0</v>
      </c>
      <c r="AD139" s="3" t="str">
        <f>VLOOKUP(E139,'KATALOG firiem'!$C$1:$D$2000,2,0)</f>
        <v>Študentská 6</v>
      </c>
      <c r="AE139" s="3" t="str">
        <f>VLOOKUP(E139,'KATALOG firiem'!$C$1:$F$2000,4,0)</f>
        <v>917 01</v>
      </c>
      <c r="AF139" s="3" t="str">
        <f>VLOOKUP(E139,'KATALOG firiem'!$C$1:$E$2000,3,0)</f>
        <v>Trnava</v>
      </c>
      <c r="AG139" s="4">
        <f t="shared" ref="AG139:AG140" si="8">MONTH(P139)</f>
        <v>8</v>
      </c>
      <c r="AH139" s="4">
        <f t="shared" ref="AH139:AH140" si="9">YEAR(P139)</f>
        <v>2023</v>
      </c>
    </row>
    <row r="140" spans="1:34" x14ac:dyDescent="0.25">
      <c r="A140" s="5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>
        <f>SUM(L2:L139)</f>
        <v>321689.25</v>
      </c>
      <c r="M140" s="48"/>
      <c r="N140" s="1"/>
      <c r="O140" s="1"/>
      <c r="P140" s="48"/>
      <c r="Q140" s="48"/>
      <c r="R140" s="48"/>
      <c r="S140" s="1"/>
      <c r="T140" s="1"/>
      <c r="U140" s="2"/>
      <c r="V140"/>
      <c r="W140" s="1"/>
      <c r="X140" s="48"/>
      <c r="Y140" s="1"/>
      <c r="Z140"/>
      <c r="AA140" s="1"/>
      <c r="AB140" s="48"/>
      <c r="AC140" s="2"/>
      <c r="AD140" s="3" t="e">
        <f>VLOOKUP(E140,'KATALOG firiem'!$C$1:$D$2000,2,0)</f>
        <v>#N/A</v>
      </c>
      <c r="AE140" s="3" t="e">
        <f>VLOOKUP(E140,'KATALOG firiem'!$C$1:$F$2000,4,0)</f>
        <v>#N/A</v>
      </c>
      <c r="AF140" s="3" t="e">
        <f>VLOOKUP(E140,'KATALOG firiem'!$C$1:$E$2000,3,0)</f>
        <v>#N/A</v>
      </c>
      <c r="AG140" s="4">
        <f t="shared" si="8"/>
        <v>1</v>
      </c>
      <c r="AH140" s="4">
        <f t="shared" si="9"/>
        <v>1900</v>
      </c>
    </row>
  </sheetData>
  <phoneticPr fontId="3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1790"/>
  <sheetViews>
    <sheetView topLeftCell="A1762" zoomScale="80" zoomScaleNormal="80" workbookViewId="0">
      <selection activeCell="A2" sqref="A2:AC1225"/>
    </sheetView>
  </sheetViews>
  <sheetFormatPr defaultRowHeight="15" x14ac:dyDescent="0.25"/>
  <cols>
    <col min="1" max="1" width="9.140625" style="4"/>
    <col min="2" max="2" width="10.7109375" style="1" customWidth="1"/>
    <col min="3" max="3" width="40.7109375" style="1" customWidth="1"/>
    <col min="4" max="4" width="30.7109375" style="1" customWidth="1"/>
    <col min="5" max="5" width="14" style="1" customWidth="1"/>
    <col min="6" max="6" width="6.7109375" style="1" customWidth="1"/>
    <col min="7" max="7" width="7.85546875" style="1" customWidth="1"/>
    <col min="8" max="8" width="11.28515625" style="35" customWidth="1"/>
    <col min="9" max="9" width="18.7109375" style="1" customWidth="1"/>
    <col min="10" max="10" width="10.7109375" style="1" customWidth="1"/>
    <col min="11" max="11" width="30.7109375" style="1" customWidth="1"/>
    <col min="12" max="12" width="4.7109375" style="1" customWidth="1"/>
    <col min="13" max="13" width="40.7109375" style="1" customWidth="1"/>
    <col min="14" max="14" width="6.7109375" style="1" customWidth="1"/>
    <col min="15" max="15" width="15.7109375" style="1" customWidth="1"/>
    <col min="16" max="16" width="40.7109375" style="1" customWidth="1"/>
    <col min="17" max="17" width="30.7109375" style="1" customWidth="1"/>
    <col min="18" max="18" width="40.7109375" style="1" customWidth="1"/>
    <col min="19" max="19" width="14.7109375" style="1" customWidth="1"/>
  </cols>
  <sheetData>
    <row r="1" spans="1:19" x14ac:dyDescent="0.25">
      <c r="A1" s="7" t="s">
        <v>4591</v>
      </c>
      <c r="B1" s="3" t="s">
        <v>452</v>
      </c>
      <c r="C1" s="3" t="s">
        <v>453</v>
      </c>
      <c r="D1" s="3" t="s">
        <v>454</v>
      </c>
      <c r="E1" s="3" t="s">
        <v>455</v>
      </c>
      <c r="F1" s="3" t="s">
        <v>456</v>
      </c>
      <c r="G1" s="3" t="s">
        <v>457</v>
      </c>
      <c r="H1" s="35" t="s">
        <v>5</v>
      </c>
      <c r="I1" s="3" t="s">
        <v>458</v>
      </c>
      <c r="J1" s="3" t="s">
        <v>459</v>
      </c>
      <c r="K1" s="3" t="s">
        <v>460</v>
      </c>
      <c r="L1" s="3" t="s">
        <v>7</v>
      </c>
      <c r="M1" s="3" t="s">
        <v>461</v>
      </c>
      <c r="N1" s="3" t="s">
        <v>462</v>
      </c>
      <c r="O1" s="3" t="s">
        <v>463</v>
      </c>
      <c r="P1" s="3" t="s">
        <v>464</v>
      </c>
      <c r="Q1" s="3" t="s">
        <v>465</v>
      </c>
      <c r="R1" s="3" t="s">
        <v>466</v>
      </c>
      <c r="S1" s="3" t="s">
        <v>18</v>
      </c>
    </row>
    <row r="2" spans="1:19" x14ac:dyDescent="0.25">
      <c r="A2" s="4" t="str">
        <f t="shared" ref="A2:A65" si="0">LEFT(H2,6)</f>
        <v>341312</v>
      </c>
      <c r="B2" s="1">
        <v>1</v>
      </c>
      <c r="C2" s="1" t="s">
        <v>467</v>
      </c>
      <c r="D2" s="1" t="s">
        <v>468</v>
      </c>
      <c r="E2" s="1" t="s">
        <v>469</v>
      </c>
      <c r="F2" s="1" t="s">
        <v>470</v>
      </c>
      <c r="G2" s="1" t="s">
        <v>471</v>
      </c>
      <c r="H2" s="1" t="s">
        <v>472</v>
      </c>
      <c r="N2" s="1" t="b">
        <v>0</v>
      </c>
      <c r="P2" s="1" t="s">
        <v>473</v>
      </c>
      <c r="Q2" s="1" t="s">
        <v>473</v>
      </c>
    </row>
    <row r="3" spans="1:19" x14ac:dyDescent="0.25">
      <c r="A3" s="4" t="str">
        <f t="shared" si="0"/>
        <v>364732</v>
      </c>
      <c r="B3" s="1">
        <v>2</v>
      </c>
      <c r="C3" s="1" t="s">
        <v>474</v>
      </c>
      <c r="D3" s="1" t="s">
        <v>475</v>
      </c>
      <c r="E3" s="1" t="s">
        <v>476</v>
      </c>
      <c r="F3" s="1" t="s">
        <v>477</v>
      </c>
      <c r="G3" s="1" t="s">
        <v>471</v>
      </c>
      <c r="H3" s="1" t="s">
        <v>478</v>
      </c>
      <c r="N3" s="1" t="b">
        <v>0</v>
      </c>
    </row>
    <row r="4" spans="1:19" x14ac:dyDescent="0.25">
      <c r="A4" s="4" t="str">
        <f t="shared" si="0"/>
        <v>116942</v>
      </c>
      <c r="B4" s="1">
        <v>3</v>
      </c>
      <c r="C4" s="1" t="s">
        <v>347</v>
      </c>
      <c r="D4" s="1" t="s">
        <v>479</v>
      </c>
      <c r="E4" s="1" t="s">
        <v>480</v>
      </c>
      <c r="F4" s="1" t="s">
        <v>481</v>
      </c>
      <c r="G4" s="1" t="s">
        <v>471</v>
      </c>
      <c r="H4" s="1" t="s">
        <v>160</v>
      </c>
      <c r="M4" s="1" t="s">
        <v>482</v>
      </c>
      <c r="N4" s="1" t="b">
        <v>0</v>
      </c>
      <c r="P4" s="1" t="s">
        <v>483</v>
      </c>
      <c r="Q4" s="1" t="s">
        <v>484</v>
      </c>
    </row>
    <row r="5" spans="1:19" x14ac:dyDescent="0.25">
      <c r="A5" s="4" t="str">
        <f t="shared" si="0"/>
        <v>314080</v>
      </c>
      <c r="B5" s="1">
        <v>4</v>
      </c>
      <c r="C5" s="1" t="s">
        <v>485</v>
      </c>
      <c r="D5" s="1" t="s">
        <v>486</v>
      </c>
      <c r="E5" s="1" t="s">
        <v>487</v>
      </c>
      <c r="F5" s="1" t="s">
        <v>488</v>
      </c>
      <c r="G5" s="1" t="s">
        <v>471</v>
      </c>
      <c r="H5" s="1" t="s">
        <v>489</v>
      </c>
      <c r="M5" s="1" t="s">
        <v>490</v>
      </c>
      <c r="N5" s="1" t="b">
        <v>0</v>
      </c>
      <c r="P5" s="1" t="s">
        <v>491</v>
      </c>
    </row>
    <row r="6" spans="1:19" x14ac:dyDescent="0.25">
      <c r="A6" s="4" t="str">
        <f t="shared" si="0"/>
        <v>301098</v>
      </c>
      <c r="B6" s="1">
        <v>5</v>
      </c>
      <c r="C6" s="1" t="s">
        <v>492</v>
      </c>
      <c r="D6" s="1" t="s">
        <v>493</v>
      </c>
      <c r="E6" s="1" t="s">
        <v>494</v>
      </c>
      <c r="F6" s="1" t="s">
        <v>495</v>
      </c>
      <c r="G6" s="1" t="s">
        <v>471</v>
      </c>
      <c r="H6" s="1" t="s">
        <v>496</v>
      </c>
      <c r="N6" s="1" t="b">
        <v>0</v>
      </c>
      <c r="P6" s="1" t="s">
        <v>497</v>
      </c>
      <c r="R6" s="1" t="s">
        <v>86</v>
      </c>
    </row>
    <row r="7" spans="1:19" x14ac:dyDescent="0.25">
      <c r="A7" s="4" t="str">
        <f t="shared" si="0"/>
        <v>306111</v>
      </c>
      <c r="B7" s="1">
        <v>6</v>
      </c>
      <c r="C7" s="1" t="s">
        <v>498</v>
      </c>
      <c r="D7" s="1" t="s">
        <v>499</v>
      </c>
      <c r="E7" s="1" t="s">
        <v>500</v>
      </c>
      <c r="F7" s="1" t="s">
        <v>501</v>
      </c>
      <c r="G7" s="1" t="s">
        <v>471</v>
      </c>
      <c r="H7" s="1" t="s">
        <v>502</v>
      </c>
      <c r="N7" s="1" t="b">
        <v>0</v>
      </c>
      <c r="P7" s="1" t="s">
        <v>503</v>
      </c>
    </row>
    <row r="8" spans="1:19" x14ac:dyDescent="0.25">
      <c r="A8" s="4" t="str">
        <f t="shared" si="0"/>
        <v>314217</v>
      </c>
      <c r="B8" s="1">
        <v>7</v>
      </c>
      <c r="C8" s="1" t="s">
        <v>504</v>
      </c>
      <c r="D8" s="1" t="s">
        <v>505</v>
      </c>
      <c r="E8" s="1" t="s">
        <v>506</v>
      </c>
      <c r="F8" s="1" t="s">
        <v>507</v>
      </c>
      <c r="G8" s="1" t="s">
        <v>471</v>
      </c>
      <c r="H8" s="1" t="s">
        <v>508</v>
      </c>
      <c r="N8" s="1" t="b">
        <v>0</v>
      </c>
      <c r="P8" s="1" t="s">
        <v>509</v>
      </c>
    </row>
    <row r="9" spans="1:19" x14ac:dyDescent="0.25">
      <c r="A9" s="4" t="str">
        <f t="shared" si="0"/>
        <v>356910</v>
      </c>
      <c r="B9" s="1">
        <v>8</v>
      </c>
      <c r="C9" s="1" t="s">
        <v>510</v>
      </c>
      <c r="D9" s="1" t="s">
        <v>4232</v>
      </c>
      <c r="E9" s="1" t="s">
        <v>511</v>
      </c>
      <c r="F9" s="1" t="s">
        <v>723</v>
      </c>
      <c r="G9" s="1" t="s">
        <v>471</v>
      </c>
      <c r="H9" s="1" t="s">
        <v>513</v>
      </c>
      <c r="M9" s="1" t="s">
        <v>514</v>
      </c>
      <c r="N9" s="1" t="b">
        <v>0</v>
      </c>
      <c r="P9" s="1" t="s">
        <v>515</v>
      </c>
    </row>
    <row r="10" spans="1:19" x14ac:dyDescent="0.25">
      <c r="A10" s="4" t="str">
        <f t="shared" si="0"/>
        <v>314163</v>
      </c>
      <c r="B10" s="1">
        <v>9</v>
      </c>
      <c r="C10" s="1" t="s">
        <v>516</v>
      </c>
      <c r="D10" s="1" t="s">
        <v>517</v>
      </c>
      <c r="E10" s="1" t="s">
        <v>518</v>
      </c>
      <c r="F10" s="1" t="s">
        <v>519</v>
      </c>
      <c r="G10" s="1" t="s">
        <v>471</v>
      </c>
      <c r="H10" s="1" t="s">
        <v>520</v>
      </c>
      <c r="N10" s="1" t="b">
        <v>0</v>
      </c>
      <c r="P10" s="1" t="s">
        <v>521</v>
      </c>
    </row>
    <row r="11" spans="1:19" x14ac:dyDescent="0.25">
      <c r="A11" s="4" t="str">
        <f t="shared" si="0"/>
        <v>141384</v>
      </c>
      <c r="B11" s="1">
        <v>10</v>
      </c>
      <c r="C11" s="1" t="s">
        <v>522</v>
      </c>
      <c r="D11" s="1" t="s">
        <v>523</v>
      </c>
      <c r="E11" s="1" t="s">
        <v>524</v>
      </c>
      <c r="F11" s="1" t="s">
        <v>525</v>
      </c>
      <c r="G11" s="1" t="s">
        <v>471</v>
      </c>
      <c r="H11" s="1" t="s">
        <v>526</v>
      </c>
      <c r="M11" s="1" t="s">
        <v>527</v>
      </c>
      <c r="N11" s="1" t="b">
        <v>0</v>
      </c>
      <c r="P11" s="1" t="s">
        <v>528</v>
      </c>
      <c r="Q11" s="1" t="s">
        <v>529</v>
      </c>
    </row>
    <row r="12" spans="1:19" x14ac:dyDescent="0.25">
      <c r="A12" s="4" t="str">
        <f t="shared" si="0"/>
        <v>173218</v>
      </c>
      <c r="B12" s="1">
        <v>11</v>
      </c>
      <c r="C12" s="1" t="s">
        <v>210</v>
      </c>
      <c r="D12" s="1" t="s">
        <v>530</v>
      </c>
      <c r="E12" s="1" t="s">
        <v>531</v>
      </c>
      <c r="F12" s="1" t="s">
        <v>532</v>
      </c>
      <c r="G12" s="1" t="s">
        <v>471</v>
      </c>
      <c r="H12" s="1" t="s">
        <v>211</v>
      </c>
      <c r="M12" s="1" t="s">
        <v>533</v>
      </c>
      <c r="N12" s="1" t="b">
        <v>0</v>
      </c>
      <c r="P12" s="1" t="s">
        <v>534</v>
      </c>
      <c r="R12" s="1" t="s">
        <v>51</v>
      </c>
    </row>
    <row r="13" spans="1:19" x14ac:dyDescent="0.25">
      <c r="A13" s="4" t="str">
        <f t="shared" si="0"/>
        <v>316256</v>
      </c>
      <c r="B13" s="1">
        <v>12</v>
      </c>
      <c r="C13" s="1" t="s">
        <v>129</v>
      </c>
      <c r="D13" s="1" t="s">
        <v>535</v>
      </c>
      <c r="E13" s="1" t="s">
        <v>511</v>
      </c>
      <c r="F13" s="1" t="s">
        <v>536</v>
      </c>
      <c r="G13" s="1" t="s">
        <v>471</v>
      </c>
      <c r="H13" s="1" t="s">
        <v>130</v>
      </c>
      <c r="N13" s="1" t="b">
        <v>0</v>
      </c>
      <c r="P13" s="1" t="s">
        <v>537</v>
      </c>
      <c r="Q13" s="1" t="s">
        <v>538</v>
      </c>
      <c r="R13" s="1" t="s">
        <v>539</v>
      </c>
    </row>
    <row r="14" spans="1:19" x14ac:dyDescent="0.25">
      <c r="A14" s="4" t="str">
        <f t="shared" si="0"/>
        <v>357894</v>
      </c>
      <c r="B14" s="1">
        <v>13</v>
      </c>
      <c r="C14" s="1" t="s">
        <v>540</v>
      </c>
      <c r="D14" s="1" t="s">
        <v>541</v>
      </c>
      <c r="E14" s="1" t="s">
        <v>511</v>
      </c>
      <c r="F14" s="1" t="s">
        <v>542</v>
      </c>
      <c r="G14" s="1" t="s">
        <v>471</v>
      </c>
      <c r="H14" s="1" t="s">
        <v>543</v>
      </c>
      <c r="M14" s="1" t="s">
        <v>544</v>
      </c>
      <c r="N14" s="1" t="b">
        <v>0</v>
      </c>
      <c r="P14" s="1" t="s">
        <v>545</v>
      </c>
      <c r="Q14" s="1" t="s">
        <v>546</v>
      </c>
    </row>
    <row r="15" spans="1:19" x14ac:dyDescent="0.25">
      <c r="A15" s="4" t="str">
        <f t="shared" si="0"/>
        <v>315895</v>
      </c>
      <c r="B15" s="1">
        <v>14</v>
      </c>
      <c r="C15" s="1" t="s">
        <v>78</v>
      </c>
      <c r="D15" s="1" t="s">
        <v>547</v>
      </c>
      <c r="E15" s="1" t="s">
        <v>548</v>
      </c>
      <c r="F15" s="1" t="s">
        <v>549</v>
      </c>
      <c r="G15" s="1" t="s">
        <v>471</v>
      </c>
      <c r="H15" s="1" t="s">
        <v>79</v>
      </c>
      <c r="N15" s="1" t="b">
        <v>0</v>
      </c>
      <c r="P15" s="1" t="s">
        <v>550</v>
      </c>
      <c r="R15" s="1" t="s">
        <v>80</v>
      </c>
    </row>
    <row r="16" spans="1:19" x14ac:dyDescent="0.25">
      <c r="A16" s="4" t="str">
        <f t="shared" si="0"/>
        <v>364498</v>
      </c>
      <c r="B16" s="1">
        <v>15</v>
      </c>
      <c r="C16" s="1" t="s">
        <v>207</v>
      </c>
      <c r="D16" s="1" t="s">
        <v>551</v>
      </c>
      <c r="E16" s="1" t="s">
        <v>552</v>
      </c>
      <c r="F16" s="1" t="s">
        <v>553</v>
      </c>
      <c r="G16" s="1" t="s">
        <v>471</v>
      </c>
      <c r="H16" s="1" t="s">
        <v>208</v>
      </c>
      <c r="N16" s="1" t="b">
        <v>0</v>
      </c>
      <c r="P16" s="1" t="s">
        <v>554</v>
      </c>
      <c r="Q16" s="1" t="s">
        <v>555</v>
      </c>
    </row>
    <row r="17" spans="1:18" x14ac:dyDescent="0.25">
      <c r="A17" s="4" t="str">
        <f t="shared" si="0"/>
        <v>472583</v>
      </c>
      <c r="B17" s="1">
        <v>16</v>
      </c>
      <c r="C17" s="1" t="s">
        <v>63</v>
      </c>
      <c r="D17" s="1" t="s">
        <v>5876</v>
      </c>
      <c r="E17" s="1" t="s">
        <v>511</v>
      </c>
      <c r="F17" s="1" t="s">
        <v>1271</v>
      </c>
      <c r="G17" s="1" t="s">
        <v>471</v>
      </c>
      <c r="H17" s="1" t="s">
        <v>5323</v>
      </c>
      <c r="N17" s="1" t="b">
        <v>0</v>
      </c>
      <c r="P17" s="1" t="s">
        <v>6038</v>
      </c>
      <c r="Q17" s="1" t="s">
        <v>557</v>
      </c>
      <c r="R17" s="1" t="s">
        <v>558</v>
      </c>
    </row>
    <row r="18" spans="1:18" x14ac:dyDescent="0.25">
      <c r="A18" s="4" t="str">
        <f t="shared" si="0"/>
        <v>332033</v>
      </c>
      <c r="B18" s="1">
        <v>17</v>
      </c>
      <c r="C18" s="1" t="s">
        <v>559</v>
      </c>
      <c r="D18" s="1" t="s">
        <v>560</v>
      </c>
      <c r="E18" s="1" t="s">
        <v>561</v>
      </c>
      <c r="F18" s="1" t="s">
        <v>562</v>
      </c>
      <c r="G18" s="1" t="s">
        <v>471</v>
      </c>
      <c r="H18" s="1" t="s">
        <v>563</v>
      </c>
      <c r="N18" s="1" t="b">
        <v>0</v>
      </c>
      <c r="P18" s="1" t="s">
        <v>564</v>
      </c>
    </row>
    <row r="19" spans="1:18" x14ac:dyDescent="0.25">
      <c r="A19" s="4" t="str">
        <f t="shared" si="0"/>
        <v>301027</v>
      </c>
      <c r="B19" s="1">
        <v>18</v>
      </c>
      <c r="C19" s="1" t="s">
        <v>565</v>
      </c>
      <c r="D19" s="1" t="s">
        <v>566</v>
      </c>
      <c r="E19" s="1" t="s">
        <v>567</v>
      </c>
      <c r="F19" s="1" t="s">
        <v>568</v>
      </c>
      <c r="G19" s="1" t="s">
        <v>471</v>
      </c>
      <c r="H19" s="1" t="s">
        <v>569</v>
      </c>
      <c r="N19" s="1" t="b">
        <v>0</v>
      </c>
      <c r="P19" s="1" t="s">
        <v>570</v>
      </c>
    </row>
    <row r="20" spans="1:18" x14ac:dyDescent="0.25">
      <c r="A20" s="4" t="str">
        <f t="shared" si="0"/>
        <v>332055</v>
      </c>
      <c r="B20" s="1">
        <v>19</v>
      </c>
      <c r="C20" s="1" t="s">
        <v>571</v>
      </c>
      <c r="D20" s="1" t="s">
        <v>572</v>
      </c>
      <c r="E20" s="1" t="s">
        <v>573</v>
      </c>
      <c r="F20" s="1" t="s">
        <v>574</v>
      </c>
      <c r="G20" s="1" t="s">
        <v>471</v>
      </c>
      <c r="H20" s="1" t="s">
        <v>575</v>
      </c>
      <c r="N20" s="1" t="b">
        <v>0</v>
      </c>
      <c r="P20" s="1" t="s">
        <v>576</v>
      </c>
    </row>
    <row r="21" spans="1:18" x14ac:dyDescent="0.25">
      <c r="A21" s="4" t="str">
        <f t="shared" si="0"/>
        <v>357089</v>
      </c>
      <c r="B21" s="1">
        <v>20</v>
      </c>
      <c r="C21" s="1" t="s">
        <v>230</v>
      </c>
      <c r="D21" s="1" t="s">
        <v>577</v>
      </c>
      <c r="E21" s="1" t="s">
        <v>511</v>
      </c>
      <c r="F21" s="1" t="s">
        <v>578</v>
      </c>
      <c r="G21" s="1" t="s">
        <v>471</v>
      </c>
      <c r="H21" s="1" t="s">
        <v>231</v>
      </c>
      <c r="N21" s="1" t="b">
        <v>0</v>
      </c>
      <c r="P21" s="1" t="s">
        <v>579</v>
      </c>
      <c r="Q21" s="1" t="s">
        <v>580</v>
      </c>
      <c r="R21" s="1" t="s">
        <v>581</v>
      </c>
    </row>
    <row r="22" spans="1:18" x14ac:dyDescent="0.25">
      <c r="A22" s="4" t="str">
        <f t="shared" si="0"/>
        <v>362397</v>
      </c>
      <c r="B22" s="1">
        <v>21</v>
      </c>
      <c r="C22" s="1" t="s">
        <v>582</v>
      </c>
      <c r="D22" s="1" t="s">
        <v>583</v>
      </c>
      <c r="E22" s="1" t="s">
        <v>584</v>
      </c>
      <c r="F22" s="1" t="s">
        <v>585</v>
      </c>
      <c r="G22" s="1" t="s">
        <v>471</v>
      </c>
      <c r="H22" s="1" t="s">
        <v>586</v>
      </c>
      <c r="M22" s="1" t="s">
        <v>587</v>
      </c>
      <c r="N22" s="1" t="b">
        <v>0</v>
      </c>
      <c r="P22" s="1" t="s">
        <v>588</v>
      </c>
    </row>
    <row r="23" spans="1:18" x14ac:dyDescent="0.25">
      <c r="A23" s="4" t="str">
        <f t="shared" si="0"/>
        <v>369500</v>
      </c>
      <c r="B23" s="1">
        <v>22</v>
      </c>
      <c r="C23" s="1" t="s">
        <v>589</v>
      </c>
      <c r="D23" s="1" t="s">
        <v>590</v>
      </c>
      <c r="E23" s="1" t="s">
        <v>567</v>
      </c>
      <c r="F23" s="1" t="s">
        <v>568</v>
      </c>
      <c r="G23" s="1" t="s">
        <v>471</v>
      </c>
      <c r="H23" s="1" t="s">
        <v>591</v>
      </c>
      <c r="N23" s="1" t="b">
        <v>0</v>
      </c>
    </row>
    <row r="24" spans="1:18" x14ac:dyDescent="0.25">
      <c r="A24" s="4" t="str">
        <f t="shared" si="0"/>
        <v>173339</v>
      </c>
      <c r="B24" s="1">
        <v>23</v>
      </c>
      <c r="C24" s="1" t="s">
        <v>592</v>
      </c>
      <c r="D24" s="1" t="s">
        <v>593</v>
      </c>
      <c r="E24" s="1" t="s">
        <v>594</v>
      </c>
      <c r="F24" s="1" t="s">
        <v>595</v>
      </c>
      <c r="G24" s="1" t="s">
        <v>471</v>
      </c>
      <c r="H24" s="1" t="s">
        <v>596</v>
      </c>
      <c r="N24" s="1" t="b">
        <v>0</v>
      </c>
    </row>
    <row r="25" spans="1:18" x14ac:dyDescent="0.25">
      <c r="A25" s="4" t="str">
        <f t="shared" si="0"/>
        <v>735825</v>
      </c>
      <c r="B25" s="1">
        <v>24</v>
      </c>
      <c r="C25" s="1" t="s">
        <v>597</v>
      </c>
      <c r="E25" s="1" t="s">
        <v>598</v>
      </c>
      <c r="F25" s="1" t="s">
        <v>599</v>
      </c>
      <c r="G25" s="1" t="s">
        <v>471</v>
      </c>
      <c r="H25" s="1" t="s">
        <v>600</v>
      </c>
      <c r="M25" s="1" t="s">
        <v>601</v>
      </c>
      <c r="N25" s="1" t="b">
        <v>0</v>
      </c>
    </row>
    <row r="26" spans="1:18" x14ac:dyDescent="0.25">
      <c r="A26" s="4" t="str">
        <f t="shared" si="0"/>
        <v>359378</v>
      </c>
      <c r="B26" s="1">
        <v>25</v>
      </c>
      <c r="C26" s="1" t="s">
        <v>602</v>
      </c>
      <c r="D26" s="1" t="s">
        <v>603</v>
      </c>
      <c r="E26" s="1" t="s">
        <v>511</v>
      </c>
      <c r="F26" s="1" t="s">
        <v>604</v>
      </c>
      <c r="G26" s="1" t="s">
        <v>471</v>
      </c>
      <c r="H26" s="1" t="s">
        <v>605</v>
      </c>
      <c r="N26" s="1" t="b">
        <v>0</v>
      </c>
    </row>
    <row r="27" spans="1:18" x14ac:dyDescent="0.25">
      <c r="A27" s="4" t="str">
        <f t="shared" si="0"/>
        <v>359424</v>
      </c>
      <c r="B27" s="1">
        <v>26</v>
      </c>
      <c r="C27" s="1" t="s">
        <v>606</v>
      </c>
      <c r="D27" s="1" t="s">
        <v>607</v>
      </c>
      <c r="E27" s="1" t="s">
        <v>511</v>
      </c>
      <c r="F27" s="1" t="s">
        <v>608</v>
      </c>
      <c r="G27" s="1" t="s">
        <v>471</v>
      </c>
      <c r="H27" s="1" t="s">
        <v>2253</v>
      </c>
      <c r="N27" s="1" t="b">
        <v>0</v>
      </c>
    </row>
    <row r="28" spans="1:18" x14ac:dyDescent="0.25">
      <c r="A28" s="4" t="str">
        <f t="shared" si="0"/>
        <v>317845</v>
      </c>
      <c r="B28" s="1">
        <v>27</v>
      </c>
      <c r="C28" s="1" t="s">
        <v>609</v>
      </c>
      <c r="D28" s="1" t="s">
        <v>610</v>
      </c>
      <c r="E28" s="1" t="s">
        <v>611</v>
      </c>
      <c r="F28" s="1" t="s">
        <v>612</v>
      </c>
      <c r="G28" s="1" t="s">
        <v>471</v>
      </c>
      <c r="H28" s="1" t="s">
        <v>613</v>
      </c>
      <c r="N28" s="1" t="b">
        <v>0</v>
      </c>
    </row>
    <row r="29" spans="1:18" x14ac:dyDescent="0.25">
      <c r="A29" s="4" t="str">
        <f t="shared" si="0"/>
        <v>317845</v>
      </c>
      <c r="B29" s="1">
        <v>28</v>
      </c>
      <c r="C29" s="1" t="s">
        <v>614</v>
      </c>
      <c r="D29" s="1" t="s">
        <v>615</v>
      </c>
      <c r="E29" s="1" t="s">
        <v>561</v>
      </c>
      <c r="F29" s="1" t="s">
        <v>616</v>
      </c>
      <c r="G29" s="1" t="s">
        <v>471</v>
      </c>
      <c r="H29" s="1" t="s">
        <v>613</v>
      </c>
      <c r="N29" s="1" t="b">
        <v>0</v>
      </c>
    </row>
    <row r="30" spans="1:18" x14ac:dyDescent="0.25">
      <c r="A30" s="4" t="str">
        <f t="shared" si="0"/>
        <v>350824</v>
      </c>
      <c r="B30" s="1">
        <v>29</v>
      </c>
      <c r="C30" s="1" t="s">
        <v>617</v>
      </c>
      <c r="D30" s="1" t="s">
        <v>618</v>
      </c>
      <c r="E30" s="1" t="s">
        <v>567</v>
      </c>
      <c r="F30" s="1" t="s">
        <v>568</v>
      </c>
      <c r="G30" s="1" t="s">
        <v>471</v>
      </c>
      <c r="H30" s="1" t="s">
        <v>619</v>
      </c>
      <c r="N30" s="1" t="b">
        <v>0</v>
      </c>
    </row>
    <row r="31" spans="1:18" x14ac:dyDescent="0.25">
      <c r="A31" s="4" t="str">
        <f t="shared" si="0"/>
        <v>402468</v>
      </c>
      <c r="B31" s="1">
        <v>30</v>
      </c>
      <c r="C31" s="1" t="s">
        <v>620</v>
      </c>
      <c r="D31" s="1" t="s">
        <v>621</v>
      </c>
      <c r="E31" s="1" t="s">
        <v>622</v>
      </c>
      <c r="F31" s="1" t="s">
        <v>623</v>
      </c>
      <c r="G31" s="1" t="s">
        <v>471</v>
      </c>
      <c r="H31" s="1" t="s">
        <v>624</v>
      </c>
      <c r="N31" s="1" t="b">
        <v>0</v>
      </c>
    </row>
    <row r="32" spans="1:18" x14ac:dyDescent="0.25">
      <c r="A32" s="4" t="str">
        <f t="shared" si="0"/>
        <v>357541</v>
      </c>
      <c r="B32" s="1">
        <v>31</v>
      </c>
      <c r="C32" s="1" t="s">
        <v>625</v>
      </c>
      <c r="D32" s="1" t="s">
        <v>626</v>
      </c>
      <c r="E32" s="1" t="s">
        <v>511</v>
      </c>
      <c r="F32" s="1" t="s">
        <v>627</v>
      </c>
      <c r="G32" s="1" t="s">
        <v>471</v>
      </c>
      <c r="H32" s="1" t="s">
        <v>628</v>
      </c>
      <c r="M32" s="1" t="s">
        <v>629</v>
      </c>
      <c r="N32" s="1" t="b">
        <v>0</v>
      </c>
      <c r="P32" s="1" t="s">
        <v>630</v>
      </c>
    </row>
    <row r="33" spans="1:19" x14ac:dyDescent="0.25">
      <c r="A33" s="4" t="str">
        <f t="shared" si="0"/>
        <v>357985</v>
      </c>
      <c r="B33" s="1">
        <v>32</v>
      </c>
      <c r="C33" s="1" t="s">
        <v>142</v>
      </c>
      <c r="D33" s="1" t="s">
        <v>631</v>
      </c>
      <c r="E33" s="1" t="s">
        <v>511</v>
      </c>
      <c r="F33" s="1" t="s">
        <v>632</v>
      </c>
      <c r="G33" s="1" t="s">
        <v>471</v>
      </c>
      <c r="H33" s="1" t="s">
        <v>143</v>
      </c>
      <c r="M33" s="1" t="s">
        <v>633</v>
      </c>
      <c r="N33" s="1" t="b">
        <v>0</v>
      </c>
      <c r="P33" s="1" t="s">
        <v>634</v>
      </c>
    </row>
    <row r="34" spans="1:19" x14ac:dyDescent="0.25">
      <c r="A34" s="4" t="str">
        <f t="shared" si="0"/>
        <v>313869</v>
      </c>
      <c r="B34" s="1">
        <v>33</v>
      </c>
      <c r="C34" s="1" t="s">
        <v>635</v>
      </c>
      <c r="D34" s="1" t="s">
        <v>636</v>
      </c>
      <c r="E34" s="1" t="s">
        <v>511</v>
      </c>
      <c r="F34" s="1" t="s">
        <v>637</v>
      </c>
      <c r="G34" s="1" t="s">
        <v>471</v>
      </c>
      <c r="H34" s="1" t="s">
        <v>638</v>
      </c>
      <c r="N34" s="1" t="b">
        <v>0</v>
      </c>
    </row>
    <row r="35" spans="1:19" x14ac:dyDescent="0.25">
      <c r="A35" s="4" t="str">
        <f t="shared" si="0"/>
        <v>308013</v>
      </c>
      <c r="B35" s="1">
        <v>34</v>
      </c>
      <c r="C35" s="1" t="s">
        <v>639</v>
      </c>
      <c r="D35" s="1" t="s">
        <v>640</v>
      </c>
      <c r="E35" s="1" t="s">
        <v>511</v>
      </c>
      <c r="F35" s="1" t="s">
        <v>641</v>
      </c>
      <c r="G35" s="1" t="s">
        <v>471</v>
      </c>
      <c r="H35" s="1" t="s">
        <v>642</v>
      </c>
      <c r="M35" s="1" t="s">
        <v>643</v>
      </c>
      <c r="N35" s="1" t="b">
        <v>0</v>
      </c>
      <c r="P35" s="1" t="s">
        <v>644</v>
      </c>
      <c r="S35" s="1" t="s">
        <v>645</v>
      </c>
    </row>
    <row r="36" spans="1:19" x14ac:dyDescent="0.25">
      <c r="A36" s="4" t="str">
        <f t="shared" si="0"/>
        <v>313443</v>
      </c>
      <c r="B36" s="1">
        <v>35</v>
      </c>
      <c r="C36" s="1" t="s">
        <v>54</v>
      </c>
      <c r="D36" s="1" t="s">
        <v>646</v>
      </c>
      <c r="E36" s="1" t="s">
        <v>647</v>
      </c>
      <c r="F36" s="1" t="s">
        <v>648</v>
      </c>
      <c r="G36" s="1" t="s">
        <v>471</v>
      </c>
      <c r="H36" s="1" t="s">
        <v>55</v>
      </c>
      <c r="M36" s="1" t="s">
        <v>649</v>
      </c>
      <c r="N36" s="1" t="b">
        <v>0</v>
      </c>
      <c r="P36" s="1" t="s">
        <v>650</v>
      </c>
      <c r="Q36" s="1" t="s">
        <v>651</v>
      </c>
      <c r="R36" s="1" t="s">
        <v>51</v>
      </c>
    </row>
    <row r="37" spans="1:19" x14ac:dyDescent="0.25">
      <c r="A37" s="4" t="str">
        <f t="shared" si="0"/>
        <v>307747</v>
      </c>
      <c r="B37" s="1">
        <v>36</v>
      </c>
      <c r="C37" s="1" t="s">
        <v>652</v>
      </c>
      <c r="D37" s="1" t="s">
        <v>653</v>
      </c>
      <c r="E37" s="1" t="s">
        <v>511</v>
      </c>
      <c r="F37" s="1" t="s">
        <v>654</v>
      </c>
      <c r="G37" s="1" t="s">
        <v>471</v>
      </c>
      <c r="H37" s="1" t="s">
        <v>655</v>
      </c>
      <c r="M37" s="1" t="s">
        <v>656</v>
      </c>
      <c r="N37" s="1" t="b">
        <v>0</v>
      </c>
      <c r="P37" s="1" t="s">
        <v>657</v>
      </c>
    </row>
    <row r="38" spans="1:19" x14ac:dyDescent="0.25">
      <c r="A38" s="4" t="str">
        <f t="shared" si="0"/>
        <v>314362</v>
      </c>
      <c r="B38" s="1">
        <v>37</v>
      </c>
      <c r="C38" s="1" t="s">
        <v>658</v>
      </c>
      <c r="D38" s="1" t="s">
        <v>659</v>
      </c>
      <c r="E38" s="1" t="s">
        <v>660</v>
      </c>
      <c r="F38" s="1" t="s">
        <v>661</v>
      </c>
      <c r="G38" s="1" t="s">
        <v>471</v>
      </c>
      <c r="H38" s="1" t="s">
        <v>662</v>
      </c>
      <c r="N38" s="1" t="b">
        <v>0</v>
      </c>
    </row>
    <row r="39" spans="1:19" x14ac:dyDescent="0.25">
      <c r="A39" s="4" t="str">
        <f t="shared" si="0"/>
        <v>173127</v>
      </c>
      <c r="B39" s="1">
        <v>38</v>
      </c>
      <c r="C39" s="1" t="s">
        <v>108</v>
      </c>
      <c r="D39" s="1" t="s">
        <v>663</v>
      </c>
      <c r="E39" s="1" t="s">
        <v>511</v>
      </c>
      <c r="F39" s="1" t="s">
        <v>664</v>
      </c>
      <c r="G39" s="1" t="s">
        <v>471</v>
      </c>
      <c r="H39" s="1" t="s">
        <v>109</v>
      </c>
      <c r="N39" s="1" t="b">
        <v>0</v>
      </c>
    </row>
    <row r="40" spans="1:19" x14ac:dyDescent="0.25">
      <c r="A40" s="4" t="str">
        <f t="shared" si="0"/>
        <v>006127</v>
      </c>
      <c r="B40" s="1">
        <v>39</v>
      </c>
      <c r="C40" s="1" t="s">
        <v>665</v>
      </c>
      <c r="D40" s="1" t="s">
        <v>666</v>
      </c>
      <c r="E40" s="1" t="s">
        <v>660</v>
      </c>
      <c r="F40" s="1" t="s">
        <v>667</v>
      </c>
      <c r="G40" s="1" t="s">
        <v>471</v>
      </c>
      <c r="H40" s="1" t="s">
        <v>668</v>
      </c>
      <c r="M40" s="1" t="s">
        <v>669</v>
      </c>
      <c r="N40" s="1" t="b">
        <v>0</v>
      </c>
      <c r="P40" s="1" t="s">
        <v>670</v>
      </c>
      <c r="Q40" s="1" t="s">
        <v>671</v>
      </c>
    </row>
    <row r="41" spans="1:19" x14ac:dyDescent="0.25">
      <c r="A41" s="4" t="str">
        <f t="shared" si="0"/>
        <v>318138</v>
      </c>
      <c r="B41" s="1">
        <v>40</v>
      </c>
      <c r="C41" s="1" t="s">
        <v>672</v>
      </c>
      <c r="D41" s="1" t="s">
        <v>673</v>
      </c>
      <c r="E41" s="1" t="s">
        <v>674</v>
      </c>
      <c r="F41" s="1" t="s">
        <v>675</v>
      </c>
      <c r="G41" s="1" t="s">
        <v>471</v>
      </c>
      <c r="H41" s="1" t="s">
        <v>676</v>
      </c>
      <c r="N41" s="1" t="b">
        <v>0</v>
      </c>
    </row>
    <row r="42" spans="1:19" x14ac:dyDescent="0.25">
      <c r="A42" s="4" t="str">
        <f t="shared" si="0"/>
        <v>408880</v>
      </c>
      <c r="B42" s="1">
        <v>41</v>
      </c>
      <c r="C42" s="1" t="s">
        <v>677</v>
      </c>
      <c r="D42" s="1" t="s">
        <v>678</v>
      </c>
      <c r="E42" s="1" t="s">
        <v>679</v>
      </c>
      <c r="F42" s="1" t="s">
        <v>680</v>
      </c>
      <c r="G42" s="1" t="s">
        <v>471</v>
      </c>
      <c r="H42" s="1" t="s">
        <v>681</v>
      </c>
      <c r="N42" s="1" t="b">
        <v>0</v>
      </c>
      <c r="R42" s="1" t="s">
        <v>36</v>
      </c>
    </row>
    <row r="43" spans="1:19" x14ac:dyDescent="0.25">
      <c r="A43" s="4" t="str">
        <f t="shared" si="0"/>
        <v>173091</v>
      </c>
      <c r="B43" s="1">
        <v>42</v>
      </c>
      <c r="C43" s="1" t="s">
        <v>682</v>
      </c>
      <c r="D43" s="1" t="s">
        <v>683</v>
      </c>
      <c r="E43" s="1" t="s">
        <v>511</v>
      </c>
      <c r="F43" s="1" t="s">
        <v>684</v>
      </c>
      <c r="G43" s="1" t="s">
        <v>471</v>
      </c>
      <c r="H43" s="1" t="s">
        <v>685</v>
      </c>
      <c r="N43" s="1" t="b">
        <v>0</v>
      </c>
    </row>
    <row r="44" spans="1:19" x14ac:dyDescent="0.25">
      <c r="A44" s="4" t="str">
        <f t="shared" si="0"/>
        <v>364736</v>
      </c>
      <c r="B44" s="1">
        <v>43</v>
      </c>
      <c r="C44" s="1" t="s">
        <v>686</v>
      </c>
      <c r="D44" s="1" t="s">
        <v>687</v>
      </c>
      <c r="E44" s="1" t="s">
        <v>688</v>
      </c>
      <c r="F44" s="1" t="s">
        <v>689</v>
      </c>
      <c r="G44" s="1" t="s">
        <v>471</v>
      </c>
      <c r="H44" s="1" t="s">
        <v>690</v>
      </c>
      <c r="N44" s="1" t="b">
        <v>0</v>
      </c>
    </row>
    <row r="45" spans="1:19" x14ac:dyDescent="0.25">
      <c r="A45" s="4" t="str">
        <f t="shared" si="0"/>
        <v>313566</v>
      </c>
      <c r="B45" s="1">
        <v>44</v>
      </c>
      <c r="C45" s="1" t="s">
        <v>691</v>
      </c>
      <c r="D45" s="1" t="s">
        <v>692</v>
      </c>
      <c r="E45" s="1" t="s">
        <v>511</v>
      </c>
      <c r="F45" s="1" t="s">
        <v>693</v>
      </c>
      <c r="G45" s="1" t="s">
        <v>471</v>
      </c>
      <c r="H45" s="1" t="s">
        <v>694</v>
      </c>
      <c r="N45" s="1" t="b">
        <v>0</v>
      </c>
    </row>
    <row r="46" spans="1:19" x14ac:dyDescent="0.25">
      <c r="A46" s="4" t="str">
        <f t="shared" si="0"/>
        <v>341429</v>
      </c>
      <c r="B46" s="1">
        <v>45</v>
      </c>
      <c r="C46" s="1" t="s">
        <v>428</v>
      </c>
      <c r="D46" s="1" t="s">
        <v>695</v>
      </c>
      <c r="E46" s="1" t="s">
        <v>511</v>
      </c>
      <c r="F46" s="1" t="s">
        <v>632</v>
      </c>
      <c r="G46" s="1" t="s">
        <v>471</v>
      </c>
      <c r="H46" s="1" t="s">
        <v>429</v>
      </c>
      <c r="M46" s="1" t="s">
        <v>696</v>
      </c>
      <c r="N46" s="1" t="b">
        <v>0</v>
      </c>
      <c r="P46" s="1" t="s">
        <v>697</v>
      </c>
      <c r="Q46" s="1" t="s">
        <v>698</v>
      </c>
    </row>
    <row r="47" spans="1:19" x14ac:dyDescent="0.25">
      <c r="A47" s="4" t="str">
        <f t="shared" si="0"/>
        <v>317178</v>
      </c>
      <c r="B47" s="1">
        <v>46</v>
      </c>
      <c r="C47" s="1" t="s">
        <v>140</v>
      </c>
      <c r="D47" s="1" t="s">
        <v>699</v>
      </c>
      <c r="E47" s="1" t="s">
        <v>700</v>
      </c>
      <c r="F47" s="1" t="s">
        <v>701</v>
      </c>
      <c r="G47" s="1" t="s">
        <v>471</v>
      </c>
      <c r="H47" s="1" t="s">
        <v>141</v>
      </c>
      <c r="N47" s="1" t="b">
        <v>0</v>
      </c>
    </row>
    <row r="48" spans="1:19" x14ac:dyDescent="0.25">
      <c r="A48" s="4" t="str">
        <f t="shared" si="0"/>
        <v>313423</v>
      </c>
      <c r="B48" s="1">
        <v>47</v>
      </c>
      <c r="C48" s="1" t="s">
        <v>247</v>
      </c>
      <c r="D48" s="1" t="s">
        <v>702</v>
      </c>
      <c r="E48" s="1" t="s">
        <v>511</v>
      </c>
      <c r="F48" s="1" t="s">
        <v>542</v>
      </c>
      <c r="G48" s="1" t="s">
        <v>471</v>
      </c>
      <c r="H48" s="1" t="s">
        <v>248</v>
      </c>
      <c r="N48" s="1" t="b">
        <v>0</v>
      </c>
      <c r="R48" s="1" t="s">
        <v>51</v>
      </c>
    </row>
    <row r="49" spans="1:14" x14ac:dyDescent="0.25">
      <c r="A49" s="4" t="str">
        <f t="shared" si="0"/>
        <v>309973</v>
      </c>
      <c r="B49" s="1">
        <v>48</v>
      </c>
      <c r="C49" s="1" t="s">
        <v>703</v>
      </c>
      <c r="D49" s="1" t="s">
        <v>704</v>
      </c>
      <c r="E49" s="1" t="s">
        <v>511</v>
      </c>
      <c r="F49" s="1" t="s">
        <v>705</v>
      </c>
      <c r="G49" s="1" t="s">
        <v>471</v>
      </c>
      <c r="H49" s="1" t="s">
        <v>706</v>
      </c>
      <c r="N49" s="1" t="b">
        <v>0</v>
      </c>
    </row>
    <row r="50" spans="1:14" x14ac:dyDescent="0.25">
      <c r="A50" s="4" t="str">
        <f t="shared" si="0"/>
        <v>341455</v>
      </c>
      <c r="B50" s="1">
        <v>49</v>
      </c>
      <c r="C50" s="1" t="s">
        <v>707</v>
      </c>
      <c r="D50" s="1" t="s">
        <v>708</v>
      </c>
      <c r="E50" s="1" t="s">
        <v>709</v>
      </c>
      <c r="F50" s="1" t="s">
        <v>710</v>
      </c>
      <c r="G50" s="1" t="s">
        <v>471</v>
      </c>
      <c r="H50" s="1" t="s">
        <v>711</v>
      </c>
      <c r="N50" s="1" t="b">
        <v>0</v>
      </c>
    </row>
    <row r="51" spans="1:14" x14ac:dyDescent="0.25">
      <c r="A51" s="4" t="str">
        <f t="shared" si="0"/>
        <v>316257</v>
      </c>
      <c r="B51" s="1">
        <v>50</v>
      </c>
      <c r="C51" s="1" t="s">
        <v>712</v>
      </c>
      <c r="D51" s="1" t="s">
        <v>713</v>
      </c>
      <c r="E51" s="1" t="s">
        <v>548</v>
      </c>
      <c r="F51" s="1" t="s">
        <v>714</v>
      </c>
      <c r="G51" s="1" t="s">
        <v>471</v>
      </c>
      <c r="H51" s="1" t="s">
        <v>715</v>
      </c>
      <c r="N51" s="1" t="b">
        <v>0</v>
      </c>
    </row>
    <row r="52" spans="1:14" x14ac:dyDescent="0.25">
      <c r="A52" s="4" t="str">
        <f t="shared" si="0"/>
        <v>308844</v>
      </c>
      <c r="B52" s="1">
        <v>51</v>
      </c>
      <c r="C52" s="1" t="s">
        <v>716</v>
      </c>
      <c r="D52" s="1" t="s">
        <v>717</v>
      </c>
      <c r="E52" s="1" t="s">
        <v>718</v>
      </c>
      <c r="F52" s="1" t="s">
        <v>719</v>
      </c>
      <c r="G52" s="1" t="s">
        <v>471</v>
      </c>
      <c r="H52" s="1" t="s">
        <v>720</v>
      </c>
      <c r="N52" s="1" t="b">
        <v>0</v>
      </c>
    </row>
    <row r="53" spans="1:14" x14ac:dyDescent="0.25">
      <c r="A53" s="4" t="str">
        <f t="shared" si="0"/>
        <v>313507</v>
      </c>
      <c r="B53" s="1">
        <v>52</v>
      </c>
      <c r="C53" s="1" t="s">
        <v>721</v>
      </c>
      <c r="D53" s="1" t="s">
        <v>722</v>
      </c>
      <c r="E53" s="1" t="s">
        <v>511</v>
      </c>
      <c r="F53" s="1" t="s">
        <v>723</v>
      </c>
      <c r="G53" s="1" t="s">
        <v>471</v>
      </c>
      <c r="H53" s="1" t="s">
        <v>724</v>
      </c>
      <c r="N53" s="1" t="b">
        <v>0</v>
      </c>
    </row>
    <row r="54" spans="1:14" x14ac:dyDescent="0.25">
      <c r="A54" s="4" t="str">
        <f t="shared" si="0"/>
        <v>358694</v>
      </c>
      <c r="B54" s="1">
        <v>53</v>
      </c>
      <c r="C54" s="1" t="s">
        <v>725</v>
      </c>
      <c r="D54" s="1" t="s">
        <v>726</v>
      </c>
      <c r="E54" s="1" t="s">
        <v>511</v>
      </c>
      <c r="F54" s="1" t="s">
        <v>632</v>
      </c>
      <c r="G54" s="1" t="s">
        <v>471</v>
      </c>
      <c r="H54" s="1" t="s">
        <v>381</v>
      </c>
      <c r="N54" s="1" t="b">
        <v>0</v>
      </c>
    </row>
    <row r="55" spans="1:14" x14ac:dyDescent="0.25">
      <c r="A55" s="4" t="str">
        <f t="shared" si="0"/>
        <v>313478</v>
      </c>
      <c r="B55" s="1">
        <v>54</v>
      </c>
      <c r="C55" s="1" t="s">
        <v>727</v>
      </c>
      <c r="D55" s="1" t="s">
        <v>728</v>
      </c>
      <c r="E55" s="1" t="s">
        <v>511</v>
      </c>
      <c r="F55" s="1" t="s">
        <v>623</v>
      </c>
      <c r="G55" s="1" t="s">
        <v>471</v>
      </c>
      <c r="H55" s="1" t="s">
        <v>729</v>
      </c>
      <c r="N55" s="1" t="b">
        <v>0</v>
      </c>
    </row>
    <row r="56" spans="1:14" x14ac:dyDescent="0.25">
      <c r="A56" s="4" t="str">
        <f t="shared" si="0"/>
        <v>338264</v>
      </c>
      <c r="B56" s="1">
        <v>55</v>
      </c>
      <c r="C56" s="1" t="s">
        <v>730</v>
      </c>
      <c r="D56" s="1" t="s">
        <v>731</v>
      </c>
      <c r="E56" s="1" t="s">
        <v>732</v>
      </c>
      <c r="F56" s="1" t="s">
        <v>733</v>
      </c>
      <c r="G56" s="1" t="s">
        <v>471</v>
      </c>
      <c r="H56" s="1" t="s">
        <v>734</v>
      </c>
      <c r="N56" s="1" t="b">
        <v>0</v>
      </c>
    </row>
    <row r="57" spans="1:14" x14ac:dyDescent="0.25">
      <c r="A57" s="4" t="str">
        <f t="shared" si="0"/>
        <v>345580</v>
      </c>
      <c r="B57" s="1">
        <v>56</v>
      </c>
      <c r="C57" s="1" t="s">
        <v>735</v>
      </c>
      <c r="D57" s="1" t="s">
        <v>736</v>
      </c>
      <c r="E57" s="1" t="s">
        <v>737</v>
      </c>
      <c r="F57" s="1" t="s">
        <v>738</v>
      </c>
      <c r="G57" s="1" t="s">
        <v>471</v>
      </c>
      <c r="H57" s="1" t="s">
        <v>739</v>
      </c>
      <c r="N57" s="1" t="b">
        <v>0</v>
      </c>
    </row>
    <row r="58" spans="1:14" x14ac:dyDescent="0.25">
      <c r="A58" s="4" t="str">
        <f t="shared" si="0"/>
        <v>005932</v>
      </c>
      <c r="B58" s="1">
        <v>57</v>
      </c>
      <c r="C58" s="1" t="s">
        <v>740</v>
      </c>
      <c r="D58" s="1" t="s">
        <v>741</v>
      </c>
      <c r="E58" s="1" t="s">
        <v>742</v>
      </c>
      <c r="F58" s="1" t="s">
        <v>743</v>
      </c>
      <c r="G58" s="1" t="s">
        <v>471</v>
      </c>
      <c r="H58" s="1" t="s">
        <v>744</v>
      </c>
      <c r="N58" s="1" t="b">
        <v>0</v>
      </c>
    </row>
    <row r="59" spans="1:14" x14ac:dyDescent="0.25">
      <c r="A59" s="4" t="str">
        <f t="shared" si="0"/>
        <v>309983</v>
      </c>
      <c r="B59" s="1">
        <v>58</v>
      </c>
      <c r="C59" s="1" t="s">
        <v>255</v>
      </c>
      <c r="D59" s="1" t="s">
        <v>745</v>
      </c>
      <c r="E59" s="1" t="s">
        <v>746</v>
      </c>
      <c r="F59" s="1" t="s">
        <v>747</v>
      </c>
      <c r="G59" s="1" t="s">
        <v>471</v>
      </c>
      <c r="H59" s="1" t="s">
        <v>256</v>
      </c>
      <c r="N59" s="1" t="b">
        <v>0</v>
      </c>
    </row>
    <row r="60" spans="1:14" x14ac:dyDescent="0.25">
      <c r="A60" s="4" t="str">
        <f t="shared" si="0"/>
        <v>360523</v>
      </c>
      <c r="B60" s="1">
        <v>59</v>
      </c>
      <c r="C60" s="1" t="s">
        <v>748</v>
      </c>
      <c r="D60" s="1" t="s">
        <v>749</v>
      </c>
      <c r="E60" s="1" t="s">
        <v>749</v>
      </c>
      <c r="F60" s="1" t="s">
        <v>750</v>
      </c>
      <c r="G60" s="1" t="s">
        <v>471</v>
      </c>
      <c r="H60" s="1" t="s">
        <v>751</v>
      </c>
      <c r="N60" s="1" t="b">
        <v>0</v>
      </c>
    </row>
    <row r="61" spans="1:14" x14ac:dyDescent="0.25">
      <c r="A61" s="4" t="str">
        <f t="shared" si="0"/>
        <v>141491</v>
      </c>
      <c r="B61" s="1">
        <v>60</v>
      </c>
      <c r="C61" s="1" t="s">
        <v>752</v>
      </c>
      <c r="D61" s="1" t="s">
        <v>753</v>
      </c>
      <c r="E61" s="1" t="s">
        <v>753</v>
      </c>
      <c r="F61" s="1" t="s">
        <v>754</v>
      </c>
      <c r="G61" s="1" t="s">
        <v>471</v>
      </c>
      <c r="H61" s="1" t="s">
        <v>755</v>
      </c>
      <c r="N61" s="1" t="b">
        <v>0</v>
      </c>
    </row>
    <row r="62" spans="1:14" x14ac:dyDescent="0.25">
      <c r="A62" s="4" t="str">
        <f t="shared" si="0"/>
        <v>306786</v>
      </c>
      <c r="B62" s="1">
        <v>61</v>
      </c>
      <c r="C62" s="1" t="s">
        <v>756</v>
      </c>
      <c r="D62" s="1" t="s">
        <v>757</v>
      </c>
      <c r="E62" s="1" t="s">
        <v>742</v>
      </c>
      <c r="F62" s="1" t="s">
        <v>758</v>
      </c>
      <c r="G62" s="1" t="s">
        <v>471</v>
      </c>
      <c r="H62" s="1" t="s">
        <v>759</v>
      </c>
      <c r="N62" s="1" t="b">
        <v>0</v>
      </c>
    </row>
    <row r="63" spans="1:14" x14ac:dyDescent="0.25">
      <c r="A63" s="4" t="str">
        <f t="shared" si="0"/>
        <v>318138</v>
      </c>
      <c r="B63" s="1">
        <v>62</v>
      </c>
      <c r="C63" s="1" t="s">
        <v>760</v>
      </c>
      <c r="D63" s="1" t="s">
        <v>761</v>
      </c>
      <c r="E63" s="1" t="s">
        <v>762</v>
      </c>
      <c r="G63" s="1" t="s">
        <v>763</v>
      </c>
      <c r="H63" s="1" t="s">
        <v>676</v>
      </c>
      <c r="N63" s="1" t="b">
        <v>0</v>
      </c>
    </row>
    <row r="64" spans="1:14" x14ac:dyDescent="0.25">
      <c r="A64" s="4" t="str">
        <f t="shared" si="0"/>
        <v>35 937</v>
      </c>
      <c r="B64" s="1">
        <v>63</v>
      </c>
      <c r="C64" s="1" t="s">
        <v>602</v>
      </c>
      <c r="D64" s="1" t="s">
        <v>764</v>
      </c>
      <c r="E64" s="1" t="s">
        <v>511</v>
      </c>
      <c r="F64" s="1" t="s">
        <v>604</v>
      </c>
      <c r="G64" s="1" t="s">
        <v>471</v>
      </c>
      <c r="H64" s="1" t="s">
        <v>765</v>
      </c>
      <c r="N64" s="1" t="b">
        <v>0</v>
      </c>
    </row>
    <row r="65" spans="1:16" x14ac:dyDescent="0.25">
      <c r="A65" s="4" t="str">
        <f t="shared" si="0"/>
        <v>031399</v>
      </c>
      <c r="B65" s="1">
        <v>64</v>
      </c>
      <c r="C65" s="1" t="s">
        <v>766</v>
      </c>
      <c r="D65" s="1" t="s">
        <v>767</v>
      </c>
      <c r="E65" s="1" t="s">
        <v>768</v>
      </c>
      <c r="F65" s="1" t="s">
        <v>769</v>
      </c>
      <c r="G65" s="1" t="s">
        <v>471</v>
      </c>
      <c r="H65" s="1" t="s">
        <v>770</v>
      </c>
      <c r="N65" s="1" t="b">
        <v>0</v>
      </c>
    </row>
    <row r="66" spans="1:16" x14ac:dyDescent="0.25">
      <c r="A66" s="4" t="str">
        <f t="shared" ref="A66:A129" si="1">LEFT(H66,6)</f>
        <v>363971</v>
      </c>
      <c r="B66" s="1">
        <v>65</v>
      </c>
      <c r="C66" s="1" t="s">
        <v>771</v>
      </c>
      <c r="D66" s="1" t="s">
        <v>772</v>
      </c>
      <c r="E66" s="1" t="s">
        <v>548</v>
      </c>
      <c r="F66" s="1" t="s">
        <v>773</v>
      </c>
      <c r="G66" s="1" t="s">
        <v>471</v>
      </c>
      <c r="H66" s="1" t="s">
        <v>774</v>
      </c>
      <c r="N66" s="1" t="b">
        <v>0</v>
      </c>
      <c r="P66" s="1" t="s">
        <v>775</v>
      </c>
    </row>
    <row r="67" spans="1:16" x14ac:dyDescent="0.25">
      <c r="A67" s="4" t="str">
        <f t="shared" si="1"/>
        <v>318464</v>
      </c>
      <c r="B67" s="1">
        <v>66</v>
      </c>
      <c r="C67" s="1" t="s">
        <v>776</v>
      </c>
      <c r="E67" s="1" t="s">
        <v>777</v>
      </c>
      <c r="F67" s="1" t="s">
        <v>574</v>
      </c>
      <c r="G67" s="1" t="s">
        <v>471</v>
      </c>
      <c r="H67" s="1" t="s">
        <v>778</v>
      </c>
      <c r="N67" s="1" t="b">
        <v>0</v>
      </c>
    </row>
    <row r="68" spans="1:16" x14ac:dyDescent="0.25">
      <c r="A68" s="4" t="str">
        <f t="shared" si="1"/>
        <v>36 595</v>
      </c>
      <c r="B68" s="1">
        <v>67</v>
      </c>
      <c r="C68" s="1" t="s">
        <v>779</v>
      </c>
      <c r="D68" s="1" t="s">
        <v>780</v>
      </c>
      <c r="E68" s="1" t="s">
        <v>511</v>
      </c>
      <c r="F68" s="1" t="s">
        <v>781</v>
      </c>
      <c r="G68" s="1" t="s">
        <v>471</v>
      </c>
      <c r="H68" s="1" t="s">
        <v>782</v>
      </c>
      <c r="N68" s="1" t="b">
        <v>0</v>
      </c>
    </row>
    <row r="69" spans="1:16" x14ac:dyDescent="0.25">
      <c r="A69" s="4" t="str">
        <f t="shared" si="1"/>
        <v>35 936</v>
      </c>
      <c r="B69" s="1">
        <v>68</v>
      </c>
      <c r="C69" s="1" t="s">
        <v>783</v>
      </c>
      <c r="D69" s="1" t="s">
        <v>610</v>
      </c>
      <c r="E69" s="1" t="s">
        <v>611</v>
      </c>
      <c r="F69" s="1" t="s">
        <v>612</v>
      </c>
      <c r="G69" s="1" t="s">
        <v>471</v>
      </c>
      <c r="H69" s="1" t="s">
        <v>784</v>
      </c>
      <c r="N69" s="1" t="b">
        <v>0</v>
      </c>
    </row>
    <row r="70" spans="1:16" x14ac:dyDescent="0.25">
      <c r="A70" s="4" t="str">
        <f t="shared" si="1"/>
        <v>359424</v>
      </c>
      <c r="B70" s="1">
        <v>69</v>
      </c>
      <c r="C70" s="1" t="s">
        <v>606</v>
      </c>
      <c r="D70" s="1" t="s">
        <v>785</v>
      </c>
      <c r="E70" s="1" t="s">
        <v>511</v>
      </c>
      <c r="F70" s="1" t="s">
        <v>608</v>
      </c>
      <c r="G70" s="1" t="s">
        <v>471</v>
      </c>
      <c r="H70" s="1" t="s">
        <v>2253</v>
      </c>
      <c r="N70" s="1" t="b">
        <v>0</v>
      </c>
    </row>
    <row r="71" spans="1:16" x14ac:dyDescent="0.25">
      <c r="A71" s="4" t="str">
        <f t="shared" si="1"/>
        <v>35 942</v>
      </c>
      <c r="B71" s="1">
        <v>70</v>
      </c>
      <c r="C71" s="1" t="s">
        <v>786</v>
      </c>
      <c r="D71" s="1" t="s">
        <v>787</v>
      </c>
      <c r="E71" s="1" t="s">
        <v>788</v>
      </c>
      <c r="F71" s="1" t="s">
        <v>789</v>
      </c>
      <c r="G71" s="1" t="s">
        <v>471</v>
      </c>
      <c r="H71" s="1" t="s">
        <v>790</v>
      </c>
      <c r="N71" s="1" t="b">
        <v>0</v>
      </c>
    </row>
    <row r="72" spans="1:16" x14ac:dyDescent="0.25">
      <c r="A72" s="4" t="str">
        <f t="shared" si="1"/>
        <v>357747</v>
      </c>
      <c r="B72" s="1">
        <v>71</v>
      </c>
      <c r="C72" s="1" t="s">
        <v>791</v>
      </c>
      <c r="D72" s="1" t="s">
        <v>792</v>
      </c>
      <c r="E72" s="1" t="s">
        <v>793</v>
      </c>
      <c r="F72" s="1" t="s">
        <v>794</v>
      </c>
      <c r="G72" s="1" t="s">
        <v>471</v>
      </c>
      <c r="H72" s="1" t="s">
        <v>795</v>
      </c>
      <c r="M72" s="1" t="s">
        <v>796</v>
      </c>
      <c r="N72" s="1" t="b">
        <v>0</v>
      </c>
      <c r="P72" s="1" t="s">
        <v>797</v>
      </c>
    </row>
    <row r="73" spans="1:16" x14ac:dyDescent="0.25">
      <c r="A73" s="4" t="str">
        <f t="shared" si="1"/>
        <v>006436</v>
      </c>
      <c r="B73" s="1">
        <v>72</v>
      </c>
      <c r="C73" s="1" t="s">
        <v>798</v>
      </c>
      <c r="D73" s="1" t="s">
        <v>799</v>
      </c>
      <c r="E73" s="1" t="s">
        <v>800</v>
      </c>
      <c r="F73" s="1" t="s">
        <v>512</v>
      </c>
      <c r="G73" s="1" t="s">
        <v>471</v>
      </c>
      <c r="H73" s="1" t="s">
        <v>801</v>
      </c>
      <c r="N73" s="1" t="b">
        <v>0</v>
      </c>
    </row>
    <row r="74" spans="1:16" x14ac:dyDescent="0.25">
      <c r="A74" s="4" t="str">
        <f t="shared" si="1"/>
        <v>350824</v>
      </c>
      <c r="B74" s="1">
        <v>73</v>
      </c>
      <c r="C74" s="1" t="s">
        <v>802</v>
      </c>
      <c r="D74" s="1" t="s">
        <v>618</v>
      </c>
      <c r="E74" s="1" t="s">
        <v>567</v>
      </c>
      <c r="F74" s="1" t="s">
        <v>568</v>
      </c>
      <c r="G74" s="1" t="s">
        <v>471</v>
      </c>
      <c r="H74" s="1" t="s">
        <v>619</v>
      </c>
      <c r="N74" s="1" t="b">
        <v>0</v>
      </c>
    </row>
    <row r="75" spans="1:16" x14ac:dyDescent="0.25">
      <c r="A75" s="4" t="str">
        <f t="shared" si="1"/>
        <v>402468</v>
      </c>
      <c r="B75" s="1">
        <v>74</v>
      </c>
      <c r="C75" s="1" t="s">
        <v>803</v>
      </c>
      <c r="D75" s="1" t="s">
        <v>621</v>
      </c>
      <c r="E75" s="1" t="s">
        <v>622</v>
      </c>
      <c r="F75" s="1" t="s">
        <v>623</v>
      </c>
      <c r="G75" s="1" t="s">
        <v>471</v>
      </c>
      <c r="H75" s="1" t="s">
        <v>624</v>
      </c>
      <c r="N75" s="1" t="b">
        <v>0</v>
      </c>
    </row>
    <row r="76" spans="1:16" x14ac:dyDescent="0.25">
      <c r="A76" s="4" t="str">
        <f t="shared" si="1"/>
        <v>321770</v>
      </c>
      <c r="B76" s="1">
        <v>75</v>
      </c>
      <c r="C76" s="1" t="s">
        <v>804</v>
      </c>
      <c r="D76" s="1" t="s">
        <v>805</v>
      </c>
      <c r="E76" s="1" t="s">
        <v>806</v>
      </c>
      <c r="F76" s="1" t="s">
        <v>723</v>
      </c>
      <c r="G76" s="1" t="s">
        <v>471</v>
      </c>
      <c r="H76" s="1" t="s">
        <v>807</v>
      </c>
      <c r="N76" s="1" t="b">
        <v>0</v>
      </c>
    </row>
    <row r="77" spans="1:16" x14ac:dyDescent="0.25">
      <c r="A77" s="4" t="str">
        <f t="shared" si="1"/>
        <v>358235</v>
      </c>
      <c r="B77" s="1">
        <v>76</v>
      </c>
      <c r="C77" s="1" t="s">
        <v>808</v>
      </c>
      <c r="D77" s="1" t="s">
        <v>809</v>
      </c>
      <c r="E77" s="1" t="s">
        <v>622</v>
      </c>
      <c r="F77" s="1" t="s">
        <v>810</v>
      </c>
      <c r="G77" s="1" t="s">
        <v>471</v>
      </c>
      <c r="H77" s="1" t="s">
        <v>811</v>
      </c>
      <c r="N77" s="1" t="b">
        <v>0</v>
      </c>
      <c r="P77" s="1" t="s">
        <v>812</v>
      </c>
    </row>
    <row r="78" spans="1:16" x14ac:dyDescent="0.25">
      <c r="A78" s="4" t="str">
        <f t="shared" si="1"/>
        <v>358503</v>
      </c>
      <c r="B78" s="1">
        <v>77</v>
      </c>
      <c r="C78" s="1" t="s">
        <v>202</v>
      </c>
      <c r="D78" s="1" t="s">
        <v>813</v>
      </c>
      <c r="E78" s="1" t="s">
        <v>793</v>
      </c>
      <c r="F78" s="1" t="s">
        <v>814</v>
      </c>
      <c r="G78" s="1" t="s">
        <v>471</v>
      </c>
      <c r="H78" s="1" t="s">
        <v>203</v>
      </c>
      <c r="N78" s="1" t="b">
        <v>0</v>
      </c>
      <c r="P78" s="1" t="s">
        <v>815</v>
      </c>
    </row>
    <row r="79" spans="1:16" x14ac:dyDescent="0.25">
      <c r="A79" s="4" t="str">
        <f t="shared" si="1"/>
        <v>314388</v>
      </c>
      <c r="B79" s="1">
        <v>78</v>
      </c>
      <c r="C79" s="1" t="s">
        <v>816</v>
      </c>
      <c r="D79" s="1" t="s">
        <v>817</v>
      </c>
      <c r="E79" s="1" t="s">
        <v>818</v>
      </c>
      <c r="F79" s="1" t="s">
        <v>819</v>
      </c>
      <c r="G79" s="1" t="s">
        <v>471</v>
      </c>
      <c r="H79" s="1" t="s">
        <v>820</v>
      </c>
      <c r="N79" s="1" t="b">
        <v>0</v>
      </c>
      <c r="P79" s="1" t="s">
        <v>821</v>
      </c>
    </row>
    <row r="80" spans="1:16" x14ac:dyDescent="0.25">
      <c r="A80" s="4" t="str">
        <f t="shared" si="1"/>
        <v>358152</v>
      </c>
      <c r="B80" s="1">
        <v>79</v>
      </c>
      <c r="C80" s="1" t="s">
        <v>74</v>
      </c>
      <c r="D80" s="1" t="s">
        <v>822</v>
      </c>
      <c r="E80" s="1" t="s">
        <v>511</v>
      </c>
      <c r="F80" s="1" t="s">
        <v>823</v>
      </c>
      <c r="G80" s="1" t="s">
        <v>471</v>
      </c>
      <c r="H80" s="1" t="s">
        <v>75</v>
      </c>
      <c r="N80" s="1" t="b">
        <v>0</v>
      </c>
      <c r="P80" s="1" t="s">
        <v>824</v>
      </c>
    </row>
    <row r="81" spans="1:18" x14ac:dyDescent="0.25">
      <c r="A81" s="4" t="str">
        <f t="shared" si="1"/>
        <v>226742</v>
      </c>
      <c r="B81" s="1">
        <v>80</v>
      </c>
      <c r="C81" s="1" t="s">
        <v>825</v>
      </c>
      <c r="D81" s="1" t="s">
        <v>826</v>
      </c>
      <c r="E81" s="1" t="s">
        <v>511</v>
      </c>
      <c r="F81" s="1" t="s">
        <v>512</v>
      </c>
      <c r="G81" s="1" t="s">
        <v>471</v>
      </c>
      <c r="H81" s="1" t="s">
        <v>827</v>
      </c>
      <c r="N81" s="1" t="b">
        <v>0</v>
      </c>
    </row>
    <row r="82" spans="1:18" x14ac:dyDescent="0.25">
      <c r="A82" s="4" t="str">
        <f t="shared" si="1"/>
        <v>685852</v>
      </c>
      <c r="B82" s="1">
        <v>81</v>
      </c>
      <c r="C82" s="1" t="s">
        <v>42</v>
      </c>
      <c r="D82" s="1" t="s">
        <v>828</v>
      </c>
      <c r="E82" s="1" t="s">
        <v>622</v>
      </c>
      <c r="F82" s="1" t="s">
        <v>829</v>
      </c>
      <c r="G82" s="1" t="s">
        <v>471</v>
      </c>
      <c r="H82" s="1" t="s">
        <v>43</v>
      </c>
      <c r="N82" s="1" t="b">
        <v>0</v>
      </c>
    </row>
    <row r="83" spans="1:18" x14ac:dyDescent="0.25">
      <c r="A83" s="4" t="str">
        <f t="shared" si="1"/>
        <v>118182</v>
      </c>
      <c r="B83" s="1">
        <v>82</v>
      </c>
      <c r="C83" s="1" t="s">
        <v>830</v>
      </c>
      <c r="D83" s="1" t="s">
        <v>831</v>
      </c>
      <c r="E83" s="1" t="s">
        <v>806</v>
      </c>
      <c r="F83" s="1" t="s">
        <v>832</v>
      </c>
      <c r="G83" s="1" t="s">
        <v>471</v>
      </c>
      <c r="H83" s="1" t="s">
        <v>833</v>
      </c>
      <c r="N83" s="1" t="b">
        <v>0</v>
      </c>
      <c r="P83" s="1" t="s">
        <v>834</v>
      </c>
    </row>
    <row r="84" spans="1:18" x14ac:dyDescent="0.25">
      <c r="A84" s="4" t="str">
        <f t="shared" si="1"/>
        <v>379545</v>
      </c>
      <c r="B84" s="1">
        <v>83</v>
      </c>
      <c r="C84" s="1" t="s">
        <v>320</v>
      </c>
      <c r="D84" s="1" t="s">
        <v>835</v>
      </c>
      <c r="E84" s="1" t="s">
        <v>679</v>
      </c>
      <c r="F84" s="1" t="s">
        <v>680</v>
      </c>
      <c r="G84" s="1" t="s">
        <v>471</v>
      </c>
      <c r="H84" s="1" t="s">
        <v>321</v>
      </c>
      <c r="N84" s="1" t="b">
        <v>0</v>
      </c>
    </row>
    <row r="85" spans="1:18" x14ac:dyDescent="0.25">
      <c r="A85" s="4" t="str">
        <f t="shared" si="1"/>
        <v>117642</v>
      </c>
      <c r="B85" s="1">
        <v>84</v>
      </c>
      <c r="C85" s="1" t="s">
        <v>146</v>
      </c>
      <c r="D85" s="1" t="s">
        <v>836</v>
      </c>
      <c r="E85" s="1" t="s">
        <v>837</v>
      </c>
      <c r="F85" s="1" t="s">
        <v>838</v>
      </c>
      <c r="G85" s="1" t="s">
        <v>471</v>
      </c>
      <c r="H85" s="1" t="s">
        <v>147</v>
      </c>
      <c r="N85" s="1" t="b">
        <v>0</v>
      </c>
    </row>
    <row r="86" spans="1:18" x14ac:dyDescent="0.25">
      <c r="A86" s="4" t="str">
        <f t="shared" si="1"/>
        <v>301025</v>
      </c>
      <c r="B86" s="1">
        <v>85</v>
      </c>
      <c r="C86" s="1" t="s">
        <v>839</v>
      </c>
      <c r="D86" s="1" t="s">
        <v>840</v>
      </c>
      <c r="E86" s="1" t="s">
        <v>841</v>
      </c>
      <c r="F86" s="1" t="s">
        <v>842</v>
      </c>
      <c r="G86" s="1" t="s">
        <v>471</v>
      </c>
      <c r="H86" s="1" t="s">
        <v>843</v>
      </c>
      <c r="N86" s="1" t="b">
        <v>0</v>
      </c>
      <c r="R86" s="1" t="s">
        <v>844</v>
      </c>
    </row>
    <row r="87" spans="1:18" x14ac:dyDescent="0.25">
      <c r="A87" s="4" t="str">
        <f t="shared" si="1"/>
        <v>314156</v>
      </c>
      <c r="B87" s="1">
        <v>86</v>
      </c>
      <c r="C87" s="1" t="s">
        <v>845</v>
      </c>
      <c r="D87" s="1" t="s">
        <v>846</v>
      </c>
      <c r="E87" s="1" t="s">
        <v>847</v>
      </c>
      <c r="F87" s="1" t="s">
        <v>848</v>
      </c>
      <c r="G87" s="1" t="s">
        <v>471</v>
      </c>
      <c r="H87" s="1" t="s">
        <v>849</v>
      </c>
      <c r="N87" s="1" t="b">
        <v>0</v>
      </c>
    </row>
    <row r="88" spans="1:18" x14ac:dyDescent="0.25">
      <c r="A88" s="4" t="str">
        <f t="shared" si="1"/>
        <v>341333</v>
      </c>
      <c r="B88" s="1">
        <v>87</v>
      </c>
      <c r="C88" s="1" t="s">
        <v>850</v>
      </c>
      <c r="D88" s="1" t="s">
        <v>851</v>
      </c>
      <c r="E88" s="1" t="s">
        <v>852</v>
      </c>
      <c r="F88" s="1" t="s">
        <v>853</v>
      </c>
      <c r="G88" s="1" t="s">
        <v>471</v>
      </c>
      <c r="H88" s="1" t="s">
        <v>854</v>
      </c>
      <c r="M88" s="1" t="s">
        <v>855</v>
      </c>
      <c r="N88" s="1" t="b">
        <v>0</v>
      </c>
    </row>
    <row r="89" spans="1:18" x14ac:dyDescent="0.25">
      <c r="A89" s="4" t="str">
        <f t="shared" si="1"/>
        <v>338383</v>
      </c>
      <c r="B89" s="1">
        <v>88</v>
      </c>
      <c r="C89" s="1" t="s">
        <v>118</v>
      </c>
      <c r="D89" s="1" t="s">
        <v>856</v>
      </c>
      <c r="E89" s="1" t="s">
        <v>567</v>
      </c>
      <c r="F89" s="1" t="s">
        <v>568</v>
      </c>
      <c r="G89" s="1" t="s">
        <v>471</v>
      </c>
      <c r="H89" s="1" t="s">
        <v>119</v>
      </c>
      <c r="N89" s="1" t="b">
        <v>0</v>
      </c>
    </row>
    <row r="90" spans="1:18" x14ac:dyDescent="0.25">
      <c r="A90" s="4" t="str">
        <f t="shared" si="1"/>
        <v>300384</v>
      </c>
      <c r="B90" s="1">
        <v>89</v>
      </c>
      <c r="C90" s="1" t="s">
        <v>90</v>
      </c>
      <c r="D90" s="1" t="s">
        <v>857</v>
      </c>
      <c r="E90" s="1" t="s">
        <v>567</v>
      </c>
      <c r="F90" s="1" t="s">
        <v>568</v>
      </c>
      <c r="G90" s="1" t="s">
        <v>471</v>
      </c>
      <c r="H90" s="1" t="s">
        <v>91</v>
      </c>
      <c r="N90" s="1" t="b">
        <v>0</v>
      </c>
    </row>
    <row r="91" spans="1:18" x14ac:dyDescent="0.25">
      <c r="A91" s="4" t="str">
        <f t="shared" si="1"/>
        <v>357902</v>
      </c>
      <c r="B91" s="1">
        <v>90</v>
      </c>
      <c r="C91" s="1" t="s">
        <v>858</v>
      </c>
      <c r="D91" s="1" t="s">
        <v>859</v>
      </c>
      <c r="E91" s="1" t="s">
        <v>511</v>
      </c>
      <c r="F91" s="1" t="s">
        <v>860</v>
      </c>
      <c r="G91" s="1" t="s">
        <v>471</v>
      </c>
      <c r="H91" s="1" t="s">
        <v>861</v>
      </c>
      <c r="N91" s="1" t="b">
        <v>0</v>
      </c>
    </row>
    <row r="92" spans="1:18" x14ac:dyDescent="0.25">
      <c r="A92" s="4" t="str">
        <f t="shared" si="1"/>
        <v>313249</v>
      </c>
      <c r="B92" s="1">
        <v>91</v>
      </c>
      <c r="C92" s="1" t="s">
        <v>862</v>
      </c>
      <c r="D92" s="1" t="s">
        <v>863</v>
      </c>
      <c r="E92" s="1" t="s">
        <v>511</v>
      </c>
      <c r="F92" s="1" t="s">
        <v>864</v>
      </c>
      <c r="G92" s="1" t="s">
        <v>471</v>
      </c>
      <c r="H92" s="1" t="s">
        <v>865</v>
      </c>
      <c r="N92" s="1" t="b">
        <v>0</v>
      </c>
      <c r="P92" s="1" t="s">
        <v>866</v>
      </c>
    </row>
    <row r="93" spans="1:18" x14ac:dyDescent="0.25">
      <c r="A93" s="4" t="str">
        <f t="shared" si="1"/>
        <v>313480</v>
      </c>
      <c r="B93" s="1">
        <v>92</v>
      </c>
      <c r="C93" s="1" t="s">
        <v>867</v>
      </c>
      <c r="D93" s="1" t="s">
        <v>868</v>
      </c>
      <c r="E93" s="1" t="s">
        <v>511</v>
      </c>
      <c r="F93" s="1" t="s">
        <v>869</v>
      </c>
      <c r="G93" s="1" t="s">
        <v>471</v>
      </c>
      <c r="H93" s="1" t="s">
        <v>870</v>
      </c>
      <c r="N93" s="1" t="b">
        <v>0</v>
      </c>
      <c r="P93" s="1" t="s">
        <v>871</v>
      </c>
      <c r="Q93" s="1" t="s">
        <v>872</v>
      </c>
    </row>
    <row r="94" spans="1:18" x14ac:dyDescent="0.25">
      <c r="A94" s="4" t="str">
        <f t="shared" si="1"/>
        <v>357393</v>
      </c>
      <c r="B94" s="1">
        <v>93</v>
      </c>
      <c r="C94" s="1" t="s">
        <v>163</v>
      </c>
      <c r="D94" s="1" t="s">
        <v>873</v>
      </c>
      <c r="E94" s="1" t="s">
        <v>567</v>
      </c>
      <c r="F94" s="1" t="s">
        <v>568</v>
      </c>
      <c r="G94" s="1" t="s">
        <v>471</v>
      </c>
      <c r="H94" s="1" t="s">
        <v>164</v>
      </c>
      <c r="N94" s="1" t="b">
        <v>0</v>
      </c>
      <c r="P94" s="1" t="s">
        <v>874</v>
      </c>
    </row>
    <row r="95" spans="1:18" x14ac:dyDescent="0.25">
      <c r="A95" s="4" t="str">
        <f t="shared" si="1"/>
        <v>172595</v>
      </c>
      <c r="B95" s="1">
        <v>94</v>
      </c>
      <c r="C95" s="1" t="s">
        <v>875</v>
      </c>
      <c r="E95" s="1" t="s">
        <v>876</v>
      </c>
      <c r="F95" s="1" t="s">
        <v>877</v>
      </c>
      <c r="G95" s="1" t="s">
        <v>471</v>
      </c>
      <c r="H95" s="1" t="s">
        <v>878</v>
      </c>
      <c r="N95" s="1" t="b">
        <v>0</v>
      </c>
    </row>
    <row r="96" spans="1:18" x14ac:dyDescent="0.25">
      <c r="A96" s="4" t="str">
        <f t="shared" si="1"/>
        <v>321671</v>
      </c>
      <c r="B96" s="1">
        <v>95</v>
      </c>
      <c r="C96" s="1" t="s">
        <v>879</v>
      </c>
      <c r="D96" s="1" t="s">
        <v>880</v>
      </c>
      <c r="E96" s="1" t="s">
        <v>511</v>
      </c>
      <c r="F96" s="1" t="s">
        <v>705</v>
      </c>
      <c r="G96" s="1" t="s">
        <v>471</v>
      </c>
      <c r="H96" s="1" t="s">
        <v>881</v>
      </c>
      <c r="N96" s="1" t="b">
        <v>0</v>
      </c>
    </row>
    <row r="97" spans="1:16" x14ac:dyDescent="0.25">
      <c r="A97" s="4" t="str">
        <f t="shared" si="1"/>
        <v>369500</v>
      </c>
      <c r="B97" s="1">
        <v>96</v>
      </c>
      <c r="C97" s="1" t="s">
        <v>882</v>
      </c>
      <c r="D97" s="1" t="s">
        <v>590</v>
      </c>
      <c r="E97" s="1" t="s">
        <v>567</v>
      </c>
      <c r="F97" s="1" t="s">
        <v>568</v>
      </c>
      <c r="G97" s="1" t="s">
        <v>471</v>
      </c>
      <c r="H97" s="1" t="s">
        <v>591</v>
      </c>
      <c r="N97" s="1" t="b">
        <v>0</v>
      </c>
    </row>
    <row r="98" spans="1:16" x14ac:dyDescent="0.25">
      <c r="A98" s="4" t="str">
        <f t="shared" si="1"/>
        <v>307494</v>
      </c>
      <c r="B98" s="1">
        <v>97</v>
      </c>
      <c r="C98" s="1" t="s">
        <v>883</v>
      </c>
      <c r="D98" s="1" t="s">
        <v>884</v>
      </c>
      <c r="E98" s="1" t="s">
        <v>885</v>
      </c>
      <c r="F98" s="1" t="s">
        <v>886</v>
      </c>
      <c r="G98" s="1" t="s">
        <v>471</v>
      </c>
      <c r="H98" s="1" t="s">
        <v>887</v>
      </c>
      <c r="N98" s="1" t="b">
        <v>0</v>
      </c>
      <c r="P98" s="1" t="s">
        <v>888</v>
      </c>
    </row>
    <row r="99" spans="1:16" x14ac:dyDescent="0.25">
      <c r="A99" s="4" t="str">
        <f t="shared" si="1"/>
        <v>328282</v>
      </c>
      <c r="B99" s="1">
        <v>98</v>
      </c>
      <c r="C99" s="1" t="s">
        <v>268</v>
      </c>
      <c r="D99" s="1" t="s">
        <v>889</v>
      </c>
      <c r="E99" s="1" t="s">
        <v>469</v>
      </c>
      <c r="F99" s="1" t="s">
        <v>470</v>
      </c>
      <c r="G99" s="1" t="s">
        <v>471</v>
      </c>
      <c r="H99" s="1" t="s">
        <v>269</v>
      </c>
      <c r="N99" s="1" t="b">
        <v>0</v>
      </c>
      <c r="P99" s="1" t="s">
        <v>890</v>
      </c>
    </row>
    <row r="100" spans="1:16" x14ac:dyDescent="0.25">
      <c r="A100" s="4" t="str">
        <f t="shared" si="1"/>
        <v>314136</v>
      </c>
      <c r="B100" s="1">
        <v>99</v>
      </c>
      <c r="C100" s="1" t="s">
        <v>891</v>
      </c>
      <c r="D100" s="1" t="s">
        <v>892</v>
      </c>
      <c r="E100" s="1" t="s">
        <v>567</v>
      </c>
      <c r="F100" s="1" t="s">
        <v>568</v>
      </c>
      <c r="G100" s="1" t="s">
        <v>471</v>
      </c>
      <c r="H100" s="1" t="s">
        <v>893</v>
      </c>
      <c r="N100" s="1" t="b">
        <v>0</v>
      </c>
      <c r="P100" s="1" t="s">
        <v>894</v>
      </c>
    </row>
    <row r="101" spans="1:16" x14ac:dyDescent="0.25">
      <c r="A101" s="4" t="str">
        <f t="shared" si="1"/>
        <v>176319</v>
      </c>
      <c r="B101" s="1">
        <v>100</v>
      </c>
      <c r="C101" s="1" t="s">
        <v>895</v>
      </c>
      <c r="D101" s="1" t="s">
        <v>896</v>
      </c>
      <c r="E101" s="1" t="s">
        <v>567</v>
      </c>
      <c r="F101" s="1" t="s">
        <v>568</v>
      </c>
      <c r="G101" s="1" t="s">
        <v>471</v>
      </c>
      <c r="H101" s="1" t="s">
        <v>897</v>
      </c>
      <c r="N101" s="1" t="b">
        <v>0</v>
      </c>
    </row>
    <row r="102" spans="1:16" x14ac:dyDescent="0.25">
      <c r="A102" s="4" t="str">
        <f t="shared" si="1"/>
        <v>358865</v>
      </c>
      <c r="B102" s="1">
        <v>101</v>
      </c>
      <c r="C102" s="1" t="s">
        <v>898</v>
      </c>
      <c r="D102" s="1" t="s">
        <v>899</v>
      </c>
      <c r="E102" s="1" t="s">
        <v>567</v>
      </c>
      <c r="F102" s="1" t="s">
        <v>568</v>
      </c>
      <c r="G102" s="1" t="s">
        <v>471</v>
      </c>
      <c r="H102" s="1" t="s">
        <v>900</v>
      </c>
      <c r="N102" s="1" t="b">
        <v>0</v>
      </c>
    </row>
    <row r="103" spans="1:16" x14ac:dyDescent="0.25">
      <c r="A103" s="4" t="str">
        <f t="shared" si="1"/>
        <v>358177</v>
      </c>
      <c r="B103" s="1">
        <v>102</v>
      </c>
      <c r="C103" s="1" t="s">
        <v>901</v>
      </c>
      <c r="D103" s="1" t="s">
        <v>902</v>
      </c>
      <c r="E103" s="1" t="s">
        <v>511</v>
      </c>
      <c r="F103" s="1" t="s">
        <v>903</v>
      </c>
      <c r="G103" s="1" t="s">
        <v>471</v>
      </c>
      <c r="H103" s="1" t="s">
        <v>904</v>
      </c>
      <c r="N103" s="1" t="b">
        <v>0</v>
      </c>
    </row>
    <row r="104" spans="1:16" x14ac:dyDescent="0.25">
      <c r="A104" s="4" t="str">
        <f t="shared" si="1"/>
        <v>305022</v>
      </c>
      <c r="B104" s="1">
        <v>103</v>
      </c>
      <c r="C104" s="1" t="s">
        <v>905</v>
      </c>
      <c r="D104" s="1" t="s">
        <v>906</v>
      </c>
      <c r="E104" s="1" t="s">
        <v>567</v>
      </c>
      <c r="F104" s="1" t="s">
        <v>907</v>
      </c>
      <c r="G104" s="1" t="s">
        <v>471</v>
      </c>
      <c r="H104" s="1" t="s">
        <v>908</v>
      </c>
      <c r="N104" s="1" t="b">
        <v>0</v>
      </c>
    </row>
    <row r="105" spans="1:16" x14ac:dyDescent="0.25">
      <c r="A105" s="4" t="str">
        <f t="shared" si="1"/>
        <v>357018</v>
      </c>
      <c r="B105" s="1">
        <v>104</v>
      </c>
      <c r="C105" s="1" t="s">
        <v>909</v>
      </c>
      <c r="D105" s="1" t="s">
        <v>910</v>
      </c>
      <c r="E105" s="1" t="s">
        <v>622</v>
      </c>
      <c r="F105" s="1" t="s">
        <v>911</v>
      </c>
      <c r="G105" s="1" t="s">
        <v>471</v>
      </c>
      <c r="H105" s="1" t="s">
        <v>912</v>
      </c>
      <c r="N105" s="1" t="b">
        <v>0</v>
      </c>
    </row>
    <row r="106" spans="1:16" x14ac:dyDescent="0.25">
      <c r="A106" s="4" t="str">
        <f t="shared" si="1"/>
        <v>202032</v>
      </c>
      <c r="B106" s="1">
        <v>105</v>
      </c>
      <c r="C106" s="1" t="s">
        <v>913</v>
      </c>
      <c r="D106" s="1" t="s">
        <v>914</v>
      </c>
      <c r="E106" s="1" t="s">
        <v>511</v>
      </c>
      <c r="F106" s="1" t="s">
        <v>915</v>
      </c>
      <c r="G106" s="1" t="s">
        <v>471</v>
      </c>
      <c r="H106" s="1" t="s">
        <v>916</v>
      </c>
      <c r="N106" s="1" t="b">
        <v>0</v>
      </c>
    </row>
    <row r="107" spans="1:16" x14ac:dyDescent="0.25">
      <c r="A107" s="4" t="str">
        <f t="shared" si="1"/>
        <v>176045</v>
      </c>
      <c r="B107" s="1">
        <v>106</v>
      </c>
      <c r="C107" s="1" t="s">
        <v>917</v>
      </c>
      <c r="D107" s="1" t="s">
        <v>918</v>
      </c>
      <c r="E107" s="1" t="s">
        <v>919</v>
      </c>
      <c r="F107" s="1" t="s">
        <v>568</v>
      </c>
      <c r="G107" s="1" t="s">
        <v>471</v>
      </c>
      <c r="H107" s="1" t="s">
        <v>920</v>
      </c>
      <c r="N107" s="1" t="b">
        <v>0</v>
      </c>
    </row>
    <row r="108" spans="1:16" x14ac:dyDescent="0.25">
      <c r="A108" s="4" t="str">
        <f t="shared" si="1"/>
        <v>313553</v>
      </c>
      <c r="B108" s="1">
        <v>107</v>
      </c>
      <c r="C108" s="1" t="s">
        <v>132</v>
      </c>
      <c r="D108" s="1" t="s">
        <v>2117</v>
      </c>
      <c r="E108" s="1" t="s">
        <v>511</v>
      </c>
      <c r="F108" s="1" t="s">
        <v>512</v>
      </c>
      <c r="G108" s="1" t="s">
        <v>471</v>
      </c>
      <c r="H108" s="1" t="s">
        <v>133</v>
      </c>
      <c r="N108" s="1" t="b">
        <v>0</v>
      </c>
      <c r="P108" s="1" t="s">
        <v>922</v>
      </c>
    </row>
    <row r="109" spans="1:16" x14ac:dyDescent="0.25">
      <c r="A109" s="4" t="str">
        <f t="shared" si="1"/>
        <v/>
      </c>
      <c r="B109" s="1">
        <v>108</v>
      </c>
      <c r="C109" s="1" t="s">
        <v>923</v>
      </c>
      <c r="D109" s="1" t="s">
        <v>924</v>
      </c>
      <c r="E109" s="1" t="s">
        <v>925</v>
      </c>
      <c r="F109" s="1" t="s">
        <v>926</v>
      </c>
      <c r="G109" s="1" t="s">
        <v>471</v>
      </c>
      <c r="H109" s="1"/>
      <c r="N109" s="1" t="b">
        <v>0</v>
      </c>
    </row>
    <row r="110" spans="1:16" x14ac:dyDescent="0.25">
      <c r="A110" s="4" t="str">
        <f t="shared" si="1"/>
        <v>117916</v>
      </c>
      <c r="B110" s="1">
        <v>109</v>
      </c>
      <c r="C110" s="1" t="s">
        <v>927</v>
      </c>
      <c r="D110" s="1" t="s">
        <v>928</v>
      </c>
      <c r="E110" s="1" t="s">
        <v>511</v>
      </c>
      <c r="F110" s="1" t="s">
        <v>929</v>
      </c>
      <c r="G110" s="1" t="s">
        <v>471</v>
      </c>
      <c r="H110" s="1" t="s">
        <v>930</v>
      </c>
      <c r="N110" s="1" t="b">
        <v>0</v>
      </c>
    </row>
    <row r="111" spans="1:16" x14ac:dyDescent="0.25">
      <c r="A111" s="4" t="str">
        <f t="shared" si="1"/>
        <v>369512</v>
      </c>
      <c r="B111" s="1">
        <v>110</v>
      </c>
      <c r="C111" s="1" t="s">
        <v>931</v>
      </c>
      <c r="D111" s="1" t="s">
        <v>932</v>
      </c>
      <c r="E111" s="1" t="s">
        <v>567</v>
      </c>
      <c r="F111" s="1" t="s">
        <v>933</v>
      </c>
      <c r="G111" s="1" t="s">
        <v>471</v>
      </c>
      <c r="H111" s="1" t="s">
        <v>934</v>
      </c>
      <c r="N111" s="1" t="b">
        <v>0</v>
      </c>
    </row>
    <row r="112" spans="1:16" x14ac:dyDescent="0.25">
      <c r="A112" s="4" t="str">
        <f t="shared" si="1"/>
        <v>301044</v>
      </c>
      <c r="B112" s="1">
        <v>111</v>
      </c>
      <c r="C112" s="1" t="s">
        <v>935</v>
      </c>
      <c r="D112" s="1" t="s">
        <v>936</v>
      </c>
      <c r="E112" s="1" t="s">
        <v>567</v>
      </c>
      <c r="F112" s="1" t="s">
        <v>568</v>
      </c>
      <c r="G112" s="1" t="s">
        <v>471</v>
      </c>
      <c r="H112" s="1" t="s">
        <v>114</v>
      </c>
      <c r="N112" s="1" t="b">
        <v>0</v>
      </c>
    </row>
    <row r="113" spans="1:18" x14ac:dyDescent="0.25">
      <c r="A113" s="4" t="str">
        <f t="shared" si="1"/>
        <v>359000</v>
      </c>
      <c r="B113" s="1">
        <v>112</v>
      </c>
      <c r="C113" s="1" t="s">
        <v>937</v>
      </c>
      <c r="D113" s="1" t="s">
        <v>938</v>
      </c>
      <c r="E113" s="1" t="s">
        <v>567</v>
      </c>
      <c r="F113" s="1" t="s">
        <v>525</v>
      </c>
      <c r="G113" s="1" t="s">
        <v>471</v>
      </c>
      <c r="H113" s="1" t="s">
        <v>939</v>
      </c>
      <c r="N113" s="1" t="b">
        <v>0</v>
      </c>
    </row>
    <row r="114" spans="1:18" x14ac:dyDescent="0.25">
      <c r="A114" s="4" t="str">
        <f t="shared" si="1"/>
        <v>356924</v>
      </c>
      <c r="B114" s="1">
        <v>113</v>
      </c>
      <c r="C114" s="1" t="s">
        <v>940</v>
      </c>
      <c r="D114" s="1" t="s">
        <v>941</v>
      </c>
      <c r="E114" s="1" t="s">
        <v>511</v>
      </c>
      <c r="F114" s="1" t="s">
        <v>693</v>
      </c>
      <c r="G114" s="1" t="s">
        <v>471</v>
      </c>
      <c r="H114" s="1" t="s">
        <v>942</v>
      </c>
      <c r="M114" s="1" t="s">
        <v>943</v>
      </c>
      <c r="N114" s="1" t="b">
        <v>0</v>
      </c>
      <c r="P114" s="1" t="s">
        <v>944</v>
      </c>
    </row>
    <row r="115" spans="1:18" x14ac:dyDescent="0.25">
      <c r="A115" s="4" t="str">
        <f t="shared" si="1"/>
        <v>372841</v>
      </c>
      <c r="B115" s="1">
        <v>114</v>
      </c>
      <c r="C115" s="1" t="s">
        <v>945</v>
      </c>
      <c r="D115" s="1" t="s">
        <v>946</v>
      </c>
      <c r="E115" s="1" t="s">
        <v>947</v>
      </c>
      <c r="F115" s="1" t="s">
        <v>948</v>
      </c>
      <c r="G115" s="1" t="s">
        <v>471</v>
      </c>
      <c r="H115" s="1" t="s">
        <v>949</v>
      </c>
      <c r="N115" s="1" t="b">
        <v>0</v>
      </c>
    </row>
    <row r="116" spans="1:18" x14ac:dyDescent="0.25">
      <c r="A116" s="4" t="str">
        <f t="shared" si="1"/>
        <v>308974</v>
      </c>
      <c r="B116" s="1">
        <v>115</v>
      </c>
      <c r="C116" s="1" t="s">
        <v>950</v>
      </c>
      <c r="D116" s="1" t="s">
        <v>951</v>
      </c>
      <c r="E116" s="1" t="s">
        <v>567</v>
      </c>
      <c r="F116" s="1" t="s">
        <v>568</v>
      </c>
      <c r="G116" s="1" t="s">
        <v>471</v>
      </c>
      <c r="H116" s="1" t="s">
        <v>952</v>
      </c>
      <c r="N116" s="1" t="b">
        <v>0</v>
      </c>
      <c r="P116" s="1" t="s">
        <v>953</v>
      </c>
    </row>
    <row r="117" spans="1:18" x14ac:dyDescent="0.25">
      <c r="A117" s="4" t="str">
        <f t="shared" si="1"/>
        <v>341357</v>
      </c>
      <c r="B117" s="1">
        <v>116</v>
      </c>
      <c r="C117" s="1" t="s">
        <v>954</v>
      </c>
      <c r="D117" s="1" t="s">
        <v>955</v>
      </c>
      <c r="E117" s="1" t="s">
        <v>511</v>
      </c>
      <c r="F117" s="1" t="s">
        <v>956</v>
      </c>
      <c r="G117" s="1" t="s">
        <v>471</v>
      </c>
      <c r="H117" s="1" t="s">
        <v>957</v>
      </c>
      <c r="N117" s="1" t="b">
        <v>0</v>
      </c>
    </row>
    <row r="118" spans="1:18" x14ac:dyDescent="0.25">
      <c r="A118" s="4" t="str">
        <f t="shared" si="1"/>
        <v>338377</v>
      </c>
      <c r="B118" s="1">
        <v>117</v>
      </c>
      <c r="C118" s="1" t="s">
        <v>167</v>
      </c>
      <c r="D118" s="1" t="s">
        <v>958</v>
      </c>
      <c r="E118" s="1" t="s">
        <v>567</v>
      </c>
      <c r="F118" s="1" t="s">
        <v>568</v>
      </c>
      <c r="G118" s="1" t="s">
        <v>471</v>
      </c>
      <c r="H118" s="1" t="s">
        <v>168</v>
      </c>
      <c r="N118" s="1" t="b">
        <v>0</v>
      </c>
    </row>
    <row r="119" spans="1:18" x14ac:dyDescent="0.25">
      <c r="A119" s="4" t="str">
        <f t="shared" si="1"/>
        <v>313312</v>
      </c>
      <c r="B119" s="1">
        <v>118</v>
      </c>
      <c r="C119" s="1" t="s">
        <v>959</v>
      </c>
      <c r="D119" s="1" t="s">
        <v>960</v>
      </c>
      <c r="E119" s="1" t="s">
        <v>511</v>
      </c>
      <c r="F119" s="1" t="s">
        <v>961</v>
      </c>
      <c r="G119" s="1" t="s">
        <v>471</v>
      </c>
      <c r="H119" s="1" t="s">
        <v>962</v>
      </c>
      <c r="N119" s="1" t="b">
        <v>0</v>
      </c>
    </row>
    <row r="120" spans="1:18" x14ac:dyDescent="0.25">
      <c r="A120" s="4" t="str">
        <f t="shared" si="1"/>
        <v>006136</v>
      </c>
      <c r="B120" s="1">
        <v>119</v>
      </c>
      <c r="C120" s="1" t="s">
        <v>226</v>
      </c>
      <c r="D120" s="1" t="s">
        <v>963</v>
      </c>
      <c r="E120" s="1" t="s">
        <v>964</v>
      </c>
      <c r="F120" s="1" t="s">
        <v>965</v>
      </c>
      <c r="G120" s="1" t="s">
        <v>471</v>
      </c>
      <c r="H120" s="1" t="s">
        <v>227</v>
      </c>
      <c r="N120" s="1" t="b">
        <v>0</v>
      </c>
      <c r="P120" s="1" t="s">
        <v>966</v>
      </c>
    </row>
    <row r="121" spans="1:18" x14ac:dyDescent="0.25">
      <c r="A121" s="4" t="str">
        <f t="shared" si="1"/>
        <v>357634</v>
      </c>
      <c r="B121" s="1">
        <v>120</v>
      </c>
      <c r="C121" s="1" t="s">
        <v>198</v>
      </c>
      <c r="D121" s="1" t="s">
        <v>967</v>
      </c>
      <c r="E121" s="1" t="s">
        <v>511</v>
      </c>
      <c r="F121" s="1" t="s">
        <v>968</v>
      </c>
      <c r="G121" s="1" t="s">
        <v>471</v>
      </c>
      <c r="H121" s="1" t="s">
        <v>199</v>
      </c>
      <c r="N121" s="1" t="b">
        <v>0</v>
      </c>
    </row>
    <row r="122" spans="1:18" x14ac:dyDescent="0.25">
      <c r="A122" s="4" t="str">
        <f t="shared" si="1"/>
        <v>362279</v>
      </c>
      <c r="B122" s="1">
        <v>121</v>
      </c>
      <c r="C122" s="1" t="s">
        <v>100</v>
      </c>
      <c r="D122" s="1" t="s">
        <v>969</v>
      </c>
      <c r="E122" s="1" t="s">
        <v>970</v>
      </c>
      <c r="F122" s="1" t="s">
        <v>6039</v>
      </c>
      <c r="G122" s="1" t="s">
        <v>471</v>
      </c>
      <c r="H122" s="1" t="s">
        <v>101</v>
      </c>
      <c r="N122" s="1" t="b">
        <v>0</v>
      </c>
      <c r="R122" s="1" t="s">
        <v>315</v>
      </c>
    </row>
    <row r="123" spans="1:18" x14ac:dyDescent="0.25">
      <c r="A123" s="4" t="str">
        <f t="shared" si="1"/>
        <v>360097</v>
      </c>
      <c r="B123" s="1">
        <v>122</v>
      </c>
      <c r="C123" s="1" t="s">
        <v>971</v>
      </c>
      <c r="D123" s="1" t="s">
        <v>972</v>
      </c>
      <c r="E123" s="1" t="s">
        <v>679</v>
      </c>
      <c r="F123" s="1" t="s">
        <v>680</v>
      </c>
      <c r="G123" s="1" t="s">
        <v>471</v>
      </c>
      <c r="H123" s="1" t="s">
        <v>973</v>
      </c>
      <c r="N123" s="1" t="b">
        <v>0</v>
      </c>
    </row>
    <row r="124" spans="1:18" x14ac:dyDescent="0.25">
      <c r="A124" s="4" t="str">
        <f t="shared" si="1"/>
        <v>365184</v>
      </c>
      <c r="B124" s="1">
        <v>123</v>
      </c>
      <c r="C124" s="1" t="s">
        <v>974</v>
      </c>
      <c r="D124" s="1" t="s">
        <v>975</v>
      </c>
      <c r="E124" s="1" t="s">
        <v>837</v>
      </c>
      <c r="F124" s="1" t="s">
        <v>838</v>
      </c>
      <c r="G124" s="1" t="s">
        <v>471</v>
      </c>
      <c r="H124" s="1" t="s">
        <v>976</v>
      </c>
      <c r="N124" s="1" t="b">
        <v>0</v>
      </c>
    </row>
    <row r="125" spans="1:18" x14ac:dyDescent="0.25">
      <c r="A125" s="4" t="str">
        <f t="shared" si="1"/>
        <v>309402</v>
      </c>
      <c r="B125" s="1">
        <v>124</v>
      </c>
      <c r="C125" s="1" t="s">
        <v>977</v>
      </c>
      <c r="D125" s="1" t="s">
        <v>978</v>
      </c>
      <c r="E125" s="1" t="s">
        <v>979</v>
      </c>
      <c r="F125" s="1" t="s">
        <v>980</v>
      </c>
      <c r="G125" s="1" t="s">
        <v>471</v>
      </c>
      <c r="H125" s="1" t="s">
        <v>981</v>
      </c>
      <c r="N125" s="1" t="b">
        <v>0</v>
      </c>
    </row>
    <row r="126" spans="1:18" x14ac:dyDescent="0.25">
      <c r="A126" s="4" t="str">
        <f t="shared" si="1"/>
        <v>344045</v>
      </c>
      <c r="B126" s="1">
        <v>125</v>
      </c>
      <c r="C126" s="1" t="s">
        <v>982</v>
      </c>
      <c r="D126" s="1" t="s">
        <v>983</v>
      </c>
      <c r="E126" s="1" t="s">
        <v>567</v>
      </c>
      <c r="F126" s="1" t="s">
        <v>568</v>
      </c>
      <c r="G126" s="1" t="s">
        <v>471</v>
      </c>
      <c r="H126" s="1" t="s">
        <v>984</v>
      </c>
      <c r="N126" s="1" t="b">
        <v>0</v>
      </c>
    </row>
    <row r="127" spans="1:18" x14ac:dyDescent="0.25">
      <c r="A127" s="4" t="str">
        <f t="shared" si="1"/>
        <v>360393</v>
      </c>
      <c r="B127" s="1">
        <v>126</v>
      </c>
      <c r="C127" s="1" t="s">
        <v>985</v>
      </c>
      <c r="D127" s="1" t="s">
        <v>986</v>
      </c>
      <c r="E127" s="1" t="s">
        <v>487</v>
      </c>
      <c r="F127" s="1" t="s">
        <v>488</v>
      </c>
      <c r="G127" s="1" t="s">
        <v>471</v>
      </c>
      <c r="H127" s="1" t="s">
        <v>987</v>
      </c>
      <c r="N127" s="1" t="b">
        <v>0</v>
      </c>
    </row>
    <row r="128" spans="1:18" x14ac:dyDescent="0.25">
      <c r="A128" s="4" t="str">
        <f t="shared" si="1"/>
        <v>318138</v>
      </c>
      <c r="B128" s="1">
        <v>127</v>
      </c>
      <c r="C128" s="1" t="s">
        <v>988</v>
      </c>
      <c r="D128" s="1" t="s">
        <v>989</v>
      </c>
      <c r="E128" s="1" t="s">
        <v>511</v>
      </c>
      <c r="F128" s="1" t="s">
        <v>990</v>
      </c>
      <c r="G128" s="1" t="s">
        <v>471</v>
      </c>
      <c r="H128" s="1" t="s">
        <v>676</v>
      </c>
      <c r="N128" s="1" t="b">
        <v>0</v>
      </c>
    </row>
    <row r="129" spans="1:19" x14ac:dyDescent="0.25">
      <c r="A129" s="4" t="str">
        <f t="shared" si="1"/>
        <v>313966</v>
      </c>
      <c r="B129" s="1">
        <v>128</v>
      </c>
      <c r="C129" s="1" t="s">
        <v>991</v>
      </c>
      <c r="D129" s="1" t="s">
        <v>992</v>
      </c>
      <c r="E129" s="1" t="s">
        <v>511</v>
      </c>
      <c r="F129" s="1" t="s">
        <v>993</v>
      </c>
      <c r="G129" s="1" t="s">
        <v>471</v>
      </c>
      <c r="H129" s="1" t="s">
        <v>994</v>
      </c>
      <c r="N129" s="1" t="b">
        <v>0</v>
      </c>
      <c r="P129" s="1" t="s">
        <v>995</v>
      </c>
    </row>
    <row r="130" spans="1:19" x14ac:dyDescent="0.25">
      <c r="A130" s="4" t="str">
        <f t="shared" ref="A130:A193" si="2">LEFT(H130,6)</f>
        <v>344412</v>
      </c>
      <c r="B130" s="1">
        <v>129</v>
      </c>
      <c r="C130" s="1" t="s">
        <v>996</v>
      </c>
      <c r="D130" s="1" t="s">
        <v>997</v>
      </c>
      <c r="E130" s="1" t="s">
        <v>511</v>
      </c>
      <c r="F130" s="1" t="s">
        <v>723</v>
      </c>
      <c r="G130" s="1" t="s">
        <v>471</v>
      </c>
      <c r="H130" s="1" t="s">
        <v>998</v>
      </c>
      <c r="N130" s="1" t="b">
        <v>0</v>
      </c>
    </row>
    <row r="131" spans="1:19" x14ac:dyDescent="0.25">
      <c r="A131" s="4" t="str">
        <f t="shared" si="2"/>
        <v>314388</v>
      </c>
      <c r="B131" s="1">
        <v>130</v>
      </c>
      <c r="C131" s="1" t="s">
        <v>999</v>
      </c>
      <c r="D131" s="1" t="s">
        <v>817</v>
      </c>
      <c r="E131" s="1" t="s">
        <v>1000</v>
      </c>
      <c r="F131" s="1" t="s">
        <v>819</v>
      </c>
      <c r="G131" s="1" t="s">
        <v>471</v>
      </c>
      <c r="H131" s="1" t="s">
        <v>820</v>
      </c>
      <c r="N131" s="1" t="b">
        <v>0</v>
      </c>
      <c r="P131" s="1" t="s">
        <v>821</v>
      </c>
      <c r="Q131" s="1" t="s">
        <v>1001</v>
      </c>
    </row>
    <row r="132" spans="1:19" x14ac:dyDescent="0.25">
      <c r="A132" s="4" t="str">
        <f t="shared" si="2"/>
        <v>314404</v>
      </c>
      <c r="B132" s="1">
        <v>131</v>
      </c>
      <c r="C132" s="1" t="s">
        <v>1002</v>
      </c>
      <c r="D132" s="1" t="s">
        <v>1003</v>
      </c>
      <c r="E132" s="1" t="s">
        <v>1004</v>
      </c>
      <c r="F132" s="1" t="s">
        <v>1005</v>
      </c>
      <c r="G132" s="1" t="s">
        <v>471</v>
      </c>
      <c r="H132" s="1" t="s">
        <v>1006</v>
      </c>
      <c r="N132" s="1" t="b">
        <v>0</v>
      </c>
    </row>
    <row r="133" spans="1:19" x14ac:dyDescent="0.25">
      <c r="A133" s="4" t="str">
        <f t="shared" si="2"/>
        <v>313704</v>
      </c>
      <c r="B133" s="1">
        <v>132</v>
      </c>
      <c r="C133" s="1" t="s">
        <v>1007</v>
      </c>
      <c r="D133" s="1" t="s">
        <v>1008</v>
      </c>
      <c r="E133" s="1" t="s">
        <v>511</v>
      </c>
      <c r="F133" s="1" t="s">
        <v>1009</v>
      </c>
      <c r="G133" s="1" t="s">
        <v>471</v>
      </c>
      <c r="H133" s="1" t="s">
        <v>1010</v>
      </c>
      <c r="N133" s="1" t="b">
        <v>0</v>
      </c>
    </row>
    <row r="134" spans="1:19" x14ac:dyDescent="0.25">
      <c r="A134" s="4" t="str">
        <f t="shared" si="2"/>
        <v>357854</v>
      </c>
      <c r="B134" s="1">
        <v>133</v>
      </c>
      <c r="C134" s="1" t="s">
        <v>1011</v>
      </c>
      <c r="D134" s="1" t="s">
        <v>1012</v>
      </c>
      <c r="E134" s="1" t="s">
        <v>567</v>
      </c>
      <c r="F134" s="1" t="s">
        <v>525</v>
      </c>
      <c r="G134" s="1" t="s">
        <v>471</v>
      </c>
      <c r="H134" s="1" t="s">
        <v>1013</v>
      </c>
      <c r="N134" s="1" t="b">
        <v>0</v>
      </c>
    </row>
    <row r="135" spans="1:19" x14ac:dyDescent="0.25">
      <c r="A135" s="4" t="str">
        <f t="shared" si="2"/>
        <v>358008</v>
      </c>
      <c r="B135" s="1">
        <v>134</v>
      </c>
      <c r="C135" s="1" t="s">
        <v>307</v>
      </c>
      <c r="D135" s="1" t="s">
        <v>1014</v>
      </c>
      <c r="E135" s="1" t="s">
        <v>511</v>
      </c>
      <c r="F135" s="1" t="s">
        <v>723</v>
      </c>
      <c r="G135" s="1" t="s">
        <v>471</v>
      </c>
      <c r="H135" s="1" t="s">
        <v>308</v>
      </c>
      <c r="N135" s="1" t="b">
        <v>0</v>
      </c>
      <c r="P135" s="1" t="s">
        <v>1015</v>
      </c>
      <c r="Q135" s="1" t="s">
        <v>1016</v>
      </c>
    </row>
    <row r="136" spans="1:19" x14ac:dyDescent="0.25">
      <c r="A136" s="4" t="str">
        <f t="shared" si="2"/>
        <v>341277</v>
      </c>
      <c r="B136" s="1">
        <v>135</v>
      </c>
      <c r="C136" s="1" t="s">
        <v>1017</v>
      </c>
      <c r="D136" s="1" t="s">
        <v>1018</v>
      </c>
      <c r="E136" s="1" t="s">
        <v>494</v>
      </c>
      <c r="F136" s="1" t="s">
        <v>1019</v>
      </c>
      <c r="G136" s="1" t="s">
        <v>471</v>
      </c>
      <c r="H136" s="1" t="s">
        <v>1020</v>
      </c>
      <c r="N136" s="1" t="b">
        <v>0</v>
      </c>
    </row>
    <row r="137" spans="1:19" x14ac:dyDescent="0.25">
      <c r="A137" s="4" t="str">
        <f t="shared" si="2"/>
        <v>468644</v>
      </c>
      <c r="B137" s="1">
        <v>136</v>
      </c>
      <c r="C137" s="1" t="s">
        <v>1021</v>
      </c>
      <c r="D137" s="1" t="s">
        <v>1022</v>
      </c>
      <c r="E137" s="1" t="s">
        <v>1023</v>
      </c>
      <c r="F137" s="1" t="s">
        <v>1024</v>
      </c>
      <c r="G137" s="1" t="s">
        <v>471</v>
      </c>
      <c r="H137" s="1" t="s">
        <v>1025</v>
      </c>
      <c r="N137" s="1" t="b">
        <v>0</v>
      </c>
    </row>
    <row r="138" spans="1:19" x14ac:dyDescent="0.25">
      <c r="A138" s="4" t="str">
        <f t="shared" si="2"/>
        <v>314092</v>
      </c>
      <c r="B138" s="1">
        <v>137</v>
      </c>
      <c r="C138" s="1" t="s">
        <v>1026</v>
      </c>
      <c r="D138" s="1" t="s">
        <v>1027</v>
      </c>
      <c r="E138" s="1" t="s">
        <v>567</v>
      </c>
      <c r="F138" s="1" t="s">
        <v>568</v>
      </c>
      <c r="G138" s="1" t="s">
        <v>471</v>
      </c>
      <c r="H138" s="1" t="s">
        <v>1028</v>
      </c>
      <c r="N138" s="1" t="b">
        <v>0</v>
      </c>
    </row>
    <row r="139" spans="1:19" x14ac:dyDescent="0.25">
      <c r="A139" s="4" t="str">
        <f t="shared" si="2"/>
        <v>265154</v>
      </c>
      <c r="B139" s="1">
        <v>138</v>
      </c>
      <c r="C139" s="1" t="s">
        <v>1029</v>
      </c>
      <c r="D139" s="1" t="s">
        <v>1030</v>
      </c>
      <c r="E139" s="1" t="s">
        <v>1031</v>
      </c>
      <c r="F139" s="1" t="s">
        <v>1032</v>
      </c>
      <c r="G139" s="1" t="s">
        <v>1033</v>
      </c>
      <c r="H139" s="1" t="s">
        <v>1034</v>
      </c>
      <c r="N139" s="1" t="b">
        <v>0</v>
      </c>
      <c r="P139" s="1" t="s">
        <v>1035</v>
      </c>
    </row>
    <row r="140" spans="1:19" x14ac:dyDescent="0.25">
      <c r="A140" s="4" t="str">
        <f t="shared" si="2"/>
        <v>357832</v>
      </c>
      <c r="B140" s="1">
        <v>139</v>
      </c>
      <c r="C140" s="1" t="s">
        <v>1036</v>
      </c>
      <c r="E140" s="1" t="s">
        <v>511</v>
      </c>
      <c r="F140" s="1" t="s">
        <v>627</v>
      </c>
      <c r="G140" s="1" t="s">
        <v>471</v>
      </c>
      <c r="H140" s="1" t="s">
        <v>1037</v>
      </c>
      <c r="N140" s="1" t="b">
        <v>0</v>
      </c>
    </row>
    <row r="141" spans="1:19" x14ac:dyDescent="0.25">
      <c r="A141" s="4" t="str">
        <f t="shared" si="2"/>
        <v>350312</v>
      </c>
      <c r="B141" s="1">
        <v>140</v>
      </c>
      <c r="C141" s="1" t="s">
        <v>1038</v>
      </c>
      <c r="D141" s="1" t="s">
        <v>1039</v>
      </c>
      <c r="E141" s="1" t="s">
        <v>1040</v>
      </c>
      <c r="F141" s="1" t="s">
        <v>1041</v>
      </c>
      <c r="G141" s="1" t="s">
        <v>471</v>
      </c>
      <c r="H141" s="1" t="s">
        <v>1042</v>
      </c>
      <c r="N141" s="1" t="b">
        <v>0</v>
      </c>
    </row>
    <row r="142" spans="1:19" x14ac:dyDescent="0.25">
      <c r="A142" s="4" t="str">
        <f t="shared" si="2"/>
        <v>308406</v>
      </c>
      <c r="B142" s="1">
        <v>141</v>
      </c>
      <c r="C142" s="1" t="s">
        <v>1043</v>
      </c>
      <c r="D142" s="1" t="s">
        <v>1044</v>
      </c>
      <c r="E142" s="1" t="s">
        <v>567</v>
      </c>
      <c r="F142" s="1" t="s">
        <v>568</v>
      </c>
      <c r="G142" s="1" t="s">
        <v>471</v>
      </c>
      <c r="H142" s="1" t="s">
        <v>1045</v>
      </c>
      <c r="N142" s="1" t="b">
        <v>0</v>
      </c>
      <c r="S142" s="1" t="s">
        <v>1046</v>
      </c>
    </row>
    <row r="143" spans="1:19" x14ac:dyDescent="0.25">
      <c r="A143" s="4" t="str">
        <f t="shared" si="2"/>
        <v>341228</v>
      </c>
      <c r="B143" s="1">
        <v>142</v>
      </c>
      <c r="C143" s="1" t="s">
        <v>1047</v>
      </c>
      <c r="D143" s="1" t="s">
        <v>1048</v>
      </c>
      <c r="E143" s="1" t="s">
        <v>1049</v>
      </c>
      <c r="F143" s="1" t="s">
        <v>1050</v>
      </c>
      <c r="G143" s="1" t="s">
        <v>471</v>
      </c>
      <c r="H143" s="1" t="s">
        <v>1051</v>
      </c>
      <c r="N143" s="1" t="b">
        <v>0</v>
      </c>
    </row>
    <row r="144" spans="1:19" x14ac:dyDescent="0.25">
      <c r="A144" s="4" t="str">
        <f t="shared" si="2"/>
        <v>139588</v>
      </c>
      <c r="B144" s="1">
        <v>143</v>
      </c>
      <c r="C144" s="1" t="s">
        <v>1052</v>
      </c>
      <c r="D144" s="1" t="s">
        <v>1053</v>
      </c>
      <c r="E144" s="1" t="s">
        <v>511</v>
      </c>
      <c r="F144" s="1" t="s">
        <v>536</v>
      </c>
      <c r="G144" s="1" t="s">
        <v>471</v>
      </c>
      <c r="H144" s="1" t="s">
        <v>1054</v>
      </c>
      <c r="N144" s="1" t="b">
        <v>0</v>
      </c>
      <c r="P144" s="1" t="s">
        <v>1055</v>
      </c>
    </row>
    <row r="145" spans="1:17" x14ac:dyDescent="0.25">
      <c r="A145" s="4" t="str">
        <f t="shared" si="2"/>
        <v>337711</v>
      </c>
      <c r="B145" s="1">
        <v>144</v>
      </c>
      <c r="C145" s="1" t="s">
        <v>1056</v>
      </c>
      <c r="D145" s="1" t="s">
        <v>1057</v>
      </c>
      <c r="E145" s="1" t="s">
        <v>1058</v>
      </c>
      <c r="F145" s="1" t="s">
        <v>1059</v>
      </c>
      <c r="G145" s="1" t="s">
        <v>471</v>
      </c>
      <c r="H145" s="1" t="s">
        <v>1060</v>
      </c>
      <c r="N145" s="1" t="b">
        <v>0</v>
      </c>
      <c r="P145" s="1" t="s">
        <v>1061</v>
      </c>
      <c r="Q145" s="1" t="s">
        <v>1062</v>
      </c>
    </row>
    <row r="146" spans="1:17" x14ac:dyDescent="0.25">
      <c r="A146" s="4" t="str">
        <f t="shared" si="2"/>
        <v>341234</v>
      </c>
      <c r="B146" s="1">
        <v>145</v>
      </c>
      <c r="C146" s="1" t="s">
        <v>278</v>
      </c>
      <c r="D146" s="1" t="s">
        <v>1063</v>
      </c>
      <c r="E146" s="1" t="s">
        <v>511</v>
      </c>
      <c r="F146" s="1" t="s">
        <v>1064</v>
      </c>
      <c r="G146" s="1" t="s">
        <v>471</v>
      </c>
      <c r="H146" s="1" t="s">
        <v>279</v>
      </c>
      <c r="M146" s="1" t="s">
        <v>1065</v>
      </c>
      <c r="N146" s="1" t="b">
        <v>0</v>
      </c>
      <c r="P146" s="1" t="s">
        <v>1066</v>
      </c>
      <c r="Q146" s="1" t="s">
        <v>1067</v>
      </c>
    </row>
    <row r="147" spans="1:17" x14ac:dyDescent="0.25">
      <c r="A147" s="4" t="str">
        <f t="shared" si="2"/>
        <v>363356</v>
      </c>
      <c r="B147" s="1">
        <v>146</v>
      </c>
      <c r="C147" s="1" t="s">
        <v>1068</v>
      </c>
      <c r="D147" s="1" t="s">
        <v>1069</v>
      </c>
      <c r="E147" s="1" t="s">
        <v>660</v>
      </c>
      <c r="F147" s="1" t="s">
        <v>667</v>
      </c>
      <c r="G147" s="1" t="s">
        <v>471</v>
      </c>
      <c r="H147" s="1" t="s">
        <v>1070</v>
      </c>
      <c r="N147" s="1" t="b">
        <v>0</v>
      </c>
      <c r="P147" s="1" t="s">
        <v>1071</v>
      </c>
    </row>
    <row r="148" spans="1:17" x14ac:dyDescent="0.25">
      <c r="A148" s="4" t="str">
        <f t="shared" si="2"/>
        <v>313967</v>
      </c>
      <c r="B148" s="1">
        <v>147</v>
      </c>
      <c r="C148" s="1" t="s">
        <v>1072</v>
      </c>
      <c r="D148" s="1" t="s">
        <v>1073</v>
      </c>
      <c r="E148" s="1" t="s">
        <v>511</v>
      </c>
      <c r="F148" s="1" t="s">
        <v>512</v>
      </c>
      <c r="G148" s="1" t="s">
        <v>471</v>
      </c>
      <c r="H148" s="1" t="s">
        <v>1074</v>
      </c>
      <c r="N148" s="1" t="b">
        <v>0</v>
      </c>
    </row>
    <row r="149" spans="1:17" x14ac:dyDescent="0.25">
      <c r="A149" s="4" t="str">
        <f t="shared" si="2"/>
        <v>179702</v>
      </c>
      <c r="B149" s="1">
        <v>148</v>
      </c>
      <c r="C149" s="1" t="s">
        <v>1075</v>
      </c>
      <c r="E149" s="1" t="s">
        <v>1076</v>
      </c>
      <c r="F149" s="1" t="s">
        <v>1077</v>
      </c>
      <c r="G149" s="1" t="s">
        <v>471</v>
      </c>
      <c r="H149" s="1" t="s">
        <v>1078</v>
      </c>
      <c r="N149" s="1" t="b">
        <v>0</v>
      </c>
    </row>
    <row r="150" spans="1:17" x14ac:dyDescent="0.25">
      <c r="A150" s="4" t="str">
        <f t="shared" si="2"/>
        <v>341521</v>
      </c>
      <c r="B150" s="1">
        <v>149</v>
      </c>
      <c r="C150" s="1" t="s">
        <v>1079</v>
      </c>
      <c r="D150" s="1" t="s">
        <v>1080</v>
      </c>
      <c r="E150" s="1" t="s">
        <v>1081</v>
      </c>
      <c r="F150" s="1" t="s">
        <v>6040</v>
      </c>
      <c r="G150" s="1" t="s">
        <v>471</v>
      </c>
      <c r="H150" s="1" t="s">
        <v>215</v>
      </c>
      <c r="N150" s="1" t="b">
        <v>0</v>
      </c>
      <c r="P150" s="1" t="s">
        <v>1082</v>
      </c>
      <c r="Q150" s="1" t="s">
        <v>1083</v>
      </c>
    </row>
    <row r="151" spans="1:17" x14ac:dyDescent="0.25">
      <c r="A151" s="4" t="str">
        <f t="shared" si="2"/>
        <v>357438</v>
      </c>
      <c r="B151" s="1">
        <v>150</v>
      </c>
      <c r="C151" s="1" t="s">
        <v>1084</v>
      </c>
      <c r="D151" s="1" t="s">
        <v>1085</v>
      </c>
      <c r="E151" s="1" t="s">
        <v>511</v>
      </c>
      <c r="F151" s="1" t="s">
        <v>723</v>
      </c>
      <c r="G151" s="1" t="s">
        <v>471</v>
      </c>
      <c r="H151" s="1" t="s">
        <v>1086</v>
      </c>
      <c r="N151" s="1" t="b">
        <v>0</v>
      </c>
    </row>
    <row r="152" spans="1:17" x14ac:dyDescent="0.25">
      <c r="A152" s="4" t="str">
        <f t="shared" si="2"/>
        <v>358362</v>
      </c>
      <c r="B152" s="1">
        <v>151</v>
      </c>
      <c r="C152" s="1" t="s">
        <v>1087</v>
      </c>
      <c r="D152" s="1" t="s">
        <v>1088</v>
      </c>
      <c r="E152" s="1" t="s">
        <v>567</v>
      </c>
      <c r="F152" s="1" t="s">
        <v>568</v>
      </c>
      <c r="G152" s="1" t="s">
        <v>471</v>
      </c>
      <c r="H152" s="1" t="s">
        <v>1089</v>
      </c>
      <c r="N152" s="1" t="b">
        <v>0</v>
      </c>
      <c r="P152" s="1" t="s">
        <v>1090</v>
      </c>
    </row>
    <row r="153" spans="1:17" x14ac:dyDescent="0.25">
      <c r="A153" s="4" t="str">
        <f t="shared" si="2"/>
        <v>176269</v>
      </c>
      <c r="B153" s="1">
        <v>152</v>
      </c>
      <c r="C153" s="1" t="s">
        <v>350</v>
      </c>
      <c r="D153" s="1" t="s">
        <v>1091</v>
      </c>
      <c r="E153" s="1" t="s">
        <v>567</v>
      </c>
      <c r="F153" s="1" t="s">
        <v>568</v>
      </c>
      <c r="G153" s="1" t="s">
        <v>471</v>
      </c>
      <c r="H153" s="1" t="s">
        <v>351</v>
      </c>
      <c r="N153" s="1" t="b">
        <v>0</v>
      </c>
    </row>
    <row r="154" spans="1:17" x14ac:dyDescent="0.25">
      <c r="A154" s="4" t="str">
        <f t="shared" si="2"/>
        <v>363712</v>
      </c>
      <c r="B154" s="1">
        <v>153</v>
      </c>
      <c r="C154" s="1" t="s">
        <v>372</v>
      </c>
      <c r="D154" s="1" t="s">
        <v>1092</v>
      </c>
      <c r="E154" s="1" t="s">
        <v>1093</v>
      </c>
      <c r="F154" s="1" t="s">
        <v>714</v>
      </c>
      <c r="G154" s="1" t="s">
        <v>471</v>
      </c>
      <c r="H154" s="1" t="s">
        <v>373</v>
      </c>
      <c r="N154" s="1" t="b">
        <v>0</v>
      </c>
    </row>
    <row r="155" spans="1:17" x14ac:dyDescent="0.25">
      <c r="A155" s="4" t="str">
        <f t="shared" si="2"/>
        <v>313482</v>
      </c>
      <c r="B155" s="1">
        <v>154</v>
      </c>
      <c r="C155" s="1" t="s">
        <v>1094</v>
      </c>
      <c r="D155" s="1" t="s">
        <v>1095</v>
      </c>
      <c r="E155" s="1" t="s">
        <v>800</v>
      </c>
      <c r="F155" s="1" t="s">
        <v>512</v>
      </c>
      <c r="G155" s="1" t="s">
        <v>471</v>
      </c>
      <c r="H155" s="1" t="s">
        <v>1096</v>
      </c>
      <c r="N155" s="1" t="b">
        <v>0</v>
      </c>
      <c r="P155" s="1" t="s">
        <v>1097</v>
      </c>
      <c r="Q155" s="1" t="s">
        <v>1098</v>
      </c>
    </row>
    <row r="156" spans="1:17" x14ac:dyDescent="0.25">
      <c r="A156" s="4" t="str">
        <f t="shared" si="2"/>
        <v>346779</v>
      </c>
      <c r="B156" s="1">
        <v>155</v>
      </c>
      <c r="C156" s="1" t="s">
        <v>1099</v>
      </c>
      <c r="D156" s="1" t="s">
        <v>1100</v>
      </c>
      <c r="E156" s="1" t="s">
        <v>567</v>
      </c>
      <c r="F156" s="1" t="s">
        <v>568</v>
      </c>
      <c r="G156" s="1" t="s">
        <v>471</v>
      </c>
      <c r="H156" s="1" t="s">
        <v>1101</v>
      </c>
      <c r="N156" s="1" t="b">
        <v>0</v>
      </c>
    </row>
    <row r="157" spans="1:17" x14ac:dyDescent="0.25">
      <c r="A157" s="4" t="str">
        <f t="shared" si="2"/>
        <v>359623</v>
      </c>
      <c r="B157" s="1">
        <v>156</v>
      </c>
      <c r="C157" s="1" t="s">
        <v>158</v>
      </c>
      <c r="D157" s="1" t="s">
        <v>1102</v>
      </c>
      <c r="E157" s="1" t="s">
        <v>567</v>
      </c>
      <c r="F157" s="1" t="s">
        <v>568</v>
      </c>
      <c r="G157" s="1" t="s">
        <v>471</v>
      </c>
      <c r="H157" s="1" t="s">
        <v>159</v>
      </c>
      <c r="M157" s="1" t="s">
        <v>1103</v>
      </c>
      <c r="N157" s="1" t="b">
        <v>0</v>
      </c>
      <c r="P157" s="1" t="s">
        <v>1104</v>
      </c>
    </row>
    <row r="158" spans="1:17" x14ac:dyDescent="0.25">
      <c r="A158" s="4" t="str">
        <f t="shared" si="2"/>
        <v>139675</v>
      </c>
      <c r="B158" s="1">
        <v>157</v>
      </c>
      <c r="C158" s="1" t="s">
        <v>1105</v>
      </c>
      <c r="D158" s="1" t="s">
        <v>1106</v>
      </c>
      <c r="E158" s="1" t="s">
        <v>511</v>
      </c>
      <c r="F158" s="1" t="s">
        <v>993</v>
      </c>
      <c r="G158" s="1" t="s">
        <v>471</v>
      </c>
      <c r="H158" s="1" t="s">
        <v>1107</v>
      </c>
      <c r="N158" s="1" t="b">
        <v>0</v>
      </c>
      <c r="P158" s="1" t="s">
        <v>1108</v>
      </c>
    </row>
    <row r="159" spans="1:17" x14ac:dyDescent="0.25">
      <c r="A159" s="4" t="str">
        <f t="shared" si="2"/>
        <v>372922</v>
      </c>
      <c r="B159" s="1">
        <v>158</v>
      </c>
      <c r="C159" s="1" t="s">
        <v>1109</v>
      </c>
      <c r="D159" s="1" t="s">
        <v>1110</v>
      </c>
      <c r="E159" s="1" t="s">
        <v>1049</v>
      </c>
      <c r="F159" s="1" t="s">
        <v>1111</v>
      </c>
      <c r="G159" s="1" t="s">
        <v>471</v>
      </c>
      <c r="H159" s="1" t="s">
        <v>1112</v>
      </c>
      <c r="N159" s="1" t="b">
        <v>0</v>
      </c>
      <c r="P159" s="1" t="s">
        <v>1113</v>
      </c>
    </row>
    <row r="160" spans="1:17" x14ac:dyDescent="0.25">
      <c r="A160" s="4" t="str">
        <f t="shared" si="2"/>
        <v>358594</v>
      </c>
      <c r="B160" s="1">
        <v>159</v>
      </c>
      <c r="C160" s="1" t="s">
        <v>1114</v>
      </c>
      <c r="D160" s="1" t="s">
        <v>1115</v>
      </c>
      <c r="E160" s="1" t="s">
        <v>1116</v>
      </c>
      <c r="F160" s="1" t="s">
        <v>1117</v>
      </c>
      <c r="G160" s="1" t="s">
        <v>471</v>
      </c>
      <c r="H160" s="1" t="s">
        <v>1118</v>
      </c>
      <c r="N160" s="1" t="b">
        <v>0</v>
      </c>
    </row>
    <row r="161" spans="1:18" x14ac:dyDescent="0.25">
      <c r="A161" s="4" t="str">
        <f t="shared" si="2"/>
        <v>341154</v>
      </c>
      <c r="B161" s="1">
        <v>160</v>
      </c>
      <c r="C161" s="1" t="s">
        <v>1119</v>
      </c>
      <c r="D161" s="1" t="s">
        <v>1120</v>
      </c>
      <c r="E161" s="1" t="s">
        <v>511</v>
      </c>
      <c r="F161" s="1" t="s">
        <v>6041</v>
      </c>
      <c r="G161" s="1" t="s">
        <v>471</v>
      </c>
      <c r="H161" s="1" t="s">
        <v>1121</v>
      </c>
      <c r="N161" s="1" t="b">
        <v>0</v>
      </c>
    </row>
    <row r="162" spans="1:18" x14ac:dyDescent="0.25">
      <c r="A162" s="4" t="str">
        <f t="shared" si="2"/>
        <v>006832</v>
      </c>
      <c r="B162" s="1">
        <v>161</v>
      </c>
      <c r="C162" s="1" t="s">
        <v>52</v>
      </c>
      <c r="D162" s="1" t="s">
        <v>1122</v>
      </c>
      <c r="E162" s="1" t="s">
        <v>511</v>
      </c>
      <c r="F162" s="1" t="s">
        <v>632</v>
      </c>
      <c r="G162" s="1" t="s">
        <v>471</v>
      </c>
      <c r="H162" s="1" t="s">
        <v>53</v>
      </c>
      <c r="N162" s="1" t="b">
        <v>0</v>
      </c>
      <c r="R162" s="1" t="s">
        <v>1123</v>
      </c>
    </row>
    <row r="163" spans="1:18" x14ac:dyDescent="0.25">
      <c r="A163" s="4" t="str">
        <f t="shared" si="2"/>
        <v>116487</v>
      </c>
      <c r="B163" s="1">
        <v>162</v>
      </c>
      <c r="C163" s="1" t="s">
        <v>124</v>
      </c>
      <c r="D163" s="1" t="s">
        <v>1124</v>
      </c>
      <c r="E163" s="1" t="s">
        <v>511</v>
      </c>
      <c r="F163" s="1" t="s">
        <v>1125</v>
      </c>
      <c r="G163" s="1" t="s">
        <v>471</v>
      </c>
      <c r="H163" s="1" t="s">
        <v>125</v>
      </c>
      <c r="N163" s="1" t="b">
        <v>0</v>
      </c>
    </row>
    <row r="164" spans="1:18" x14ac:dyDescent="0.25">
      <c r="A164" s="4" t="str">
        <f t="shared" si="2"/>
        <v>344074</v>
      </c>
      <c r="B164" s="1">
        <v>163</v>
      </c>
      <c r="C164" s="1" t="s">
        <v>1126</v>
      </c>
      <c r="D164" s="1" t="s">
        <v>1127</v>
      </c>
      <c r="E164" s="1" t="s">
        <v>567</v>
      </c>
      <c r="F164" s="1" t="s">
        <v>933</v>
      </c>
      <c r="G164" s="1" t="s">
        <v>471</v>
      </c>
      <c r="H164" s="1" t="s">
        <v>1128</v>
      </c>
      <c r="N164" s="1" t="b">
        <v>0</v>
      </c>
    </row>
    <row r="165" spans="1:18" x14ac:dyDescent="0.25">
      <c r="A165" s="4" t="str">
        <f t="shared" si="2"/>
        <v>357301</v>
      </c>
      <c r="B165" s="1">
        <v>164</v>
      </c>
      <c r="C165" s="1" t="s">
        <v>394</v>
      </c>
      <c r="D165" s="1" t="s">
        <v>1129</v>
      </c>
      <c r="E165" s="1" t="s">
        <v>511</v>
      </c>
      <c r="F165" s="1" t="s">
        <v>911</v>
      </c>
      <c r="G165" s="1" t="s">
        <v>471</v>
      </c>
      <c r="H165" s="1" t="s">
        <v>395</v>
      </c>
      <c r="N165" s="1" t="b">
        <v>0</v>
      </c>
      <c r="P165" s="1" t="s">
        <v>1130</v>
      </c>
    </row>
    <row r="166" spans="1:18" x14ac:dyDescent="0.25">
      <c r="A166" s="4" t="str">
        <f t="shared" si="2"/>
        <v>350698</v>
      </c>
      <c r="B166" s="1">
        <v>165</v>
      </c>
      <c r="C166" s="1" t="s">
        <v>1131</v>
      </c>
      <c r="D166" s="1" t="s">
        <v>1132</v>
      </c>
      <c r="E166" s="1" t="s">
        <v>742</v>
      </c>
      <c r="F166" s="1" t="s">
        <v>1133</v>
      </c>
      <c r="G166" s="1" t="s">
        <v>471</v>
      </c>
      <c r="H166" s="1" t="s">
        <v>1134</v>
      </c>
      <c r="N166" s="1" t="b">
        <v>0</v>
      </c>
    </row>
    <row r="167" spans="1:18" x14ac:dyDescent="0.25">
      <c r="A167" s="4" t="str">
        <f t="shared" si="2"/>
        <v/>
      </c>
      <c r="B167" s="1">
        <v>166</v>
      </c>
      <c r="C167" s="1" t="s">
        <v>1135</v>
      </c>
      <c r="D167" s="1" t="s">
        <v>1136</v>
      </c>
      <c r="E167" s="1" t="s">
        <v>511</v>
      </c>
      <c r="F167" s="1" t="s">
        <v>1137</v>
      </c>
      <c r="G167" s="1" t="s">
        <v>471</v>
      </c>
      <c r="H167" s="1"/>
      <c r="N167" s="1" t="b">
        <v>0</v>
      </c>
    </row>
    <row r="168" spans="1:18" x14ac:dyDescent="0.25">
      <c r="A168" s="4" t="str">
        <f t="shared" si="2"/>
        <v/>
      </c>
      <c r="B168" s="1">
        <v>167</v>
      </c>
      <c r="C168" s="1" t="s">
        <v>1138</v>
      </c>
      <c r="D168" s="1" t="s">
        <v>1139</v>
      </c>
      <c r="E168" s="1" t="s">
        <v>1140</v>
      </c>
      <c r="G168" s="1" t="s">
        <v>1141</v>
      </c>
      <c r="H168" s="1"/>
      <c r="N168" s="1" t="b">
        <v>0</v>
      </c>
    </row>
    <row r="169" spans="1:18" x14ac:dyDescent="0.25">
      <c r="A169" s="4" t="str">
        <f t="shared" si="2"/>
        <v>140315</v>
      </c>
      <c r="B169" s="1">
        <v>168</v>
      </c>
      <c r="C169" s="1" t="s">
        <v>1142</v>
      </c>
      <c r="D169" s="1" t="s">
        <v>1143</v>
      </c>
      <c r="E169" s="1" t="s">
        <v>511</v>
      </c>
      <c r="F169" s="1" t="s">
        <v>1144</v>
      </c>
      <c r="G169" s="1" t="s">
        <v>471</v>
      </c>
      <c r="H169" s="1" t="s">
        <v>1145</v>
      </c>
      <c r="N169" s="1" t="b">
        <v>0</v>
      </c>
    </row>
    <row r="170" spans="1:18" x14ac:dyDescent="0.25">
      <c r="A170" s="4" t="str">
        <f t="shared" si="2"/>
        <v>141374</v>
      </c>
      <c r="B170" s="1">
        <v>169</v>
      </c>
      <c r="C170" s="1" t="s">
        <v>1146</v>
      </c>
      <c r="D170" s="1" t="s">
        <v>1147</v>
      </c>
      <c r="E170" s="1" t="s">
        <v>919</v>
      </c>
      <c r="F170" s="1" t="s">
        <v>933</v>
      </c>
      <c r="G170" s="1" t="s">
        <v>471</v>
      </c>
      <c r="H170" s="1" t="s">
        <v>1148</v>
      </c>
      <c r="N170" s="1" t="b">
        <v>0</v>
      </c>
    </row>
    <row r="171" spans="1:18" x14ac:dyDescent="0.25">
      <c r="A171" s="4" t="str">
        <f t="shared" si="2"/>
        <v>341403</v>
      </c>
      <c r="B171" s="1">
        <v>170</v>
      </c>
      <c r="C171" s="1" t="s">
        <v>1149</v>
      </c>
      <c r="D171" s="1" t="s">
        <v>1150</v>
      </c>
      <c r="E171" s="1" t="s">
        <v>567</v>
      </c>
      <c r="F171" s="1" t="s">
        <v>933</v>
      </c>
      <c r="G171" s="1" t="s">
        <v>471</v>
      </c>
      <c r="H171" s="1" t="s">
        <v>1151</v>
      </c>
      <c r="N171" s="1" t="b">
        <v>0</v>
      </c>
    </row>
    <row r="172" spans="1:18" x14ac:dyDescent="0.25">
      <c r="A172" s="4" t="str">
        <f t="shared" si="2"/>
        <v>371120</v>
      </c>
      <c r="B172" s="1">
        <v>171</v>
      </c>
      <c r="C172" s="1" t="s">
        <v>1152</v>
      </c>
      <c r="D172" s="1" t="s">
        <v>1153</v>
      </c>
      <c r="E172" s="1" t="s">
        <v>552</v>
      </c>
      <c r="F172" s="1" t="s">
        <v>1154</v>
      </c>
      <c r="G172" s="1" t="s">
        <v>471</v>
      </c>
      <c r="H172" s="1" t="s">
        <v>1155</v>
      </c>
      <c r="N172" s="1" t="b">
        <v>0</v>
      </c>
    </row>
    <row r="173" spans="1:18" x14ac:dyDescent="0.25">
      <c r="A173" s="4" t="str">
        <f t="shared" si="2"/>
        <v>313244</v>
      </c>
      <c r="B173" s="1">
        <v>172</v>
      </c>
      <c r="C173" s="1" t="s">
        <v>1156</v>
      </c>
      <c r="D173" s="1" t="s">
        <v>1157</v>
      </c>
      <c r="E173" s="1" t="s">
        <v>511</v>
      </c>
      <c r="F173" s="1" t="s">
        <v>1158</v>
      </c>
      <c r="G173" s="1" t="s">
        <v>471</v>
      </c>
      <c r="H173" s="1" t="s">
        <v>1159</v>
      </c>
      <c r="N173" s="1" t="b">
        <v>0</v>
      </c>
    </row>
    <row r="174" spans="1:18" x14ac:dyDescent="0.25">
      <c r="A174" s="4" t="str">
        <f t="shared" si="2"/>
        <v>362304</v>
      </c>
      <c r="B174" s="1">
        <v>173</v>
      </c>
      <c r="C174" s="1" t="s">
        <v>1160</v>
      </c>
      <c r="D174" s="1" t="s">
        <v>1161</v>
      </c>
      <c r="E174" s="1" t="s">
        <v>561</v>
      </c>
      <c r="F174" s="1" t="s">
        <v>1162</v>
      </c>
      <c r="G174" s="1" t="s">
        <v>471</v>
      </c>
      <c r="H174" s="1" t="s">
        <v>1163</v>
      </c>
      <c r="N174" s="1" t="b">
        <v>0</v>
      </c>
      <c r="P174" s="1" t="s">
        <v>1164</v>
      </c>
    </row>
    <row r="175" spans="1:18" x14ac:dyDescent="0.25">
      <c r="A175" s="4" t="str">
        <f t="shared" si="2"/>
        <v>300967</v>
      </c>
      <c r="B175" s="1">
        <v>174</v>
      </c>
      <c r="C175" s="1" t="s">
        <v>1165</v>
      </c>
      <c r="D175" s="1" t="s">
        <v>1166</v>
      </c>
      <c r="E175" s="1" t="s">
        <v>584</v>
      </c>
      <c r="F175" s="1" t="s">
        <v>585</v>
      </c>
      <c r="G175" s="1" t="s">
        <v>1167</v>
      </c>
      <c r="H175" s="1" t="s">
        <v>1168</v>
      </c>
      <c r="N175" s="1" t="b">
        <v>0</v>
      </c>
      <c r="P175" s="1" t="s">
        <v>1169</v>
      </c>
      <c r="Q175" s="1" t="s">
        <v>1170</v>
      </c>
    </row>
    <row r="176" spans="1:18" x14ac:dyDescent="0.25">
      <c r="A176" s="4" t="str">
        <f t="shared" si="2"/>
        <v>341394</v>
      </c>
      <c r="B176" s="1">
        <v>175</v>
      </c>
      <c r="C176" s="1" t="s">
        <v>228</v>
      </c>
      <c r="D176" s="1" t="s">
        <v>1171</v>
      </c>
      <c r="E176" s="1" t="s">
        <v>647</v>
      </c>
      <c r="F176" s="1" t="s">
        <v>648</v>
      </c>
      <c r="G176" s="1" t="s">
        <v>471</v>
      </c>
      <c r="H176" s="1" t="s">
        <v>229</v>
      </c>
      <c r="M176" s="1" t="s">
        <v>1172</v>
      </c>
      <c r="N176" s="1" t="b">
        <v>0</v>
      </c>
      <c r="P176" s="1" t="s">
        <v>1173</v>
      </c>
      <c r="Q176" s="1" t="s">
        <v>1174</v>
      </c>
      <c r="R176" s="1" t="s">
        <v>1175</v>
      </c>
    </row>
    <row r="177" spans="1:17" x14ac:dyDescent="0.25">
      <c r="A177" s="4" t="str">
        <f t="shared" si="2"/>
        <v>313634</v>
      </c>
      <c r="B177" s="1">
        <v>176</v>
      </c>
      <c r="C177" s="1" t="s">
        <v>1176</v>
      </c>
      <c r="D177" s="1" t="s">
        <v>1177</v>
      </c>
      <c r="E177" s="1" t="s">
        <v>511</v>
      </c>
      <c r="F177" s="1" t="s">
        <v>1158</v>
      </c>
      <c r="G177" s="1" t="s">
        <v>471</v>
      </c>
      <c r="H177" s="1" t="s">
        <v>1178</v>
      </c>
      <c r="N177" s="1" t="b">
        <v>0</v>
      </c>
      <c r="P177" s="1" t="s">
        <v>1179</v>
      </c>
      <c r="Q177" s="1" t="s">
        <v>1180</v>
      </c>
    </row>
    <row r="178" spans="1:17" x14ac:dyDescent="0.25">
      <c r="A178" s="4" t="str">
        <f t="shared" si="2"/>
        <v>176050</v>
      </c>
      <c r="B178" s="1">
        <v>177</v>
      </c>
      <c r="C178" s="1" t="s">
        <v>1181</v>
      </c>
      <c r="D178" s="1" t="s">
        <v>1182</v>
      </c>
      <c r="E178" s="1" t="s">
        <v>567</v>
      </c>
      <c r="F178" s="1" t="s">
        <v>568</v>
      </c>
      <c r="G178" s="1" t="s">
        <v>471</v>
      </c>
      <c r="H178" s="1" t="s">
        <v>1183</v>
      </c>
      <c r="N178" s="1" t="b">
        <v>0</v>
      </c>
    </row>
    <row r="179" spans="1:17" x14ac:dyDescent="0.25">
      <c r="A179" s="4" t="str">
        <f t="shared" si="2"/>
        <v>370229</v>
      </c>
      <c r="B179" s="1">
        <v>178</v>
      </c>
      <c r="C179" s="1" t="s">
        <v>388</v>
      </c>
      <c r="D179" s="1" t="s">
        <v>1184</v>
      </c>
      <c r="E179" s="1" t="s">
        <v>1185</v>
      </c>
      <c r="F179" s="1" t="s">
        <v>1186</v>
      </c>
      <c r="G179" s="1" t="s">
        <v>471</v>
      </c>
      <c r="H179" s="1" t="s">
        <v>389</v>
      </c>
      <c r="N179" s="1" t="b">
        <v>0</v>
      </c>
      <c r="P179" s="1" t="s">
        <v>1187</v>
      </c>
    </row>
    <row r="180" spans="1:17" x14ac:dyDescent="0.25">
      <c r="A180" s="4" t="str">
        <f t="shared" si="2"/>
        <v>170543</v>
      </c>
      <c r="B180" s="1">
        <v>179</v>
      </c>
      <c r="C180" s="1" t="s">
        <v>1188</v>
      </c>
      <c r="D180" s="1" t="s">
        <v>1189</v>
      </c>
      <c r="E180" s="1" t="s">
        <v>567</v>
      </c>
      <c r="F180" s="1" t="s">
        <v>933</v>
      </c>
      <c r="G180" s="1" t="s">
        <v>471</v>
      </c>
      <c r="H180" s="1" t="s">
        <v>1190</v>
      </c>
      <c r="N180" s="1" t="b">
        <v>0</v>
      </c>
      <c r="P180" s="1" t="s">
        <v>1191</v>
      </c>
    </row>
    <row r="181" spans="1:17" x14ac:dyDescent="0.25">
      <c r="A181" s="4" t="str">
        <f t="shared" si="2"/>
        <v>313497</v>
      </c>
      <c r="B181" s="1">
        <v>180</v>
      </c>
      <c r="C181" s="1" t="s">
        <v>1192</v>
      </c>
      <c r="D181" s="1" t="s">
        <v>921</v>
      </c>
      <c r="E181" s="1" t="s">
        <v>511</v>
      </c>
      <c r="F181" s="1" t="s">
        <v>512</v>
      </c>
      <c r="G181" s="1" t="s">
        <v>471</v>
      </c>
      <c r="H181" s="1" t="s">
        <v>1193</v>
      </c>
      <c r="M181" s="1" t="s">
        <v>1194</v>
      </c>
      <c r="N181" s="1" t="b">
        <v>0</v>
      </c>
      <c r="P181" s="1" t="s">
        <v>1195</v>
      </c>
      <c r="Q181" s="1" t="s">
        <v>1196</v>
      </c>
    </row>
    <row r="182" spans="1:17" x14ac:dyDescent="0.25">
      <c r="A182" s="4" t="str">
        <f t="shared" si="2"/>
        <v>118322</v>
      </c>
      <c r="B182" s="1">
        <v>181</v>
      </c>
      <c r="C182" s="1" t="s">
        <v>1197</v>
      </c>
      <c r="D182" s="1" t="s">
        <v>1198</v>
      </c>
      <c r="E182" s="1" t="s">
        <v>1199</v>
      </c>
      <c r="F182" s="1" t="s">
        <v>1200</v>
      </c>
      <c r="G182" s="1" t="s">
        <v>471</v>
      </c>
      <c r="H182" s="1" t="s">
        <v>1201</v>
      </c>
      <c r="N182" s="1" t="b">
        <v>0</v>
      </c>
    </row>
    <row r="183" spans="1:17" x14ac:dyDescent="0.25">
      <c r="A183" s="4" t="str">
        <f t="shared" si="2"/>
        <v>359726</v>
      </c>
      <c r="B183" s="1">
        <v>182</v>
      </c>
      <c r="C183" s="1" t="s">
        <v>1202</v>
      </c>
      <c r="D183" s="1" t="s">
        <v>1203</v>
      </c>
      <c r="E183" s="1" t="s">
        <v>511</v>
      </c>
      <c r="F183" s="1" t="s">
        <v>1204</v>
      </c>
      <c r="G183" s="1" t="s">
        <v>471</v>
      </c>
      <c r="H183" s="1" t="s">
        <v>1205</v>
      </c>
      <c r="N183" s="1" t="b">
        <v>0</v>
      </c>
    </row>
    <row r="184" spans="1:17" x14ac:dyDescent="0.25">
      <c r="A184" s="4" t="str">
        <f t="shared" si="2"/>
        <v>344025</v>
      </c>
      <c r="B184" s="1">
        <v>183</v>
      </c>
      <c r="C184" s="1" t="s">
        <v>1206</v>
      </c>
      <c r="D184" s="1" t="s">
        <v>1207</v>
      </c>
      <c r="E184" s="1" t="s">
        <v>511</v>
      </c>
      <c r="F184" s="1" t="s">
        <v>627</v>
      </c>
      <c r="G184" s="1" t="s">
        <v>471</v>
      </c>
      <c r="H184" s="1" t="s">
        <v>1208</v>
      </c>
      <c r="N184" s="1" t="b">
        <v>0</v>
      </c>
      <c r="P184" s="1" t="s">
        <v>1209</v>
      </c>
      <c r="Q184" s="1" t="s">
        <v>1210</v>
      </c>
    </row>
    <row r="185" spans="1:17" x14ac:dyDescent="0.25">
      <c r="A185" s="4" t="str">
        <f t="shared" si="2"/>
        <v>173663</v>
      </c>
      <c r="B185" s="1">
        <v>184</v>
      </c>
      <c r="C185" s="1" t="s">
        <v>1211</v>
      </c>
      <c r="D185" s="1" t="s">
        <v>1212</v>
      </c>
      <c r="E185" s="1" t="s">
        <v>511</v>
      </c>
      <c r="F185" s="1" t="s">
        <v>512</v>
      </c>
      <c r="G185" s="1" t="s">
        <v>471</v>
      </c>
      <c r="H185" s="1" t="s">
        <v>1213</v>
      </c>
      <c r="N185" s="1" t="b">
        <v>0</v>
      </c>
    </row>
    <row r="186" spans="1:17" x14ac:dyDescent="0.25">
      <c r="A186" s="4" t="str">
        <f t="shared" si="2"/>
        <v>227063</v>
      </c>
      <c r="B186" s="1">
        <v>185</v>
      </c>
      <c r="C186" s="1" t="s">
        <v>1214</v>
      </c>
      <c r="D186" s="1" t="s">
        <v>1215</v>
      </c>
      <c r="E186" s="1" t="s">
        <v>1216</v>
      </c>
      <c r="F186" s="1" t="s">
        <v>507</v>
      </c>
      <c r="G186" s="1" t="s">
        <v>471</v>
      </c>
      <c r="H186" s="1" t="s">
        <v>1217</v>
      </c>
      <c r="N186" s="1" t="b">
        <v>0</v>
      </c>
    </row>
    <row r="187" spans="1:17" x14ac:dyDescent="0.25">
      <c r="A187" s="4" t="str">
        <f t="shared" si="2"/>
        <v>313188</v>
      </c>
      <c r="B187" s="1">
        <v>186</v>
      </c>
      <c r="C187" s="1" t="s">
        <v>1218</v>
      </c>
      <c r="D187" s="1" t="s">
        <v>1219</v>
      </c>
      <c r="E187" s="1" t="s">
        <v>511</v>
      </c>
      <c r="F187" s="1" t="s">
        <v>542</v>
      </c>
      <c r="G187" s="1" t="s">
        <v>471</v>
      </c>
      <c r="H187" s="1" t="s">
        <v>1220</v>
      </c>
      <c r="N187" s="1" t="b">
        <v>0</v>
      </c>
    </row>
    <row r="188" spans="1:17" x14ac:dyDescent="0.25">
      <c r="A188" s="4" t="str">
        <f t="shared" si="2"/>
        <v>366311</v>
      </c>
      <c r="B188" s="1">
        <v>187</v>
      </c>
      <c r="C188" s="1" t="s">
        <v>1221</v>
      </c>
      <c r="D188" s="1" t="s">
        <v>1222</v>
      </c>
      <c r="E188" s="1" t="s">
        <v>679</v>
      </c>
      <c r="F188" s="1" t="s">
        <v>1223</v>
      </c>
      <c r="G188" s="1" t="s">
        <v>471</v>
      </c>
      <c r="H188" s="1" t="s">
        <v>1224</v>
      </c>
      <c r="N188" s="1" t="b">
        <v>0</v>
      </c>
    </row>
    <row r="189" spans="1:17" x14ac:dyDescent="0.25">
      <c r="A189" s="4" t="str">
        <f t="shared" si="2"/>
        <v>357830</v>
      </c>
      <c r="B189" s="1">
        <v>188</v>
      </c>
      <c r="C189" s="1" t="s">
        <v>1225</v>
      </c>
      <c r="D189" s="1" t="s">
        <v>1226</v>
      </c>
      <c r="E189" s="1" t="s">
        <v>511</v>
      </c>
      <c r="F189" s="1" t="s">
        <v>1227</v>
      </c>
      <c r="G189" s="1" t="s">
        <v>471</v>
      </c>
      <c r="H189" s="1" t="s">
        <v>1228</v>
      </c>
      <c r="N189" s="1" t="b">
        <v>0</v>
      </c>
    </row>
    <row r="190" spans="1:17" x14ac:dyDescent="0.25">
      <c r="A190" s="4" t="str">
        <f t="shared" si="2"/>
        <v>322020</v>
      </c>
      <c r="B190" s="1">
        <v>189</v>
      </c>
      <c r="C190" s="1" t="s">
        <v>1229</v>
      </c>
      <c r="D190" s="1" t="s">
        <v>1230</v>
      </c>
      <c r="E190" s="1" t="s">
        <v>511</v>
      </c>
      <c r="F190" s="1" t="s">
        <v>604</v>
      </c>
      <c r="G190" s="1" t="s">
        <v>471</v>
      </c>
      <c r="H190" s="1" t="s">
        <v>1231</v>
      </c>
      <c r="N190" s="1" t="b">
        <v>0</v>
      </c>
    </row>
    <row r="191" spans="1:17" x14ac:dyDescent="0.25">
      <c r="A191" s="4" t="str">
        <f t="shared" si="2"/>
        <v>372933</v>
      </c>
      <c r="B191" s="1">
        <v>190</v>
      </c>
      <c r="C191" s="1" t="s">
        <v>1232</v>
      </c>
      <c r="D191" s="1" t="s">
        <v>1233</v>
      </c>
      <c r="E191" s="1" t="s">
        <v>567</v>
      </c>
      <c r="F191" s="1" t="s">
        <v>568</v>
      </c>
      <c r="G191" s="1" t="s">
        <v>471</v>
      </c>
      <c r="H191" s="1" t="s">
        <v>1234</v>
      </c>
      <c r="N191" s="1" t="b">
        <v>0</v>
      </c>
    </row>
    <row r="192" spans="1:17" x14ac:dyDescent="0.25">
      <c r="A192" s="4" t="str">
        <f t="shared" si="2"/>
        <v>363254</v>
      </c>
      <c r="B192" s="1">
        <v>191</v>
      </c>
      <c r="C192" s="1" t="s">
        <v>235</v>
      </c>
      <c r="D192" s="1" t="s">
        <v>1235</v>
      </c>
      <c r="E192" s="1" t="s">
        <v>660</v>
      </c>
      <c r="F192" s="1" t="s">
        <v>667</v>
      </c>
      <c r="G192" s="1" t="s">
        <v>471</v>
      </c>
      <c r="H192" s="1" t="s">
        <v>236</v>
      </c>
      <c r="N192" s="1" t="b">
        <v>0</v>
      </c>
    </row>
    <row r="193" spans="1:17" x14ac:dyDescent="0.25">
      <c r="A193" s="4" t="str">
        <f t="shared" si="2"/>
        <v>314384</v>
      </c>
      <c r="B193" s="1">
        <v>192</v>
      </c>
      <c r="C193" s="1" t="s">
        <v>1236</v>
      </c>
      <c r="D193" s="1" t="s">
        <v>1237</v>
      </c>
      <c r="E193" s="1" t="s">
        <v>1081</v>
      </c>
      <c r="F193" s="1" t="s">
        <v>1238</v>
      </c>
      <c r="G193" s="1" t="s">
        <v>471</v>
      </c>
      <c r="H193" s="1" t="s">
        <v>1239</v>
      </c>
      <c r="N193" s="1" t="b">
        <v>0</v>
      </c>
    </row>
    <row r="194" spans="1:17" x14ac:dyDescent="0.25">
      <c r="A194" s="4" t="str">
        <f t="shared" ref="A194:A257" si="3">LEFT(H194,6)</f>
        <v>314120</v>
      </c>
      <c r="B194" s="1">
        <v>193</v>
      </c>
      <c r="C194" s="1" t="s">
        <v>1240</v>
      </c>
      <c r="D194" s="1" t="s">
        <v>1241</v>
      </c>
      <c r="E194" s="1" t="s">
        <v>518</v>
      </c>
      <c r="F194" s="1" t="s">
        <v>1242</v>
      </c>
      <c r="G194" s="1" t="s">
        <v>471</v>
      </c>
      <c r="H194" s="1" t="s">
        <v>1243</v>
      </c>
      <c r="N194" s="1" t="b">
        <v>0</v>
      </c>
      <c r="P194" s="1" t="s">
        <v>1244</v>
      </c>
    </row>
    <row r="195" spans="1:17" x14ac:dyDescent="0.25">
      <c r="A195" s="4" t="str">
        <f t="shared" si="3"/>
        <v>338377</v>
      </c>
      <c r="B195" s="1">
        <v>194</v>
      </c>
      <c r="C195" s="1" t="s">
        <v>1245</v>
      </c>
      <c r="D195" s="1" t="s">
        <v>1246</v>
      </c>
      <c r="E195" s="1" t="s">
        <v>567</v>
      </c>
      <c r="F195" s="1" t="s">
        <v>568</v>
      </c>
      <c r="G195" s="1" t="s">
        <v>471</v>
      </c>
      <c r="H195" s="1" t="s">
        <v>168</v>
      </c>
      <c r="N195" s="1" t="b">
        <v>0</v>
      </c>
    </row>
    <row r="196" spans="1:17" x14ac:dyDescent="0.25">
      <c r="A196" s="4" t="str">
        <f t="shared" si="3"/>
        <v>363703</v>
      </c>
      <c r="B196" s="1">
        <v>195</v>
      </c>
      <c r="C196" s="1" t="s">
        <v>1247</v>
      </c>
      <c r="D196" s="1" t="s">
        <v>1248</v>
      </c>
      <c r="E196" s="1" t="s">
        <v>1249</v>
      </c>
      <c r="F196" s="1" t="s">
        <v>1250</v>
      </c>
      <c r="G196" s="1" t="s">
        <v>471</v>
      </c>
      <c r="H196" s="1" t="s">
        <v>1251</v>
      </c>
      <c r="M196" s="1" t="s">
        <v>1252</v>
      </c>
      <c r="N196" s="1" t="b">
        <v>0</v>
      </c>
      <c r="P196" s="1" t="s">
        <v>1253</v>
      </c>
      <c r="Q196" s="1" t="s">
        <v>1254</v>
      </c>
    </row>
    <row r="197" spans="1:17" x14ac:dyDescent="0.25">
      <c r="A197" s="4" t="str">
        <f t="shared" si="3"/>
        <v>313463</v>
      </c>
      <c r="B197" s="1">
        <v>196</v>
      </c>
      <c r="C197" s="1" t="s">
        <v>1255</v>
      </c>
      <c r="D197" s="1" t="s">
        <v>1256</v>
      </c>
      <c r="E197" s="1" t="s">
        <v>511</v>
      </c>
      <c r="F197" s="1" t="s">
        <v>1257</v>
      </c>
      <c r="G197" s="1" t="s">
        <v>471</v>
      </c>
      <c r="H197" s="1" t="s">
        <v>1258</v>
      </c>
      <c r="N197" s="1" t="b">
        <v>0</v>
      </c>
    </row>
    <row r="198" spans="1:17" x14ac:dyDescent="0.25">
      <c r="A198" s="4" t="str">
        <f t="shared" si="3"/>
        <v>366530</v>
      </c>
      <c r="B198" s="1">
        <v>197</v>
      </c>
      <c r="C198" s="1" t="s">
        <v>1259</v>
      </c>
      <c r="D198" s="1" t="s">
        <v>1260</v>
      </c>
      <c r="E198" s="1" t="s">
        <v>511</v>
      </c>
      <c r="F198" s="1" t="s">
        <v>1261</v>
      </c>
      <c r="G198" s="1" t="s">
        <v>471</v>
      </c>
      <c r="H198" s="1" t="s">
        <v>1262</v>
      </c>
      <c r="N198" s="1" t="b">
        <v>0</v>
      </c>
    </row>
    <row r="199" spans="1:17" x14ac:dyDescent="0.25">
      <c r="A199" s="4" t="str">
        <f t="shared" si="3"/>
        <v/>
      </c>
      <c r="B199" s="1">
        <v>198</v>
      </c>
      <c r="C199" s="1" t="s">
        <v>1263</v>
      </c>
      <c r="D199" s="1" t="s">
        <v>1264</v>
      </c>
      <c r="E199" s="1" t="s">
        <v>567</v>
      </c>
      <c r="F199" s="1" t="s">
        <v>568</v>
      </c>
      <c r="H199" s="1"/>
      <c r="N199" s="1" t="b">
        <v>0</v>
      </c>
    </row>
    <row r="200" spans="1:17" x14ac:dyDescent="0.25">
      <c r="A200" s="4" t="str">
        <f t="shared" si="3"/>
        <v/>
      </c>
      <c r="B200" s="1">
        <v>199</v>
      </c>
      <c r="C200" s="1" t="s">
        <v>4791</v>
      </c>
      <c r="D200" s="1" t="s">
        <v>1265</v>
      </c>
      <c r="E200" s="1" t="s">
        <v>567</v>
      </c>
      <c r="F200" s="1" t="s">
        <v>568</v>
      </c>
      <c r="G200" s="1" t="s">
        <v>471</v>
      </c>
      <c r="H200" s="1"/>
      <c r="N200" s="1" t="b">
        <v>0</v>
      </c>
    </row>
    <row r="201" spans="1:17" x14ac:dyDescent="0.25">
      <c r="A201" s="4" t="str">
        <f t="shared" si="3"/>
        <v/>
      </c>
      <c r="B201" s="1">
        <v>200</v>
      </c>
      <c r="C201" s="1" t="s">
        <v>1266</v>
      </c>
      <c r="D201" s="1" t="s">
        <v>1265</v>
      </c>
      <c r="E201" s="1" t="s">
        <v>567</v>
      </c>
      <c r="F201" s="1" t="s">
        <v>568</v>
      </c>
      <c r="G201" s="1" t="s">
        <v>471</v>
      </c>
      <c r="H201" s="1"/>
      <c r="N201" s="1" t="b">
        <v>0</v>
      </c>
    </row>
    <row r="202" spans="1:17" x14ac:dyDescent="0.25">
      <c r="A202" s="4" t="str">
        <f t="shared" si="3"/>
        <v/>
      </c>
      <c r="B202" s="1">
        <v>201</v>
      </c>
      <c r="C202" s="1" t="s">
        <v>1267</v>
      </c>
      <c r="H202" s="1"/>
      <c r="N202" s="1" t="b">
        <v>0</v>
      </c>
    </row>
    <row r="203" spans="1:17" x14ac:dyDescent="0.25">
      <c r="A203" s="4" t="str">
        <f t="shared" si="3"/>
        <v>359541</v>
      </c>
      <c r="B203" s="1">
        <v>202</v>
      </c>
      <c r="C203" s="1" t="s">
        <v>1268</v>
      </c>
      <c r="D203" s="1" t="s">
        <v>1269</v>
      </c>
      <c r="E203" s="1" t="s">
        <v>1270</v>
      </c>
      <c r="F203" s="1" t="s">
        <v>1271</v>
      </c>
      <c r="G203" s="1" t="s">
        <v>471</v>
      </c>
      <c r="H203" s="1" t="s">
        <v>1272</v>
      </c>
      <c r="N203" s="1" t="b">
        <v>0</v>
      </c>
    </row>
    <row r="204" spans="1:17" x14ac:dyDescent="0.25">
      <c r="A204" s="4" t="str">
        <f t="shared" si="3"/>
        <v>362848</v>
      </c>
      <c r="B204" s="1">
        <v>203</v>
      </c>
      <c r="C204" s="1" t="s">
        <v>1273</v>
      </c>
      <c r="D204" s="1" t="s">
        <v>1274</v>
      </c>
      <c r="E204" s="1" t="s">
        <v>511</v>
      </c>
      <c r="F204" s="1" t="s">
        <v>993</v>
      </c>
      <c r="G204" s="1" t="s">
        <v>471</v>
      </c>
      <c r="H204" s="1" t="s">
        <v>5192</v>
      </c>
      <c r="N204" s="1" t="b">
        <v>0</v>
      </c>
    </row>
    <row r="205" spans="1:17" x14ac:dyDescent="0.25">
      <c r="A205" s="4" t="str">
        <f t="shared" si="3"/>
        <v>358007</v>
      </c>
      <c r="B205" s="1">
        <v>204</v>
      </c>
      <c r="C205" s="1" t="s">
        <v>1275</v>
      </c>
      <c r="D205" s="1" t="s">
        <v>1276</v>
      </c>
      <c r="E205" s="1" t="s">
        <v>1277</v>
      </c>
      <c r="F205" s="1" t="s">
        <v>542</v>
      </c>
      <c r="G205" s="1" t="s">
        <v>471</v>
      </c>
      <c r="H205" s="1" t="s">
        <v>1278</v>
      </c>
      <c r="N205" s="1" t="b">
        <v>0</v>
      </c>
    </row>
    <row r="206" spans="1:17" x14ac:dyDescent="0.25">
      <c r="A206" s="4" t="str">
        <f t="shared" si="3"/>
        <v>362240</v>
      </c>
      <c r="B206" s="1">
        <v>205</v>
      </c>
      <c r="C206" s="1" t="s">
        <v>1279</v>
      </c>
      <c r="D206" s="1" t="s">
        <v>1280</v>
      </c>
      <c r="E206" s="1" t="s">
        <v>561</v>
      </c>
      <c r="F206" s="1" t="s">
        <v>562</v>
      </c>
      <c r="G206" s="1" t="s">
        <v>471</v>
      </c>
      <c r="H206" s="1" t="s">
        <v>1281</v>
      </c>
      <c r="N206" s="1" t="b">
        <v>0</v>
      </c>
    </row>
    <row r="207" spans="1:17" x14ac:dyDescent="0.25">
      <c r="A207" s="4" t="str">
        <f t="shared" si="3"/>
        <v>308469</v>
      </c>
      <c r="B207" s="1">
        <v>206</v>
      </c>
      <c r="C207" s="1" t="s">
        <v>1282</v>
      </c>
      <c r="D207" s="1" t="s">
        <v>1283</v>
      </c>
      <c r="E207" s="1" t="s">
        <v>567</v>
      </c>
      <c r="F207" s="1" t="s">
        <v>568</v>
      </c>
      <c r="G207" s="1" t="s">
        <v>471</v>
      </c>
      <c r="H207" s="1" t="s">
        <v>1284</v>
      </c>
      <c r="N207" s="1" t="b">
        <v>0</v>
      </c>
      <c r="P207" s="1" t="s">
        <v>1285</v>
      </c>
    </row>
    <row r="208" spans="1:17" x14ac:dyDescent="0.25">
      <c r="A208" s="4" t="str">
        <f t="shared" si="3"/>
        <v>405501</v>
      </c>
      <c r="B208" s="1">
        <v>207</v>
      </c>
      <c r="C208" s="1" t="s">
        <v>1286</v>
      </c>
      <c r="D208" s="1" t="s">
        <v>1287</v>
      </c>
      <c r="E208" s="1" t="s">
        <v>737</v>
      </c>
      <c r="F208" s="1" t="s">
        <v>738</v>
      </c>
      <c r="G208" s="1" t="s">
        <v>471</v>
      </c>
      <c r="H208" s="1" t="s">
        <v>1288</v>
      </c>
      <c r="N208" s="1" t="b">
        <v>0</v>
      </c>
      <c r="P208" s="1" t="s">
        <v>1289</v>
      </c>
    </row>
    <row r="209" spans="1:16" x14ac:dyDescent="0.25">
      <c r="A209" s="4" t="str">
        <f t="shared" si="3"/>
        <v>316024</v>
      </c>
      <c r="B209" s="1">
        <v>208</v>
      </c>
      <c r="C209" s="1" t="s">
        <v>1290</v>
      </c>
      <c r="D209" s="1" t="s">
        <v>1291</v>
      </c>
      <c r="E209" s="1" t="s">
        <v>1093</v>
      </c>
      <c r="F209" s="1" t="s">
        <v>714</v>
      </c>
      <c r="G209" s="1" t="s">
        <v>471</v>
      </c>
      <c r="H209" s="1" t="s">
        <v>1292</v>
      </c>
      <c r="N209" s="1" t="b">
        <v>0</v>
      </c>
    </row>
    <row r="210" spans="1:16" x14ac:dyDescent="0.25">
      <c r="A210" s="4" t="str">
        <f t="shared" si="3"/>
        <v>361685</v>
      </c>
      <c r="B210" s="1">
        <v>209</v>
      </c>
      <c r="C210" s="1" t="s">
        <v>1293</v>
      </c>
      <c r="D210" s="1" t="s">
        <v>1294</v>
      </c>
      <c r="E210" s="1" t="s">
        <v>1295</v>
      </c>
      <c r="F210" s="1" t="s">
        <v>1296</v>
      </c>
      <c r="G210" s="1" t="s">
        <v>471</v>
      </c>
      <c r="H210" s="1" t="s">
        <v>1297</v>
      </c>
      <c r="N210" s="1" t="b">
        <v>0</v>
      </c>
      <c r="P210" s="1" t="s">
        <v>1298</v>
      </c>
    </row>
    <row r="211" spans="1:16" x14ac:dyDescent="0.25">
      <c r="A211" s="4" t="str">
        <f t="shared" si="3"/>
        <v>358871</v>
      </c>
      <c r="B211" s="1">
        <v>210</v>
      </c>
      <c r="C211" s="1" t="s">
        <v>1299</v>
      </c>
      <c r="D211" s="1" t="s">
        <v>1300</v>
      </c>
      <c r="E211" s="1" t="s">
        <v>511</v>
      </c>
      <c r="F211" s="1" t="s">
        <v>1301</v>
      </c>
      <c r="G211" s="1" t="s">
        <v>471</v>
      </c>
      <c r="H211" s="1" t="s">
        <v>1302</v>
      </c>
      <c r="N211" s="1" t="b">
        <v>0</v>
      </c>
    </row>
    <row r="212" spans="1:16" x14ac:dyDescent="0.25">
      <c r="A212" s="4" t="str">
        <f t="shared" si="3"/>
        <v>359470</v>
      </c>
      <c r="B212" s="1">
        <v>211</v>
      </c>
      <c r="C212" s="1" t="s">
        <v>1303</v>
      </c>
      <c r="D212" s="1" t="s">
        <v>1304</v>
      </c>
      <c r="E212" s="1" t="s">
        <v>511</v>
      </c>
      <c r="F212" s="1" t="s">
        <v>1301</v>
      </c>
      <c r="G212" s="1" t="s">
        <v>471</v>
      </c>
      <c r="H212" s="1" t="s">
        <v>1305</v>
      </c>
      <c r="N212" s="1" t="b">
        <v>0</v>
      </c>
    </row>
    <row r="213" spans="1:16" x14ac:dyDescent="0.25">
      <c r="A213" s="4" t="str">
        <f t="shared" si="3"/>
        <v>226967</v>
      </c>
      <c r="B213" s="1">
        <v>212</v>
      </c>
      <c r="C213" s="1" t="s">
        <v>1306</v>
      </c>
      <c r="D213" s="1" t="s">
        <v>1307</v>
      </c>
      <c r="E213" s="1" t="s">
        <v>567</v>
      </c>
      <c r="F213" s="1" t="s">
        <v>933</v>
      </c>
      <c r="G213" s="1" t="s">
        <v>471</v>
      </c>
      <c r="H213" s="1" t="s">
        <v>1308</v>
      </c>
      <c r="N213" s="1" t="b">
        <v>0</v>
      </c>
    </row>
    <row r="214" spans="1:16" x14ac:dyDescent="0.25">
      <c r="A214" s="4" t="str">
        <f t="shared" si="3"/>
        <v>174680</v>
      </c>
      <c r="B214" s="1">
        <v>213</v>
      </c>
      <c r="C214" s="1" t="s">
        <v>1309</v>
      </c>
      <c r="D214" s="1" t="s">
        <v>1310</v>
      </c>
      <c r="E214" s="1" t="s">
        <v>511</v>
      </c>
      <c r="F214" s="1" t="s">
        <v>1158</v>
      </c>
      <c r="G214" s="1" t="s">
        <v>471</v>
      </c>
      <c r="H214" s="1" t="s">
        <v>1311</v>
      </c>
      <c r="N214" s="1" t="b">
        <v>0</v>
      </c>
    </row>
    <row r="215" spans="1:16" x14ac:dyDescent="0.25">
      <c r="A215" s="4" t="str">
        <f t="shared" si="3"/>
        <v>317539</v>
      </c>
      <c r="B215" s="1">
        <v>214</v>
      </c>
      <c r="C215" s="1" t="s">
        <v>1312</v>
      </c>
      <c r="D215" s="1" t="s">
        <v>1313</v>
      </c>
      <c r="E215" s="1" t="s">
        <v>511</v>
      </c>
      <c r="F215" s="1" t="s">
        <v>1314</v>
      </c>
      <c r="G215" s="1" t="s">
        <v>471</v>
      </c>
      <c r="H215" s="1" t="s">
        <v>1315</v>
      </c>
      <c r="N215" s="1" t="b">
        <v>0</v>
      </c>
    </row>
    <row r="216" spans="1:16" x14ac:dyDescent="0.25">
      <c r="A216" s="4" t="str">
        <f t="shared" si="3"/>
        <v>362964</v>
      </c>
      <c r="B216" s="1">
        <v>215</v>
      </c>
      <c r="C216" s="1" t="s">
        <v>1316</v>
      </c>
      <c r="D216" s="1" t="s">
        <v>1317</v>
      </c>
      <c r="E216" s="1" t="s">
        <v>1318</v>
      </c>
      <c r="F216" s="1" t="s">
        <v>1319</v>
      </c>
      <c r="G216" s="1" t="s">
        <v>471</v>
      </c>
      <c r="H216" s="1" t="s">
        <v>1320</v>
      </c>
      <c r="N216" s="1" t="b">
        <v>0</v>
      </c>
    </row>
    <row r="217" spans="1:16" x14ac:dyDescent="0.25">
      <c r="A217" s="4" t="str">
        <f t="shared" si="3"/>
        <v>116933</v>
      </c>
      <c r="B217" s="1">
        <v>216</v>
      </c>
      <c r="C217" s="1" t="s">
        <v>1321</v>
      </c>
      <c r="D217" s="1" t="s">
        <v>1322</v>
      </c>
      <c r="E217" s="1" t="s">
        <v>1049</v>
      </c>
      <c r="F217" s="1" t="s">
        <v>1050</v>
      </c>
      <c r="G217" s="1" t="s">
        <v>471</v>
      </c>
      <c r="H217" s="1" t="s">
        <v>1323</v>
      </c>
      <c r="N217" s="1" t="b">
        <v>0</v>
      </c>
    </row>
    <row r="218" spans="1:16" x14ac:dyDescent="0.25">
      <c r="A218" s="4" t="str">
        <f t="shared" si="3"/>
        <v>308138</v>
      </c>
      <c r="B218" s="1">
        <v>217</v>
      </c>
      <c r="C218" s="1" t="s">
        <v>1324</v>
      </c>
      <c r="D218" s="1" t="s">
        <v>1325</v>
      </c>
      <c r="E218" s="1" t="s">
        <v>531</v>
      </c>
      <c r="F218" s="1" t="s">
        <v>1326</v>
      </c>
      <c r="G218" s="1" t="s">
        <v>471</v>
      </c>
      <c r="H218" s="1" t="s">
        <v>1327</v>
      </c>
      <c r="N218" s="1" t="b">
        <v>0</v>
      </c>
      <c r="P218" s="1" t="s">
        <v>1328</v>
      </c>
    </row>
    <row r="219" spans="1:16" x14ac:dyDescent="0.25">
      <c r="A219" s="4" t="str">
        <f t="shared" si="3"/>
        <v>313780</v>
      </c>
      <c r="B219" s="1">
        <v>218</v>
      </c>
      <c r="C219" s="1" t="s">
        <v>1329</v>
      </c>
      <c r="D219" s="1" t="s">
        <v>1330</v>
      </c>
      <c r="E219" s="1" t="s">
        <v>511</v>
      </c>
      <c r="F219" s="1" t="s">
        <v>623</v>
      </c>
      <c r="G219" s="1" t="s">
        <v>471</v>
      </c>
      <c r="H219" s="1" t="s">
        <v>1331</v>
      </c>
      <c r="N219" s="1" t="b">
        <v>0</v>
      </c>
      <c r="P219" s="1" t="s">
        <v>1332</v>
      </c>
    </row>
    <row r="220" spans="1:16" x14ac:dyDescent="0.25">
      <c r="A220" s="4" t="str">
        <f t="shared" si="3"/>
        <v>648241</v>
      </c>
      <c r="B220" s="1">
        <v>219</v>
      </c>
      <c r="C220" s="1" t="s">
        <v>1333</v>
      </c>
      <c r="D220" s="1" t="s">
        <v>1334</v>
      </c>
      <c r="E220" s="1" t="s">
        <v>1335</v>
      </c>
      <c r="F220" s="1" t="s">
        <v>1336</v>
      </c>
      <c r="G220" s="1" t="s">
        <v>1337</v>
      </c>
      <c r="H220" s="1" t="s">
        <v>1338</v>
      </c>
      <c r="N220" s="1" t="b">
        <v>0</v>
      </c>
    </row>
    <row r="221" spans="1:16" x14ac:dyDescent="0.25">
      <c r="A221" s="4" t="str">
        <f t="shared" si="3"/>
        <v>362768</v>
      </c>
      <c r="B221" s="1">
        <v>220</v>
      </c>
      <c r="C221" s="1" t="s">
        <v>335</v>
      </c>
      <c r="D221" s="1" t="s">
        <v>1339</v>
      </c>
      <c r="E221" s="1" t="s">
        <v>1340</v>
      </c>
      <c r="F221" s="1" t="s">
        <v>1341</v>
      </c>
      <c r="G221" s="1" t="s">
        <v>471</v>
      </c>
      <c r="H221" s="1" t="s">
        <v>336</v>
      </c>
      <c r="M221" s="1" t="s">
        <v>1342</v>
      </c>
      <c r="N221" s="1" t="b">
        <v>0</v>
      </c>
      <c r="P221" s="1" t="s">
        <v>1343</v>
      </c>
    </row>
    <row r="222" spans="1:16" x14ac:dyDescent="0.25">
      <c r="A222" s="4" t="str">
        <f t="shared" si="3"/>
        <v/>
      </c>
      <c r="B222" s="1">
        <v>221</v>
      </c>
      <c r="C222" s="1" t="s">
        <v>1344</v>
      </c>
      <c r="D222" s="1" t="s">
        <v>1345</v>
      </c>
      <c r="E222" s="1" t="s">
        <v>1346</v>
      </c>
      <c r="F222" s="1" t="s">
        <v>1347</v>
      </c>
      <c r="G222" s="1" t="s">
        <v>471</v>
      </c>
      <c r="H222" s="1"/>
      <c r="N222" s="1" t="b">
        <v>0</v>
      </c>
    </row>
    <row r="223" spans="1:16" x14ac:dyDescent="0.25">
      <c r="A223" s="4" t="str">
        <f t="shared" si="3"/>
        <v>300361</v>
      </c>
      <c r="B223" s="1">
        <v>222</v>
      </c>
      <c r="C223" s="1" t="s">
        <v>1348</v>
      </c>
      <c r="D223" s="1" t="s">
        <v>1349</v>
      </c>
      <c r="E223" s="1" t="s">
        <v>567</v>
      </c>
      <c r="F223" s="1" t="s">
        <v>568</v>
      </c>
      <c r="G223" s="1" t="s">
        <v>471</v>
      </c>
      <c r="H223" s="1" t="s">
        <v>1350</v>
      </c>
      <c r="N223" s="1" t="b">
        <v>0</v>
      </c>
    </row>
    <row r="224" spans="1:16" x14ac:dyDescent="0.25">
      <c r="A224" s="4" t="str">
        <f t="shared" si="3"/>
        <v>117915</v>
      </c>
      <c r="B224" s="1">
        <v>223</v>
      </c>
      <c r="C224" s="1" t="s">
        <v>1351</v>
      </c>
      <c r="D224" s="1" t="s">
        <v>1352</v>
      </c>
      <c r="E224" s="1" t="s">
        <v>511</v>
      </c>
      <c r="F224" s="1" t="s">
        <v>723</v>
      </c>
      <c r="G224" s="1" t="s">
        <v>471</v>
      </c>
      <c r="H224" s="1" t="s">
        <v>1353</v>
      </c>
      <c r="N224" s="1" t="b">
        <v>0</v>
      </c>
    </row>
    <row r="225" spans="1:18" x14ac:dyDescent="0.25">
      <c r="A225" s="4" t="str">
        <f t="shared" si="3"/>
        <v>341139</v>
      </c>
      <c r="B225" s="1">
        <v>224</v>
      </c>
      <c r="C225" s="1" t="s">
        <v>1354</v>
      </c>
      <c r="D225" s="1" t="s">
        <v>1355</v>
      </c>
      <c r="E225" s="1" t="s">
        <v>818</v>
      </c>
      <c r="F225" s="1" t="s">
        <v>819</v>
      </c>
      <c r="G225" s="1" t="s">
        <v>471</v>
      </c>
      <c r="H225" s="1" t="s">
        <v>1356</v>
      </c>
      <c r="N225" s="1" t="b">
        <v>0</v>
      </c>
      <c r="P225" s="1" t="s">
        <v>1357</v>
      </c>
    </row>
    <row r="226" spans="1:18" x14ac:dyDescent="0.25">
      <c r="A226" s="4" t="str">
        <f t="shared" si="3"/>
        <v/>
      </c>
      <c r="B226" s="1">
        <v>225</v>
      </c>
      <c r="C226" s="1" t="s">
        <v>1358</v>
      </c>
      <c r="D226" s="1" t="s">
        <v>1359</v>
      </c>
      <c r="E226" s="1" t="s">
        <v>1360</v>
      </c>
      <c r="F226" s="1" t="s">
        <v>1361</v>
      </c>
      <c r="G226" s="1" t="s">
        <v>471</v>
      </c>
      <c r="H226" s="1"/>
      <c r="N226" s="1" t="b">
        <v>0</v>
      </c>
    </row>
    <row r="227" spans="1:18" x14ac:dyDescent="0.25">
      <c r="A227" s="4" t="str">
        <f t="shared" si="3"/>
        <v>358900</v>
      </c>
      <c r="B227" s="1">
        <v>226</v>
      </c>
      <c r="C227" s="1" t="s">
        <v>172</v>
      </c>
      <c r="D227" s="1" t="s">
        <v>1362</v>
      </c>
      <c r="E227" s="1" t="s">
        <v>511</v>
      </c>
      <c r="F227" s="1" t="s">
        <v>723</v>
      </c>
      <c r="G227" s="1" t="s">
        <v>471</v>
      </c>
      <c r="H227" s="1" t="s">
        <v>173</v>
      </c>
      <c r="M227" s="1" t="s">
        <v>1363</v>
      </c>
      <c r="N227" s="1" t="b">
        <v>0</v>
      </c>
      <c r="P227" s="1" t="s">
        <v>1364</v>
      </c>
    </row>
    <row r="228" spans="1:18" x14ac:dyDescent="0.25">
      <c r="A228" s="4" t="str">
        <f t="shared" si="3"/>
        <v>341091</v>
      </c>
      <c r="B228" s="1">
        <v>227</v>
      </c>
      <c r="C228" s="1" t="s">
        <v>390</v>
      </c>
      <c r="D228" s="1" t="s">
        <v>1365</v>
      </c>
      <c r="E228" s="1" t="s">
        <v>709</v>
      </c>
      <c r="F228" s="1" t="s">
        <v>1024</v>
      </c>
      <c r="G228" s="1" t="s">
        <v>471</v>
      </c>
      <c r="H228" s="1" t="s">
        <v>391</v>
      </c>
      <c r="N228" s="1" t="b">
        <v>0</v>
      </c>
      <c r="R228" s="1" t="s">
        <v>1366</v>
      </c>
    </row>
    <row r="229" spans="1:18" x14ac:dyDescent="0.25">
      <c r="A229" s="4" t="str">
        <f t="shared" si="3"/>
        <v>001653</v>
      </c>
      <c r="B229" s="1">
        <v>228</v>
      </c>
      <c r="C229" s="1" t="s">
        <v>1367</v>
      </c>
      <c r="D229" s="1" t="s">
        <v>1368</v>
      </c>
      <c r="E229" s="1" t="s">
        <v>511</v>
      </c>
      <c r="F229" s="1" t="s">
        <v>1369</v>
      </c>
      <c r="G229" s="1" t="s">
        <v>471</v>
      </c>
      <c r="H229" s="1" t="s">
        <v>1370</v>
      </c>
      <c r="N229" s="1" t="b">
        <v>0</v>
      </c>
    </row>
    <row r="230" spans="1:18" x14ac:dyDescent="0.25">
      <c r="A230" s="4" t="str">
        <f t="shared" si="3"/>
        <v>370325</v>
      </c>
      <c r="B230" s="1">
        <v>229</v>
      </c>
      <c r="C230" s="1" t="s">
        <v>1371</v>
      </c>
      <c r="E230" s="1" t="s">
        <v>1372</v>
      </c>
      <c r="F230" s="1" t="s">
        <v>1373</v>
      </c>
      <c r="G230" s="1" t="s">
        <v>471</v>
      </c>
      <c r="H230" s="1" t="s">
        <v>1374</v>
      </c>
      <c r="N230" s="1" t="b">
        <v>0</v>
      </c>
    </row>
    <row r="231" spans="1:18" x14ac:dyDescent="0.25">
      <c r="A231" s="4" t="str">
        <f t="shared" si="3"/>
        <v>301044</v>
      </c>
      <c r="B231" s="1">
        <v>230</v>
      </c>
      <c r="C231" s="1" t="s">
        <v>113</v>
      </c>
      <c r="D231" s="1" t="s">
        <v>1375</v>
      </c>
      <c r="E231" s="1" t="s">
        <v>567</v>
      </c>
      <c r="F231" s="1" t="s">
        <v>568</v>
      </c>
      <c r="G231" s="1" t="s">
        <v>471</v>
      </c>
      <c r="H231" s="1" t="s">
        <v>114</v>
      </c>
      <c r="N231" s="1" t="b">
        <v>0</v>
      </c>
      <c r="R231" s="1" t="s">
        <v>86</v>
      </c>
    </row>
    <row r="232" spans="1:18" x14ac:dyDescent="0.25">
      <c r="A232" s="4" t="str">
        <f t="shared" si="3"/>
        <v>006803</v>
      </c>
      <c r="B232" s="1">
        <v>231</v>
      </c>
      <c r="C232" s="1" t="s">
        <v>1376</v>
      </c>
      <c r="D232" s="1" t="s">
        <v>1377</v>
      </c>
      <c r="E232" s="1" t="s">
        <v>511</v>
      </c>
      <c r="F232" s="1" t="s">
        <v>1378</v>
      </c>
      <c r="G232" s="1" t="s">
        <v>471</v>
      </c>
      <c r="H232" s="1" t="s">
        <v>1379</v>
      </c>
      <c r="N232" s="1" t="b">
        <v>0</v>
      </c>
    </row>
    <row r="233" spans="1:18" x14ac:dyDescent="0.25">
      <c r="A233" s="4" t="str">
        <f t="shared" si="3"/>
        <v>357664</v>
      </c>
      <c r="B233" s="1">
        <v>232</v>
      </c>
      <c r="C233" s="1" t="s">
        <v>137</v>
      </c>
      <c r="D233" s="1" t="s">
        <v>1380</v>
      </c>
      <c r="E233" s="1" t="s">
        <v>567</v>
      </c>
      <c r="F233" s="1" t="s">
        <v>568</v>
      </c>
      <c r="G233" s="1" t="s">
        <v>471</v>
      </c>
      <c r="H233" s="1" t="s">
        <v>138</v>
      </c>
      <c r="M233" s="1" t="s">
        <v>1381</v>
      </c>
      <c r="N233" s="1" t="b">
        <v>0</v>
      </c>
      <c r="P233" s="1" t="s">
        <v>1382</v>
      </c>
    </row>
    <row r="234" spans="1:18" x14ac:dyDescent="0.25">
      <c r="A234" s="4" t="str">
        <f t="shared" si="3"/>
        <v>362462</v>
      </c>
      <c r="B234" s="1">
        <v>233</v>
      </c>
      <c r="C234" s="1" t="s">
        <v>1383</v>
      </c>
      <c r="D234" s="1" t="s">
        <v>1384</v>
      </c>
      <c r="E234" s="1" t="s">
        <v>494</v>
      </c>
      <c r="F234" s="1" t="s">
        <v>1385</v>
      </c>
      <c r="G234" s="1" t="s">
        <v>471</v>
      </c>
      <c r="H234" s="1" t="s">
        <v>1386</v>
      </c>
      <c r="N234" s="1" t="b">
        <v>0</v>
      </c>
    </row>
    <row r="235" spans="1:18" x14ac:dyDescent="0.25">
      <c r="A235" s="4" t="str">
        <f t="shared" si="3"/>
        <v>116940</v>
      </c>
      <c r="B235" s="1">
        <v>234</v>
      </c>
      <c r="C235" s="1" t="s">
        <v>322</v>
      </c>
      <c r="D235" s="1" t="s">
        <v>1100</v>
      </c>
      <c r="E235" s="1" t="s">
        <v>567</v>
      </c>
      <c r="F235" s="1" t="s">
        <v>568</v>
      </c>
      <c r="G235" s="1" t="s">
        <v>471</v>
      </c>
      <c r="H235" s="1" t="s">
        <v>323</v>
      </c>
      <c r="N235" s="1" t="b">
        <v>0</v>
      </c>
    </row>
    <row r="236" spans="1:18" x14ac:dyDescent="0.25">
      <c r="A236" s="4" t="str">
        <f t="shared" si="3"/>
        <v>414904</v>
      </c>
      <c r="B236" s="1">
        <v>235</v>
      </c>
      <c r="C236" s="1" t="s">
        <v>1387</v>
      </c>
      <c r="D236" s="1" t="s">
        <v>1388</v>
      </c>
      <c r="E236" s="1" t="s">
        <v>567</v>
      </c>
      <c r="F236" s="1" t="s">
        <v>568</v>
      </c>
      <c r="G236" s="1" t="s">
        <v>471</v>
      </c>
      <c r="H236" s="1" t="s">
        <v>1389</v>
      </c>
      <c r="N236" s="1" t="b">
        <v>0</v>
      </c>
    </row>
    <row r="237" spans="1:18" x14ac:dyDescent="0.25">
      <c r="A237" s="4" t="str">
        <f t="shared" si="3"/>
        <v>357551</v>
      </c>
      <c r="B237" s="1">
        <v>236</v>
      </c>
      <c r="C237" s="1" t="s">
        <v>1390</v>
      </c>
      <c r="D237" s="1" t="s">
        <v>1391</v>
      </c>
      <c r="E237" s="1" t="s">
        <v>511</v>
      </c>
      <c r="F237" s="1" t="s">
        <v>1392</v>
      </c>
      <c r="G237" s="1" t="s">
        <v>471</v>
      </c>
      <c r="H237" s="1" t="s">
        <v>1393</v>
      </c>
      <c r="N237" s="1" t="b">
        <v>0</v>
      </c>
    </row>
    <row r="238" spans="1:18" x14ac:dyDescent="0.25">
      <c r="A238" s="4" t="str">
        <f t="shared" si="3"/>
        <v/>
      </c>
      <c r="B238" s="1">
        <v>237</v>
      </c>
      <c r="C238" s="1" t="s">
        <v>1394</v>
      </c>
      <c r="H238" s="1"/>
      <c r="N238" s="1" t="b">
        <v>0</v>
      </c>
    </row>
    <row r="239" spans="1:18" x14ac:dyDescent="0.25">
      <c r="A239" s="4" t="str">
        <f t="shared" si="3"/>
        <v/>
      </c>
      <c r="B239" s="1">
        <v>238</v>
      </c>
      <c r="C239" s="1" t="s">
        <v>1395</v>
      </c>
      <c r="H239" s="1"/>
      <c r="N239" s="1" t="b">
        <v>0</v>
      </c>
    </row>
    <row r="240" spans="1:18" x14ac:dyDescent="0.25">
      <c r="A240" s="4" t="str">
        <f t="shared" si="3"/>
        <v>358358</v>
      </c>
      <c r="B240" s="1">
        <v>239</v>
      </c>
      <c r="C240" s="1" t="s">
        <v>1396</v>
      </c>
      <c r="D240" s="1" t="s">
        <v>1397</v>
      </c>
      <c r="E240" s="1" t="s">
        <v>1398</v>
      </c>
      <c r="F240" s="1" t="s">
        <v>1399</v>
      </c>
      <c r="G240" s="1" t="s">
        <v>471</v>
      </c>
      <c r="H240" s="1" t="s">
        <v>1400</v>
      </c>
      <c r="N240" s="1" t="b">
        <v>0</v>
      </c>
    </row>
    <row r="241" spans="1:18" x14ac:dyDescent="0.25">
      <c r="A241" s="4" t="str">
        <f t="shared" si="3"/>
        <v>357050</v>
      </c>
      <c r="B241" s="1">
        <v>240</v>
      </c>
      <c r="C241" s="1" t="s">
        <v>1401</v>
      </c>
      <c r="D241" s="1" t="s">
        <v>1402</v>
      </c>
      <c r="E241" s="1" t="s">
        <v>511</v>
      </c>
      <c r="F241" s="1" t="s">
        <v>1403</v>
      </c>
      <c r="G241" s="1" t="s">
        <v>471</v>
      </c>
      <c r="H241" s="1" t="s">
        <v>1404</v>
      </c>
      <c r="N241" s="1" t="b">
        <v>0</v>
      </c>
    </row>
    <row r="242" spans="1:18" x14ac:dyDescent="0.25">
      <c r="A242" s="4" t="str">
        <f t="shared" si="3"/>
        <v>313598</v>
      </c>
      <c r="B242" s="1">
        <v>241</v>
      </c>
      <c r="C242" s="1" t="s">
        <v>48</v>
      </c>
      <c r="D242" s="1" t="s">
        <v>1405</v>
      </c>
      <c r="E242" s="1" t="s">
        <v>1406</v>
      </c>
      <c r="F242" s="1" t="s">
        <v>556</v>
      </c>
      <c r="G242" s="1" t="s">
        <v>471</v>
      </c>
      <c r="H242" s="1" t="s">
        <v>49</v>
      </c>
      <c r="N242" s="1" t="b">
        <v>0</v>
      </c>
      <c r="R242" s="1" t="s">
        <v>1407</v>
      </c>
    </row>
    <row r="243" spans="1:18" x14ac:dyDescent="0.25">
      <c r="A243" s="4" t="str">
        <f t="shared" si="3"/>
        <v>338412</v>
      </c>
      <c r="B243" s="1">
        <v>242</v>
      </c>
      <c r="C243" s="1" t="s">
        <v>1408</v>
      </c>
      <c r="D243" s="1" t="s">
        <v>1409</v>
      </c>
      <c r="E243" s="1" t="s">
        <v>567</v>
      </c>
      <c r="F243" s="1" t="s">
        <v>568</v>
      </c>
      <c r="G243" s="1" t="s">
        <v>471</v>
      </c>
      <c r="H243" s="1" t="s">
        <v>1410</v>
      </c>
      <c r="N243" s="1" t="b">
        <v>0</v>
      </c>
    </row>
    <row r="244" spans="1:18" x14ac:dyDescent="0.25">
      <c r="A244" s="4" t="str">
        <f t="shared" si="3"/>
        <v>366419</v>
      </c>
      <c r="B244" s="1">
        <v>243</v>
      </c>
      <c r="C244" s="1" t="s">
        <v>1411</v>
      </c>
      <c r="D244" s="1" t="s">
        <v>1412</v>
      </c>
      <c r="E244" s="1" t="s">
        <v>679</v>
      </c>
      <c r="F244" s="1" t="s">
        <v>680</v>
      </c>
      <c r="G244" s="1" t="s">
        <v>471</v>
      </c>
      <c r="H244" s="1" t="s">
        <v>1413</v>
      </c>
      <c r="N244" s="1" t="b">
        <v>0</v>
      </c>
    </row>
    <row r="245" spans="1:18" x14ac:dyDescent="0.25">
      <c r="A245" s="4" t="str">
        <f t="shared" si="3"/>
        <v>364047</v>
      </c>
      <c r="B245" s="1">
        <v>244</v>
      </c>
      <c r="C245" s="1" t="s">
        <v>328</v>
      </c>
      <c r="D245" s="1" t="s">
        <v>1414</v>
      </c>
      <c r="E245" s="1" t="s">
        <v>548</v>
      </c>
      <c r="F245" s="1" t="s">
        <v>714</v>
      </c>
      <c r="G245" s="1" t="s">
        <v>471</v>
      </c>
      <c r="H245" s="1" t="s">
        <v>329</v>
      </c>
      <c r="N245" s="1" t="b">
        <v>0</v>
      </c>
    </row>
    <row r="246" spans="1:18" x14ac:dyDescent="0.25">
      <c r="A246" s="4" t="str">
        <f t="shared" si="3"/>
        <v>413316</v>
      </c>
      <c r="B246" s="1">
        <v>245</v>
      </c>
      <c r="C246" s="1" t="s">
        <v>1415</v>
      </c>
      <c r="D246" s="1" t="s">
        <v>1416</v>
      </c>
      <c r="E246" s="1" t="s">
        <v>511</v>
      </c>
      <c r="F246" s="1" t="s">
        <v>1417</v>
      </c>
      <c r="G246" s="1" t="s">
        <v>471</v>
      </c>
      <c r="H246" s="1" t="s">
        <v>1418</v>
      </c>
      <c r="N246" s="1" t="b">
        <v>0</v>
      </c>
    </row>
    <row r="247" spans="1:18" x14ac:dyDescent="0.25">
      <c r="A247" s="4" t="str">
        <f t="shared" si="3"/>
        <v>314448</v>
      </c>
      <c r="B247" s="1">
        <v>246</v>
      </c>
      <c r="C247" s="1" t="s">
        <v>1419</v>
      </c>
      <c r="D247" s="1" t="s">
        <v>1420</v>
      </c>
      <c r="E247" s="1" t="s">
        <v>1421</v>
      </c>
      <c r="F247" s="1" t="s">
        <v>1422</v>
      </c>
      <c r="G247" s="1" t="s">
        <v>471</v>
      </c>
      <c r="H247" s="1" t="s">
        <v>1423</v>
      </c>
      <c r="M247" s="1" t="s">
        <v>1424</v>
      </c>
      <c r="N247" s="1" t="b">
        <v>0</v>
      </c>
      <c r="P247" s="1" t="s">
        <v>1425</v>
      </c>
    </row>
    <row r="248" spans="1:18" x14ac:dyDescent="0.25">
      <c r="A248" s="4" t="str">
        <f t="shared" si="3"/>
        <v>314129</v>
      </c>
      <c r="B248" s="1">
        <v>247</v>
      </c>
      <c r="C248" s="1" t="s">
        <v>1426</v>
      </c>
      <c r="D248" s="1" t="s">
        <v>1427</v>
      </c>
      <c r="E248" s="1" t="s">
        <v>1428</v>
      </c>
      <c r="F248" s="1" t="s">
        <v>1429</v>
      </c>
      <c r="G248" s="1" t="s">
        <v>471</v>
      </c>
      <c r="H248" s="1" t="s">
        <v>1430</v>
      </c>
      <c r="N248" s="1" t="b">
        <v>0</v>
      </c>
    </row>
    <row r="249" spans="1:18" x14ac:dyDescent="0.25">
      <c r="A249" s="4" t="str">
        <f t="shared" si="3"/>
        <v>313859</v>
      </c>
      <c r="B249" s="1">
        <v>248</v>
      </c>
      <c r="C249" s="1" t="s">
        <v>1431</v>
      </c>
      <c r="D249" s="1" t="s">
        <v>1432</v>
      </c>
      <c r="E249" s="1" t="s">
        <v>1433</v>
      </c>
      <c r="F249" s="1" t="s">
        <v>1434</v>
      </c>
      <c r="G249" s="1" t="s">
        <v>471</v>
      </c>
      <c r="H249" s="1" t="s">
        <v>1435</v>
      </c>
      <c r="N249" s="1" t="b">
        <v>0</v>
      </c>
    </row>
    <row r="250" spans="1:18" x14ac:dyDescent="0.25">
      <c r="A250" s="4" t="str">
        <f t="shared" si="3"/>
        <v>341483</v>
      </c>
      <c r="B250" s="1">
        <v>249</v>
      </c>
      <c r="C250" s="1" t="s">
        <v>1436</v>
      </c>
      <c r="D250" s="1" t="s">
        <v>1437</v>
      </c>
      <c r="E250" s="1" t="s">
        <v>511</v>
      </c>
      <c r="F250" s="1" t="s">
        <v>641</v>
      </c>
      <c r="G250" s="1" t="s">
        <v>471</v>
      </c>
      <c r="H250" s="1" t="s">
        <v>1438</v>
      </c>
      <c r="N250" s="1" t="b">
        <v>0</v>
      </c>
    </row>
    <row r="251" spans="1:18" x14ac:dyDescent="0.25">
      <c r="A251" s="4" t="str">
        <f t="shared" si="3"/>
        <v>362425</v>
      </c>
      <c r="B251" s="1">
        <v>250</v>
      </c>
      <c r="C251" s="1" t="s">
        <v>1439</v>
      </c>
      <c r="D251" s="1" t="s">
        <v>493</v>
      </c>
      <c r="E251" s="1" t="s">
        <v>494</v>
      </c>
      <c r="F251" s="1" t="s">
        <v>495</v>
      </c>
      <c r="G251" s="1" t="s">
        <v>471</v>
      </c>
      <c r="H251" s="1" t="s">
        <v>1440</v>
      </c>
      <c r="N251" s="1" t="b">
        <v>0</v>
      </c>
    </row>
    <row r="252" spans="1:18" x14ac:dyDescent="0.25">
      <c r="A252" s="4" t="str">
        <f t="shared" si="3"/>
        <v>362465</v>
      </c>
      <c r="B252" s="1">
        <v>251</v>
      </c>
      <c r="C252" s="1" t="s">
        <v>122</v>
      </c>
      <c r="D252" s="1" t="s">
        <v>1441</v>
      </c>
      <c r="E252" s="1" t="s">
        <v>818</v>
      </c>
      <c r="F252" s="1" t="s">
        <v>819</v>
      </c>
      <c r="G252" s="1" t="s">
        <v>471</v>
      </c>
      <c r="H252" s="1" t="s">
        <v>123</v>
      </c>
      <c r="N252" s="1" t="b">
        <v>0</v>
      </c>
    </row>
    <row r="253" spans="1:18" x14ac:dyDescent="0.25">
      <c r="A253" s="4" t="str">
        <f t="shared" si="3"/>
        <v>357017</v>
      </c>
      <c r="B253" s="1">
        <v>252</v>
      </c>
      <c r="C253" s="1" t="s">
        <v>148</v>
      </c>
      <c r="D253" s="1" t="s">
        <v>1442</v>
      </c>
      <c r="E253" s="1" t="s">
        <v>511</v>
      </c>
      <c r="F253" s="1" t="s">
        <v>723</v>
      </c>
      <c r="G253" s="1" t="s">
        <v>471</v>
      </c>
      <c r="H253" s="1" t="s">
        <v>149</v>
      </c>
      <c r="N253" s="1" t="b">
        <v>0</v>
      </c>
      <c r="P253" s="1" t="s">
        <v>1443</v>
      </c>
    </row>
    <row r="254" spans="1:18" x14ac:dyDescent="0.25">
      <c r="A254" s="4" t="str">
        <f t="shared" si="3"/>
        <v>435558</v>
      </c>
      <c r="B254" s="1">
        <v>253</v>
      </c>
      <c r="C254" s="1" t="s">
        <v>106</v>
      </c>
      <c r="D254" s="1" t="s">
        <v>1444</v>
      </c>
      <c r="E254" s="1" t="s">
        <v>561</v>
      </c>
      <c r="F254" s="1" t="s">
        <v>1162</v>
      </c>
      <c r="G254" s="1" t="s">
        <v>471</v>
      </c>
      <c r="H254" s="1" t="s">
        <v>107</v>
      </c>
      <c r="N254" s="1" t="b">
        <v>0</v>
      </c>
    </row>
    <row r="255" spans="1:18" x14ac:dyDescent="0.25">
      <c r="A255" s="4" t="str">
        <f t="shared" si="3"/>
        <v>341228</v>
      </c>
      <c r="B255" s="1">
        <v>254</v>
      </c>
      <c r="C255" s="1" t="s">
        <v>1445</v>
      </c>
      <c r="D255" s="1" t="s">
        <v>1048</v>
      </c>
      <c r="E255" s="1" t="s">
        <v>1049</v>
      </c>
      <c r="F255" s="1" t="s">
        <v>1050</v>
      </c>
      <c r="G255" s="1" t="s">
        <v>471</v>
      </c>
      <c r="H255" s="1" t="s">
        <v>1051</v>
      </c>
      <c r="N255" s="1" t="b">
        <v>0</v>
      </c>
    </row>
    <row r="256" spans="1:18" x14ac:dyDescent="0.25">
      <c r="A256" s="4" t="str">
        <f t="shared" si="3"/>
        <v>346159</v>
      </c>
      <c r="B256" s="1">
        <v>255</v>
      </c>
      <c r="C256" s="1" t="s">
        <v>1446</v>
      </c>
      <c r="D256" s="1" t="s">
        <v>1447</v>
      </c>
      <c r="E256" s="1" t="s">
        <v>1448</v>
      </c>
      <c r="F256" s="1" t="s">
        <v>1449</v>
      </c>
      <c r="G256" s="1" t="s">
        <v>471</v>
      </c>
      <c r="H256" s="1" t="s">
        <v>1450</v>
      </c>
      <c r="M256" s="1" t="s">
        <v>1451</v>
      </c>
      <c r="N256" s="1" t="b">
        <v>0</v>
      </c>
      <c r="P256" s="1" t="s">
        <v>1452</v>
      </c>
    </row>
    <row r="257" spans="1:17" x14ac:dyDescent="0.25">
      <c r="A257" s="4" t="str">
        <f t="shared" si="3"/>
        <v>349808</v>
      </c>
      <c r="B257" s="1">
        <v>256</v>
      </c>
      <c r="C257" s="1" t="s">
        <v>1453</v>
      </c>
      <c r="D257" s="1" t="s">
        <v>1454</v>
      </c>
      <c r="E257" s="1" t="s">
        <v>1455</v>
      </c>
      <c r="F257" s="1" t="s">
        <v>648</v>
      </c>
      <c r="G257" s="1" t="s">
        <v>471</v>
      </c>
      <c r="H257" s="1" t="s">
        <v>1456</v>
      </c>
      <c r="N257" s="1" t="b">
        <v>0</v>
      </c>
    </row>
    <row r="258" spans="1:17" x14ac:dyDescent="0.25">
      <c r="A258" s="4" t="str">
        <f t="shared" ref="A258:A321" si="4">LEFT(H258,6)</f>
        <v>076271</v>
      </c>
      <c r="B258" s="1">
        <v>257</v>
      </c>
      <c r="C258" s="1" t="s">
        <v>1457</v>
      </c>
      <c r="D258" s="1" t="s">
        <v>1458</v>
      </c>
      <c r="E258" s="1" t="s">
        <v>567</v>
      </c>
      <c r="F258" s="1" t="s">
        <v>933</v>
      </c>
      <c r="G258" s="1" t="s">
        <v>471</v>
      </c>
      <c r="H258" s="1" t="s">
        <v>1459</v>
      </c>
      <c r="N258" s="1" t="b">
        <v>0</v>
      </c>
    </row>
    <row r="259" spans="1:17" x14ac:dyDescent="0.25">
      <c r="A259" s="4" t="str">
        <f t="shared" si="4"/>
        <v>362513</v>
      </c>
      <c r="B259" s="1">
        <v>258</v>
      </c>
      <c r="C259" s="1" t="s">
        <v>1460</v>
      </c>
      <c r="D259" s="1" t="s">
        <v>1461</v>
      </c>
      <c r="E259" s="1" t="s">
        <v>561</v>
      </c>
      <c r="F259" s="1" t="s">
        <v>1462</v>
      </c>
      <c r="G259" s="1" t="s">
        <v>471</v>
      </c>
      <c r="H259" s="1" t="s">
        <v>1463</v>
      </c>
      <c r="N259" s="1" t="b">
        <v>0</v>
      </c>
    </row>
    <row r="260" spans="1:17" x14ac:dyDescent="0.25">
      <c r="A260" s="4" t="str">
        <f t="shared" si="4"/>
        <v>314037</v>
      </c>
      <c r="B260" s="1">
        <v>259</v>
      </c>
      <c r="C260" s="1" t="s">
        <v>1464</v>
      </c>
      <c r="D260" s="1" t="s">
        <v>1465</v>
      </c>
      <c r="E260" s="1" t="s">
        <v>1466</v>
      </c>
      <c r="F260" s="1" t="s">
        <v>1467</v>
      </c>
      <c r="G260" s="1" t="s">
        <v>471</v>
      </c>
      <c r="H260" s="1" t="s">
        <v>1468</v>
      </c>
      <c r="N260" s="1" t="b">
        <v>0</v>
      </c>
    </row>
    <row r="261" spans="1:17" x14ac:dyDescent="0.25">
      <c r="A261" s="4" t="str">
        <f t="shared" si="4"/>
        <v>353074</v>
      </c>
      <c r="B261" s="1">
        <v>260</v>
      </c>
      <c r="C261" s="1" t="s">
        <v>1469</v>
      </c>
      <c r="D261" s="1" t="s">
        <v>1470</v>
      </c>
      <c r="E261" s="1" t="s">
        <v>487</v>
      </c>
      <c r="F261" s="1" t="s">
        <v>488</v>
      </c>
      <c r="G261" s="1" t="s">
        <v>471</v>
      </c>
      <c r="H261" s="1" t="s">
        <v>1471</v>
      </c>
      <c r="N261" s="1" t="b">
        <v>0</v>
      </c>
    </row>
    <row r="262" spans="1:17" x14ac:dyDescent="0.25">
      <c r="A262" s="4" t="str">
        <f t="shared" si="4"/>
        <v>359087</v>
      </c>
      <c r="B262" s="1">
        <v>261</v>
      </c>
      <c r="C262" s="1" t="s">
        <v>1472</v>
      </c>
      <c r="D262" s="1" t="s">
        <v>1473</v>
      </c>
      <c r="E262" s="1" t="s">
        <v>511</v>
      </c>
      <c r="F262" s="1" t="s">
        <v>623</v>
      </c>
      <c r="G262" s="1" t="s">
        <v>471</v>
      </c>
      <c r="H262" s="1" t="s">
        <v>1474</v>
      </c>
      <c r="N262" s="1" t="b">
        <v>0</v>
      </c>
    </row>
    <row r="263" spans="1:17" x14ac:dyDescent="0.25">
      <c r="A263" s="4" t="str">
        <f t="shared" si="4"/>
        <v>357298</v>
      </c>
      <c r="B263" s="1">
        <v>262</v>
      </c>
      <c r="C263" s="1" t="s">
        <v>1475</v>
      </c>
      <c r="D263" s="1" t="s">
        <v>1476</v>
      </c>
      <c r="E263" s="1" t="s">
        <v>511</v>
      </c>
      <c r="F263" s="1" t="s">
        <v>664</v>
      </c>
      <c r="G263" s="1" t="s">
        <v>471</v>
      </c>
      <c r="H263" s="1" t="s">
        <v>1477</v>
      </c>
      <c r="N263" s="1" t="b">
        <v>0</v>
      </c>
    </row>
    <row r="264" spans="1:17" x14ac:dyDescent="0.25">
      <c r="A264" s="4" t="str">
        <f t="shared" si="4"/>
        <v>362524</v>
      </c>
      <c r="B264" s="1">
        <v>263</v>
      </c>
      <c r="C264" s="1" t="s">
        <v>1478</v>
      </c>
      <c r="D264" s="1" t="s">
        <v>1479</v>
      </c>
      <c r="E264" s="1" t="s">
        <v>561</v>
      </c>
      <c r="F264" s="1" t="s">
        <v>562</v>
      </c>
      <c r="G264" s="1" t="s">
        <v>471</v>
      </c>
      <c r="H264" s="1" t="s">
        <v>1480</v>
      </c>
      <c r="N264" s="1" t="b">
        <v>0</v>
      </c>
      <c r="P264" s="1" t="s">
        <v>1481</v>
      </c>
    </row>
    <row r="265" spans="1:17" x14ac:dyDescent="0.25">
      <c r="A265" s="4" t="str">
        <f t="shared" si="4"/>
        <v>347611</v>
      </c>
      <c r="B265" s="1">
        <v>264</v>
      </c>
      <c r="C265" s="1" t="s">
        <v>1482</v>
      </c>
      <c r="D265" s="1" t="s">
        <v>1483</v>
      </c>
      <c r="E265" s="1" t="s">
        <v>818</v>
      </c>
      <c r="F265" s="1" t="s">
        <v>1484</v>
      </c>
      <c r="G265" s="1" t="s">
        <v>471</v>
      </c>
      <c r="H265" s="1" t="s">
        <v>1485</v>
      </c>
      <c r="N265" s="1" t="b">
        <v>0</v>
      </c>
    </row>
    <row r="266" spans="1:17" x14ac:dyDescent="0.25">
      <c r="A266" s="4" t="str">
        <f t="shared" si="4"/>
        <v>338931</v>
      </c>
      <c r="B266" s="1">
        <v>265</v>
      </c>
      <c r="C266" s="1" t="s">
        <v>1486</v>
      </c>
      <c r="D266" s="1" t="s">
        <v>1487</v>
      </c>
      <c r="E266" s="1" t="s">
        <v>1488</v>
      </c>
      <c r="F266" s="1" t="s">
        <v>1489</v>
      </c>
      <c r="G266" s="1" t="s">
        <v>471</v>
      </c>
      <c r="H266" s="1" t="s">
        <v>1490</v>
      </c>
      <c r="N266" s="1" t="b">
        <v>0</v>
      </c>
    </row>
    <row r="267" spans="1:17" x14ac:dyDescent="0.25">
      <c r="A267" s="4" t="str">
        <f t="shared" si="4"/>
        <v>358601</v>
      </c>
      <c r="B267" s="1">
        <v>266</v>
      </c>
      <c r="C267" s="1" t="s">
        <v>1491</v>
      </c>
      <c r="D267" s="1" t="s">
        <v>1492</v>
      </c>
      <c r="E267" s="1" t="s">
        <v>511</v>
      </c>
      <c r="F267" s="1" t="s">
        <v>532</v>
      </c>
      <c r="G267" s="1" t="s">
        <v>471</v>
      </c>
      <c r="H267" s="1" t="s">
        <v>1493</v>
      </c>
      <c r="N267" s="1" t="b">
        <v>0</v>
      </c>
    </row>
    <row r="268" spans="1:17" x14ac:dyDescent="0.25">
      <c r="A268" s="4" t="str">
        <f t="shared" si="4"/>
        <v/>
      </c>
      <c r="B268" s="1">
        <v>267</v>
      </c>
      <c r="C268" s="1" t="s">
        <v>1494</v>
      </c>
      <c r="E268" s="1" t="s">
        <v>1495</v>
      </c>
      <c r="G268" s="1" t="s">
        <v>1496</v>
      </c>
      <c r="H268" s="1"/>
      <c r="N268" s="1" t="b">
        <v>0</v>
      </c>
    </row>
    <row r="269" spans="1:17" x14ac:dyDescent="0.25">
      <c r="A269" s="4" t="str">
        <f t="shared" si="4"/>
        <v>359431</v>
      </c>
      <c r="B269" s="1">
        <v>268</v>
      </c>
      <c r="C269" s="1" t="s">
        <v>1497</v>
      </c>
      <c r="D269" s="1" t="s">
        <v>1498</v>
      </c>
      <c r="E269" s="1" t="s">
        <v>1499</v>
      </c>
      <c r="F269" s="1" t="s">
        <v>1500</v>
      </c>
      <c r="G269" s="1" t="s">
        <v>471</v>
      </c>
      <c r="H269" s="1" t="s">
        <v>1501</v>
      </c>
      <c r="N269" s="1" t="b">
        <v>0</v>
      </c>
    </row>
    <row r="270" spans="1:17" x14ac:dyDescent="0.25">
      <c r="A270" s="4" t="str">
        <f t="shared" si="4"/>
        <v>313650</v>
      </c>
      <c r="B270" s="1">
        <v>269</v>
      </c>
      <c r="C270" s="1" t="s">
        <v>1502</v>
      </c>
      <c r="D270" s="1" t="s">
        <v>1503</v>
      </c>
      <c r="E270" s="1" t="s">
        <v>511</v>
      </c>
      <c r="F270" s="1" t="s">
        <v>1504</v>
      </c>
      <c r="G270" s="1" t="s">
        <v>471</v>
      </c>
      <c r="H270" s="1" t="s">
        <v>1505</v>
      </c>
      <c r="N270" s="1" t="b">
        <v>0</v>
      </c>
      <c r="P270" s="1" t="s">
        <v>1506</v>
      </c>
      <c r="Q270" s="1" t="s">
        <v>1507</v>
      </c>
    </row>
    <row r="271" spans="1:17" x14ac:dyDescent="0.25">
      <c r="A271" s="4" t="str">
        <f t="shared" si="4"/>
        <v>433184</v>
      </c>
      <c r="B271" s="1">
        <v>270</v>
      </c>
      <c r="C271" s="1" t="s">
        <v>1508</v>
      </c>
      <c r="D271" s="1" t="s">
        <v>1509</v>
      </c>
      <c r="E271" s="1" t="s">
        <v>1510</v>
      </c>
      <c r="F271" s="1" t="s">
        <v>980</v>
      </c>
      <c r="G271" s="1" t="s">
        <v>471</v>
      </c>
      <c r="H271" s="1" t="s">
        <v>1511</v>
      </c>
      <c r="N271" s="1" t="b">
        <v>0</v>
      </c>
    </row>
    <row r="272" spans="1:17" x14ac:dyDescent="0.25">
      <c r="A272" s="4" t="str">
        <f t="shared" si="4"/>
        <v>313335</v>
      </c>
      <c r="B272" s="1">
        <v>271</v>
      </c>
      <c r="C272" s="1" t="s">
        <v>1512</v>
      </c>
      <c r="D272" s="1" t="s">
        <v>1513</v>
      </c>
      <c r="E272" s="1" t="s">
        <v>1514</v>
      </c>
      <c r="F272" s="1" t="s">
        <v>1515</v>
      </c>
      <c r="G272" s="1" t="s">
        <v>1516</v>
      </c>
      <c r="H272" s="1" t="s">
        <v>447</v>
      </c>
      <c r="M272" s="1" t="s">
        <v>1517</v>
      </c>
      <c r="N272" s="1" t="b">
        <v>0</v>
      </c>
      <c r="P272" s="1" t="s">
        <v>1518</v>
      </c>
      <c r="Q272" s="1" t="s">
        <v>1519</v>
      </c>
    </row>
    <row r="273" spans="1:17" x14ac:dyDescent="0.25">
      <c r="A273" s="4" t="str">
        <f t="shared" si="4"/>
        <v>314070</v>
      </c>
      <c r="B273" s="1">
        <v>272</v>
      </c>
      <c r="C273" s="1" t="s">
        <v>1520</v>
      </c>
      <c r="D273" s="1" t="s">
        <v>1521</v>
      </c>
      <c r="E273" s="1" t="s">
        <v>1522</v>
      </c>
      <c r="F273" s="1" t="s">
        <v>1523</v>
      </c>
      <c r="G273" s="1" t="s">
        <v>471</v>
      </c>
      <c r="H273" s="1" t="s">
        <v>1524</v>
      </c>
      <c r="N273" s="1" t="b">
        <v>0</v>
      </c>
    </row>
    <row r="274" spans="1:17" x14ac:dyDescent="0.25">
      <c r="A274" s="4" t="str">
        <f t="shared" si="4"/>
        <v>118342</v>
      </c>
      <c r="B274" s="1">
        <v>273</v>
      </c>
      <c r="C274" s="1" t="s">
        <v>1525</v>
      </c>
      <c r="D274" s="1" t="s">
        <v>1526</v>
      </c>
      <c r="E274" s="1" t="s">
        <v>567</v>
      </c>
      <c r="F274" s="1" t="s">
        <v>568</v>
      </c>
      <c r="G274" s="1" t="s">
        <v>471</v>
      </c>
      <c r="H274" s="1" t="s">
        <v>1527</v>
      </c>
      <c r="N274" s="1" t="b">
        <v>0</v>
      </c>
    </row>
    <row r="275" spans="1:17" x14ac:dyDescent="0.25">
      <c r="A275" s="4" t="str">
        <f t="shared" si="4"/>
        <v>313415</v>
      </c>
      <c r="B275" s="1">
        <v>274</v>
      </c>
      <c r="C275" s="1" t="s">
        <v>1528</v>
      </c>
      <c r="D275" s="1" t="s">
        <v>1529</v>
      </c>
      <c r="E275" s="1" t="s">
        <v>1530</v>
      </c>
      <c r="F275" s="1" t="s">
        <v>832</v>
      </c>
      <c r="G275" s="1" t="s">
        <v>471</v>
      </c>
      <c r="H275" s="1" t="s">
        <v>1531</v>
      </c>
      <c r="N275" s="1" t="b">
        <v>0</v>
      </c>
    </row>
    <row r="276" spans="1:17" x14ac:dyDescent="0.25">
      <c r="A276" s="4" t="str">
        <f t="shared" si="4"/>
        <v>362812</v>
      </c>
      <c r="B276" s="1">
        <v>275</v>
      </c>
      <c r="C276" s="1" t="s">
        <v>1532</v>
      </c>
      <c r="D276" s="1" t="s">
        <v>1533</v>
      </c>
      <c r="E276" s="1" t="s">
        <v>1004</v>
      </c>
      <c r="F276" s="1" t="s">
        <v>1005</v>
      </c>
      <c r="G276" s="1" t="s">
        <v>471</v>
      </c>
      <c r="H276" s="1" t="s">
        <v>1534</v>
      </c>
      <c r="N276" s="1" t="b">
        <v>0</v>
      </c>
    </row>
    <row r="277" spans="1:17" x14ac:dyDescent="0.25">
      <c r="A277" s="4" t="str">
        <f t="shared" si="4"/>
        <v>116947</v>
      </c>
      <c r="B277" s="1">
        <v>276</v>
      </c>
      <c r="C277" s="1" t="s">
        <v>1535</v>
      </c>
      <c r="D277" s="1" t="s">
        <v>938</v>
      </c>
      <c r="E277" s="1" t="s">
        <v>567</v>
      </c>
      <c r="F277" s="1" t="s">
        <v>568</v>
      </c>
      <c r="G277" s="1" t="s">
        <v>471</v>
      </c>
      <c r="H277" s="1" t="s">
        <v>1536</v>
      </c>
      <c r="N277" s="1" t="b">
        <v>0</v>
      </c>
      <c r="P277" s="1" t="s">
        <v>1537</v>
      </c>
      <c r="Q277" s="1" t="s">
        <v>1538</v>
      </c>
    </row>
    <row r="278" spans="1:17" x14ac:dyDescent="0.25">
      <c r="A278" s="4" t="str">
        <f t="shared" si="4"/>
        <v>313812</v>
      </c>
      <c r="B278" s="1">
        <v>277</v>
      </c>
      <c r="C278" s="1" t="s">
        <v>1539</v>
      </c>
      <c r="D278" s="1" t="s">
        <v>1540</v>
      </c>
      <c r="E278" s="1" t="s">
        <v>1541</v>
      </c>
      <c r="F278" s="1" t="s">
        <v>1542</v>
      </c>
      <c r="G278" s="1" t="s">
        <v>471</v>
      </c>
      <c r="H278" s="1" t="s">
        <v>1543</v>
      </c>
      <c r="M278" s="1" t="s">
        <v>1544</v>
      </c>
      <c r="N278" s="1" t="b">
        <v>0</v>
      </c>
      <c r="P278" s="1" t="s">
        <v>1545</v>
      </c>
      <c r="Q278" s="1" t="s">
        <v>1546</v>
      </c>
    </row>
    <row r="279" spans="1:17" x14ac:dyDescent="0.25">
      <c r="A279" s="4" t="str">
        <f t="shared" si="4"/>
        <v>358189</v>
      </c>
      <c r="B279" s="1">
        <v>278</v>
      </c>
      <c r="C279" s="1" t="s">
        <v>1547</v>
      </c>
      <c r="D279" s="1" t="s">
        <v>1548</v>
      </c>
      <c r="E279" s="1" t="s">
        <v>511</v>
      </c>
      <c r="F279" s="1" t="s">
        <v>1392</v>
      </c>
      <c r="G279" s="1" t="s">
        <v>471</v>
      </c>
      <c r="H279" s="1" t="s">
        <v>1549</v>
      </c>
      <c r="N279" s="1" t="b">
        <v>0</v>
      </c>
    </row>
    <row r="280" spans="1:17" x14ac:dyDescent="0.25">
      <c r="A280" s="4" t="str">
        <f t="shared" si="4"/>
        <v>365323</v>
      </c>
      <c r="B280" s="1">
        <v>279</v>
      </c>
      <c r="C280" s="1" t="s">
        <v>1550</v>
      </c>
      <c r="D280" s="1" t="s">
        <v>1551</v>
      </c>
      <c r="E280" s="1" t="s">
        <v>1552</v>
      </c>
      <c r="F280" s="1" t="s">
        <v>789</v>
      </c>
      <c r="G280" s="1" t="s">
        <v>471</v>
      </c>
      <c r="H280" s="1" t="s">
        <v>1553</v>
      </c>
      <c r="N280" s="1" t="b">
        <v>0</v>
      </c>
      <c r="P280" s="1" t="s">
        <v>1554</v>
      </c>
      <c r="Q280" s="1" t="s">
        <v>1555</v>
      </c>
    </row>
    <row r="281" spans="1:17" x14ac:dyDescent="0.25">
      <c r="A281" s="4" t="str">
        <f t="shared" si="4"/>
        <v>447960</v>
      </c>
      <c r="B281" s="1">
        <v>280</v>
      </c>
      <c r="C281" s="1" t="s">
        <v>1556</v>
      </c>
      <c r="D281" s="1" t="s">
        <v>1557</v>
      </c>
      <c r="E281" s="1" t="s">
        <v>511</v>
      </c>
      <c r="F281" s="1" t="s">
        <v>929</v>
      </c>
      <c r="G281" s="1" t="s">
        <v>471</v>
      </c>
      <c r="H281" s="1" t="s">
        <v>1558</v>
      </c>
      <c r="N281" s="1" t="b">
        <v>0</v>
      </c>
    </row>
    <row r="282" spans="1:17" x14ac:dyDescent="0.25">
      <c r="A282" s="4" t="str">
        <f t="shared" si="4"/>
        <v>314277</v>
      </c>
      <c r="B282" s="1">
        <v>281</v>
      </c>
      <c r="C282" s="1" t="s">
        <v>1559</v>
      </c>
      <c r="D282" s="1" t="s">
        <v>1560</v>
      </c>
      <c r="E282" s="1" t="s">
        <v>1561</v>
      </c>
      <c r="F282" s="1" t="s">
        <v>1562</v>
      </c>
      <c r="G282" s="1" t="s">
        <v>471</v>
      </c>
      <c r="H282" s="1" t="s">
        <v>1563</v>
      </c>
      <c r="N282" s="1" t="b">
        <v>0</v>
      </c>
    </row>
    <row r="283" spans="1:17" x14ac:dyDescent="0.25">
      <c r="A283" s="4" t="str">
        <f t="shared" si="4"/>
        <v>364790</v>
      </c>
      <c r="B283" s="1">
        <v>282</v>
      </c>
      <c r="C283" s="1" t="s">
        <v>1564</v>
      </c>
      <c r="D283" s="1" t="s">
        <v>1565</v>
      </c>
      <c r="E283" s="1" t="s">
        <v>1566</v>
      </c>
      <c r="F283" s="1" t="s">
        <v>1567</v>
      </c>
      <c r="G283" s="1" t="s">
        <v>471</v>
      </c>
      <c r="H283" s="1" t="s">
        <v>1568</v>
      </c>
      <c r="N283" s="1" t="b">
        <v>0</v>
      </c>
    </row>
    <row r="284" spans="1:17" x14ac:dyDescent="0.25">
      <c r="A284" s="4" t="str">
        <f t="shared" si="4"/>
        <v>341150</v>
      </c>
      <c r="B284" s="1">
        <v>283</v>
      </c>
      <c r="C284" s="1" t="s">
        <v>1569</v>
      </c>
      <c r="D284" s="1" t="s">
        <v>1570</v>
      </c>
      <c r="E284" s="1" t="s">
        <v>567</v>
      </c>
      <c r="F284" s="1" t="s">
        <v>568</v>
      </c>
      <c r="G284" s="1" t="s">
        <v>471</v>
      </c>
      <c r="H284" s="1" t="s">
        <v>1571</v>
      </c>
      <c r="M284" s="1" t="s">
        <v>1572</v>
      </c>
      <c r="N284" s="1" t="b">
        <v>0</v>
      </c>
      <c r="P284" s="1" t="s">
        <v>1573</v>
      </c>
    </row>
    <row r="285" spans="1:17" x14ac:dyDescent="0.25">
      <c r="A285" s="4" t="str">
        <f t="shared" si="4"/>
        <v>358756</v>
      </c>
      <c r="B285" s="1">
        <v>284</v>
      </c>
      <c r="C285" s="1" t="s">
        <v>1574</v>
      </c>
      <c r="D285" s="1" t="s">
        <v>1575</v>
      </c>
      <c r="E285" s="1" t="s">
        <v>511</v>
      </c>
      <c r="F285" s="1" t="s">
        <v>1576</v>
      </c>
      <c r="G285" s="1" t="s">
        <v>471</v>
      </c>
      <c r="H285" s="1" t="s">
        <v>1577</v>
      </c>
      <c r="N285" s="1" t="b">
        <v>0</v>
      </c>
      <c r="P285" s="1" t="s">
        <v>1578</v>
      </c>
    </row>
    <row r="286" spans="1:17" x14ac:dyDescent="0.25">
      <c r="A286" s="4" t="str">
        <f t="shared" si="4"/>
        <v>118307</v>
      </c>
      <c r="B286" s="1">
        <v>285</v>
      </c>
      <c r="C286" s="1" t="s">
        <v>1579</v>
      </c>
      <c r="D286" s="1" t="s">
        <v>1580</v>
      </c>
      <c r="E286" s="1" t="s">
        <v>567</v>
      </c>
      <c r="F286" s="1" t="s">
        <v>568</v>
      </c>
      <c r="G286" s="1" t="s">
        <v>471</v>
      </c>
      <c r="H286" s="1" t="s">
        <v>1581</v>
      </c>
      <c r="N286" s="1" t="b">
        <v>0</v>
      </c>
    </row>
    <row r="287" spans="1:17" x14ac:dyDescent="0.25">
      <c r="A287" s="4" t="str">
        <f t="shared" si="4"/>
        <v>346791</v>
      </c>
      <c r="B287" s="1">
        <v>286</v>
      </c>
      <c r="C287" s="1" t="s">
        <v>1582</v>
      </c>
      <c r="D287" s="1" t="s">
        <v>1583</v>
      </c>
      <c r="E287" s="1" t="s">
        <v>567</v>
      </c>
      <c r="F287" s="1" t="s">
        <v>568</v>
      </c>
      <c r="G287" s="1" t="s">
        <v>471</v>
      </c>
      <c r="H287" s="1" t="s">
        <v>1584</v>
      </c>
      <c r="N287" s="1" t="b">
        <v>0</v>
      </c>
    </row>
    <row r="288" spans="1:17" x14ac:dyDescent="0.25">
      <c r="A288" s="4" t="str">
        <f t="shared" si="4"/>
        <v>006853</v>
      </c>
      <c r="B288" s="1">
        <v>287</v>
      </c>
      <c r="C288" s="1" t="s">
        <v>1585</v>
      </c>
      <c r="D288" s="1" t="s">
        <v>1586</v>
      </c>
      <c r="E288" s="1" t="s">
        <v>1587</v>
      </c>
      <c r="F288" s="1" t="s">
        <v>632</v>
      </c>
      <c r="G288" s="1" t="s">
        <v>471</v>
      </c>
      <c r="H288" s="1" t="s">
        <v>1588</v>
      </c>
      <c r="N288" s="1" t="b">
        <v>0</v>
      </c>
      <c r="P288" s="1" t="s">
        <v>1589</v>
      </c>
    </row>
    <row r="289" spans="1:17" x14ac:dyDescent="0.25">
      <c r="A289" s="4" t="str">
        <f t="shared" si="4"/>
        <v>357630</v>
      </c>
      <c r="B289" s="1">
        <v>288</v>
      </c>
      <c r="C289" s="1" t="s">
        <v>1590</v>
      </c>
      <c r="D289" s="1" t="s">
        <v>1591</v>
      </c>
      <c r="E289" s="1" t="s">
        <v>511</v>
      </c>
      <c r="F289" s="1" t="s">
        <v>632</v>
      </c>
      <c r="G289" s="1" t="s">
        <v>471</v>
      </c>
      <c r="H289" s="1" t="s">
        <v>1592</v>
      </c>
      <c r="M289" s="1" t="s">
        <v>1593</v>
      </c>
      <c r="N289" s="1" t="b">
        <v>0</v>
      </c>
    </row>
    <row r="290" spans="1:17" x14ac:dyDescent="0.25">
      <c r="A290" s="4" t="str">
        <f t="shared" si="4"/>
        <v/>
      </c>
      <c r="B290" s="1">
        <v>289</v>
      </c>
      <c r="C290" s="1" t="s">
        <v>1594</v>
      </c>
      <c r="D290" s="1" t="s">
        <v>1595</v>
      </c>
      <c r="E290" s="1" t="s">
        <v>511</v>
      </c>
      <c r="F290" s="1" t="s">
        <v>869</v>
      </c>
      <c r="G290" s="1" t="s">
        <v>471</v>
      </c>
      <c r="H290" s="1"/>
      <c r="N290" s="1" t="b">
        <v>0</v>
      </c>
    </row>
    <row r="291" spans="1:17" x14ac:dyDescent="0.25">
      <c r="A291" s="4" t="str">
        <f t="shared" si="4"/>
        <v>006044</v>
      </c>
      <c r="B291" s="1">
        <v>290</v>
      </c>
      <c r="C291" s="1" t="s">
        <v>1596</v>
      </c>
      <c r="D291" s="1" t="s">
        <v>1597</v>
      </c>
      <c r="E291" s="1" t="s">
        <v>567</v>
      </c>
      <c r="F291" s="1" t="s">
        <v>568</v>
      </c>
      <c r="G291" s="1" t="s">
        <v>471</v>
      </c>
      <c r="H291" s="1" t="s">
        <v>1598</v>
      </c>
      <c r="N291" s="1" t="b">
        <v>0</v>
      </c>
    </row>
    <row r="292" spans="1:17" x14ac:dyDescent="0.25">
      <c r="A292" s="4" t="str">
        <f t="shared" si="4"/>
        <v>333521</v>
      </c>
      <c r="B292" s="1">
        <v>291</v>
      </c>
      <c r="C292" s="1" t="s">
        <v>1599</v>
      </c>
      <c r="D292" s="1" t="s">
        <v>1600</v>
      </c>
      <c r="E292" s="1" t="s">
        <v>1093</v>
      </c>
      <c r="F292" s="1" t="s">
        <v>714</v>
      </c>
      <c r="G292" s="1" t="s">
        <v>471</v>
      </c>
      <c r="H292" s="1" t="s">
        <v>1601</v>
      </c>
      <c r="N292" s="1" t="b">
        <v>0</v>
      </c>
    </row>
    <row r="293" spans="1:17" x14ac:dyDescent="0.25">
      <c r="A293" s="4" t="str">
        <f t="shared" si="4"/>
        <v>363131</v>
      </c>
      <c r="B293" s="1">
        <v>292</v>
      </c>
      <c r="C293" s="1" t="s">
        <v>1602</v>
      </c>
      <c r="D293" s="1" t="s">
        <v>1603</v>
      </c>
      <c r="E293" s="1" t="s">
        <v>1604</v>
      </c>
      <c r="F293" s="1" t="s">
        <v>1605</v>
      </c>
      <c r="G293" s="1" t="s">
        <v>471</v>
      </c>
      <c r="H293" s="1" t="s">
        <v>1606</v>
      </c>
      <c r="N293" s="1" t="b">
        <v>0</v>
      </c>
    </row>
    <row r="294" spans="1:17" x14ac:dyDescent="0.25">
      <c r="A294" s="4" t="str">
        <f t="shared" si="4"/>
        <v>363454</v>
      </c>
      <c r="B294" s="1">
        <v>293</v>
      </c>
      <c r="C294" s="1" t="s">
        <v>1607</v>
      </c>
      <c r="D294" s="1" t="s">
        <v>1608</v>
      </c>
      <c r="E294" s="1" t="s">
        <v>1609</v>
      </c>
      <c r="F294" s="1" t="s">
        <v>1610</v>
      </c>
      <c r="G294" s="1" t="s">
        <v>471</v>
      </c>
      <c r="H294" s="1" t="s">
        <v>1611</v>
      </c>
      <c r="N294" s="1" t="b">
        <v>0</v>
      </c>
    </row>
    <row r="295" spans="1:17" x14ac:dyDescent="0.25">
      <c r="A295" s="4" t="str">
        <f t="shared" si="4"/>
        <v>006860</v>
      </c>
      <c r="B295" s="1">
        <v>294</v>
      </c>
      <c r="C295" s="1" t="s">
        <v>1612</v>
      </c>
      <c r="D295" s="1" t="s">
        <v>1613</v>
      </c>
      <c r="E295" s="1" t="s">
        <v>567</v>
      </c>
      <c r="F295" s="1" t="s">
        <v>568</v>
      </c>
      <c r="G295" s="1" t="s">
        <v>471</v>
      </c>
      <c r="H295" s="1" t="s">
        <v>1614</v>
      </c>
      <c r="N295" s="1" t="b">
        <v>0</v>
      </c>
    </row>
    <row r="296" spans="1:17" x14ac:dyDescent="0.25">
      <c r="A296" s="4" t="str">
        <f t="shared" si="4"/>
        <v>357854</v>
      </c>
      <c r="B296" s="1">
        <v>295</v>
      </c>
      <c r="C296" s="1" t="s">
        <v>330</v>
      </c>
      <c r="D296" s="1" t="s">
        <v>1012</v>
      </c>
      <c r="E296" s="1" t="s">
        <v>567</v>
      </c>
      <c r="F296" s="1" t="s">
        <v>525</v>
      </c>
      <c r="G296" s="1" t="s">
        <v>471</v>
      </c>
      <c r="H296" s="1" t="s">
        <v>1013</v>
      </c>
      <c r="N296" s="1" t="b">
        <v>0</v>
      </c>
    </row>
    <row r="297" spans="1:17" x14ac:dyDescent="0.25">
      <c r="A297" s="4" t="str">
        <f t="shared" si="4"/>
        <v>363225</v>
      </c>
      <c r="B297" s="1">
        <v>296</v>
      </c>
      <c r="C297" s="1" t="s">
        <v>1615</v>
      </c>
      <c r="D297" s="1" t="s">
        <v>1616</v>
      </c>
      <c r="E297" s="1" t="s">
        <v>1081</v>
      </c>
      <c r="F297" s="1" t="s">
        <v>1238</v>
      </c>
      <c r="G297" s="1" t="s">
        <v>471</v>
      </c>
      <c r="H297" s="1" t="s">
        <v>1617</v>
      </c>
      <c r="N297" s="1" t="b">
        <v>0</v>
      </c>
      <c r="P297" s="1" t="s">
        <v>1618</v>
      </c>
    </row>
    <row r="298" spans="1:17" x14ac:dyDescent="0.25">
      <c r="A298" s="4" t="str">
        <f t="shared" si="4"/>
        <v>313264</v>
      </c>
      <c r="B298" s="1">
        <v>372</v>
      </c>
      <c r="C298" s="1" t="s">
        <v>1619</v>
      </c>
      <c r="D298" s="1" t="s">
        <v>1620</v>
      </c>
      <c r="E298" s="1" t="s">
        <v>511</v>
      </c>
      <c r="F298" s="1" t="s">
        <v>1621</v>
      </c>
      <c r="G298" s="1" t="s">
        <v>471</v>
      </c>
      <c r="H298" s="1" t="s">
        <v>1622</v>
      </c>
      <c r="M298" s="1" t="s">
        <v>1623</v>
      </c>
      <c r="N298" s="1" t="b">
        <v>0</v>
      </c>
    </row>
    <row r="299" spans="1:17" x14ac:dyDescent="0.25">
      <c r="A299" s="4" t="str">
        <f t="shared" si="4"/>
        <v>141381</v>
      </c>
      <c r="B299" s="1">
        <v>298</v>
      </c>
      <c r="C299" s="1" t="s">
        <v>1624</v>
      </c>
      <c r="D299" s="1" t="s">
        <v>1625</v>
      </c>
      <c r="E299" s="1" t="s">
        <v>1626</v>
      </c>
      <c r="F299" s="1" t="s">
        <v>1627</v>
      </c>
      <c r="G299" s="1" t="s">
        <v>471</v>
      </c>
      <c r="H299" s="1" t="s">
        <v>1628</v>
      </c>
      <c r="N299" s="1" t="b">
        <v>0</v>
      </c>
    </row>
    <row r="300" spans="1:17" x14ac:dyDescent="0.25">
      <c r="A300" s="4" t="str">
        <f t="shared" si="4"/>
        <v>337719</v>
      </c>
      <c r="B300" s="1">
        <v>299</v>
      </c>
      <c r="C300" s="1" t="s">
        <v>1629</v>
      </c>
      <c r="D300" s="1" t="s">
        <v>1630</v>
      </c>
      <c r="E300" s="1" t="s">
        <v>1058</v>
      </c>
      <c r="F300" s="1" t="s">
        <v>1631</v>
      </c>
      <c r="G300" s="1" t="s">
        <v>471</v>
      </c>
      <c r="H300" s="1" t="s">
        <v>1632</v>
      </c>
      <c r="N300" s="1" t="b">
        <v>0</v>
      </c>
      <c r="P300" s="1" t="s">
        <v>1633</v>
      </c>
      <c r="Q300" s="1" t="s">
        <v>1634</v>
      </c>
    </row>
    <row r="301" spans="1:17" x14ac:dyDescent="0.25">
      <c r="A301" s="4" t="str">
        <f t="shared" si="4"/>
        <v>175789</v>
      </c>
      <c r="B301" s="1">
        <v>300</v>
      </c>
      <c r="C301" s="1" t="s">
        <v>152</v>
      </c>
      <c r="D301" s="1" t="s">
        <v>1635</v>
      </c>
      <c r="E301" s="1" t="s">
        <v>567</v>
      </c>
      <c r="F301" s="1" t="s">
        <v>525</v>
      </c>
      <c r="G301" s="1" t="s">
        <v>471</v>
      </c>
      <c r="H301" s="1" t="s">
        <v>153</v>
      </c>
      <c r="N301" s="1" t="b">
        <v>0</v>
      </c>
      <c r="P301" s="1" t="s">
        <v>1636</v>
      </c>
    </row>
    <row r="302" spans="1:17" x14ac:dyDescent="0.25">
      <c r="A302" s="4" t="str">
        <f t="shared" si="4"/>
        <v>359449</v>
      </c>
      <c r="B302" s="1">
        <v>301</v>
      </c>
      <c r="C302" s="1" t="s">
        <v>1637</v>
      </c>
      <c r="D302" s="1" t="s">
        <v>1638</v>
      </c>
      <c r="E302" s="1" t="s">
        <v>511</v>
      </c>
      <c r="F302" s="1" t="s">
        <v>1639</v>
      </c>
      <c r="G302" s="1" t="s">
        <v>471</v>
      </c>
      <c r="H302" s="1" t="s">
        <v>1640</v>
      </c>
      <c r="N302" s="1" t="b">
        <v>0</v>
      </c>
    </row>
    <row r="303" spans="1:17" x14ac:dyDescent="0.25">
      <c r="A303" s="4" t="str">
        <f t="shared" si="4"/>
        <v>362603</v>
      </c>
      <c r="B303" s="1">
        <v>302</v>
      </c>
      <c r="C303" s="1" t="s">
        <v>1641</v>
      </c>
      <c r="D303" s="1" t="s">
        <v>1642</v>
      </c>
      <c r="E303" s="1" t="s">
        <v>788</v>
      </c>
      <c r="F303" s="1" t="s">
        <v>789</v>
      </c>
      <c r="G303" s="1" t="s">
        <v>471</v>
      </c>
      <c r="H303" s="1" t="s">
        <v>1643</v>
      </c>
      <c r="N303" s="1" t="b">
        <v>0</v>
      </c>
    </row>
    <row r="304" spans="1:17" x14ac:dyDescent="0.25">
      <c r="A304" s="4" t="str">
        <f t="shared" si="4"/>
        <v>301034</v>
      </c>
      <c r="B304" s="1">
        <v>303</v>
      </c>
      <c r="C304" s="1" t="s">
        <v>1644</v>
      </c>
      <c r="D304" s="1" t="s">
        <v>1645</v>
      </c>
      <c r="E304" s="1" t="s">
        <v>979</v>
      </c>
      <c r="F304" s="1" t="s">
        <v>980</v>
      </c>
      <c r="G304" s="1" t="s">
        <v>471</v>
      </c>
      <c r="H304" s="1" t="s">
        <v>1646</v>
      </c>
      <c r="N304" s="1" t="b">
        <v>0</v>
      </c>
      <c r="P304" s="1" t="s">
        <v>1647</v>
      </c>
    </row>
    <row r="305" spans="1:16" x14ac:dyDescent="0.25">
      <c r="A305" s="4" t="str">
        <f t="shared" si="4"/>
        <v>358627</v>
      </c>
      <c r="B305" s="1">
        <v>304</v>
      </c>
      <c r="C305" s="1" t="s">
        <v>1648</v>
      </c>
      <c r="D305" s="1" t="s">
        <v>1649</v>
      </c>
      <c r="E305" s="1" t="s">
        <v>511</v>
      </c>
      <c r="F305" s="1" t="s">
        <v>512</v>
      </c>
      <c r="G305" s="1" t="s">
        <v>471</v>
      </c>
      <c r="H305" s="1" t="s">
        <v>1650</v>
      </c>
      <c r="N305" s="1" t="b">
        <v>0</v>
      </c>
    </row>
    <row r="306" spans="1:16" x14ac:dyDescent="0.25">
      <c r="A306" s="4" t="str">
        <f t="shared" si="4"/>
        <v>328742</v>
      </c>
      <c r="B306" s="1">
        <v>305</v>
      </c>
      <c r="C306" s="1" t="s">
        <v>1651</v>
      </c>
      <c r="D306" s="1" t="s">
        <v>1652</v>
      </c>
      <c r="E306" s="1" t="s">
        <v>1653</v>
      </c>
      <c r="F306" s="1" t="s">
        <v>1654</v>
      </c>
      <c r="G306" s="1" t="s">
        <v>471</v>
      </c>
      <c r="H306" s="1" t="s">
        <v>1655</v>
      </c>
      <c r="M306" s="1" t="s">
        <v>1656</v>
      </c>
      <c r="N306" s="1" t="b">
        <v>0</v>
      </c>
      <c r="P306" s="1" t="s">
        <v>1657</v>
      </c>
    </row>
    <row r="307" spans="1:16" x14ac:dyDescent="0.25">
      <c r="A307" s="4" t="str">
        <f t="shared" si="4"/>
        <v>368463</v>
      </c>
      <c r="B307" s="1">
        <v>306</v>
      </c>
      <c r="C307" s="1" t="s">
        <v>1658</v>
      </c>
      <c r="D307" s="1" t="s">
        <v>1659</v>
      </c>
      <c r="E307" s="1" t="s">
        <v>552</v>
      </c>
      <c r="F307" s="1" t="s">
        <v>553</v>
      </c>
      <c r="G307" s="1" t="s">
        <v>471</v>
      </c>
      <c r="H307" s="1" t="s">
        <v>1660</v>
      </c>
      <c r="N307" s="1" t="b">
        <v>0</v>
      </c>
    </row>
    <row r="308" spans="1:16" x14ac:dyDescent="0.25">
      <c r="A308" s="4" t="str">
        <f t="shared" si="4"/>
        <v>314140</v>
      </c>
      <c r="B308" s="1">
        <v>307</v>
      </c>
      <c r="C308" s="1" t="s">
        <v>1661</v>
      </c>
      <c r="D308" s="1" t="s">
        <v>1662</v>
      </c>
      <c r="E308" s="1" t="s">
        <v>567</v>
      </c>
      <c r="F308" s="1" t="s">
        <v>568</v>
      </c>
      <c r="G308" s="1" t="s">
        <v>471</v>
      </c>
      <c r="H308" s="1" t="s">
        <v>1663</v>
      </c>
      <c r="N308" s="1" t="b">
        <v>0</v>
      </c>
    </row>
    <row r="309" spans="1:16" x14ac:dyDescent="0.25">
      <c r="A309" s="4" t="str">
        <f t="shared" si="4"/>
        <v>313476</v>
      </c>
      <c r="B309" s="1">
        <v>308</v>
      </c>
      <c r="C309" s="1" t="s">
        <v>1664</v>
      </c>
      <c r="D309" s="1" t="s">
        <v>1665</v>
      </c>
      <c r="E309" s="1" t="s">
        <v>511</v>
      </c>
      <c r="F309" s="1" t="s">
        <v>542</v>
      </c>
      <c r="G309" s="1" t="s">
        <v>471</v>
      </c>
      <c r="H309" s="1" t="s">
        <v>1666</v>
      </c>
      <c r="M309" s="1" t="s">
        <v>1667</v>
      </c>
      <c r="N309" s="1" t="b">
        <v>0</v>
      </c>
      <c r="P309" s="1" t="s">
        <v>1668</v>
      </c>
    </row>
    <row r="310" spans="1:16" x14ac:dyDescent="0.25">
      <c r="A310" s="4" t="str">
        <f t="shared" si="4"/>
        <v>328162</v>
      </c>
      <c r="B310" s="1">
        <v>309</v>
      </c>
      <c r="C310" s="1" t="s">
        <v>1669</v>
      </c>
      <c r="D310" s="1" t="s">
        <v>1670</v>
      </c>
      <c r="E310" s="1" t="s">
        <v>567</v>
      </c>
      <c r="F310" s="1" t="s">
        <v>568</v>
      </c>
      <c r="G310" s="1" t="s">
        <v>471</v>
      </c>
      <c r="H310" s="1" t="s">
        <v>1671</v>
      </c>
      <c r="N310" s="1" t="b">
        <v>0</v>
      </c>
      <c r="P310" s="1" t="s">
        <v>1672</v>
      </c>
    </row>
    <row r="311" spans="1:16" x14ac:dyDescent="0.25">
      <c r="A311" s="4" t="str">
        <f t="shared" si="4"/>
        <v>367252</v>
      </c>
      <c r="B311" s="1">
        <v>310</v>
      </c>
      <c r="C311" s="1" t="s">
        <v>1673</v>
      </c>
      <c r="D311" s="1" t="s">
        <v>1674</v>
      </c>
      <c r="E311" s="1" t="s">
        <v>1675</v>
      </c>
      <c r="G311" s="1" t="s">
        <v>471</v>
      </c>
      <c r="H311" s="1" t="s">
        <v>1676</v>
      </c>
      <c r="N311" s="1" t="b">
        <v>0</v>
      </c>
      <c r="P311" s="1" t="s">
        <v>1677</v>
      </c>
    </row>
    <row r="312" spans="1:16" x14ac:dyDescent="0.25">
      <c r="A312" s="4" t="str">
        <f t="shared" si="4"/>
        <v>410621</v>
      </c>
      <c r="B312" s="1">
        <v>311</v>
      </c>
      <c r="C312" s="1" t="s">
        <v>1678</v>
      </c>
      <c r="D312" s="1" t="s">
        <v>1679</v>
      </c>
      <c r="E312" s="1" t="s">
        <v>1680</v>
      </c>
      <c r="F312" s="1" t="s">
        <v>1681</v>
      </c>
      <c r="G312" s="1" t="s">
        <v>471</v>
      </c>
      <c r="H312" s="1" t="s">
        <v>1682</v>
      </c>
      <c r="N312" s="1" t="b">
        <v>0</v>
      </c>
      <c r="P312" s="1" t="s">
        <v>1683</v>
      </c>
    </row>
    <row r="313" spans="1:16" x14ac:dyDescent="0.25">
      <c r="A313" s="4" t="str">
        <f t="shared" si="4"/>
        <v>313426</v>
      </c>
      <c r="B313" s="1">
        <v>312</v>
      </c>
      <c r="C313" s="1" t="s">
        <v>1684</v>
      </c>
      <c r="D313" s="1" t="s">
        <v>1685</v>
      </c>
      <c r="E313" s="1" t="s">
        <v>511</v>
      </c>
      <c r="F313" s="1" t="s">
        <v>512</v>
      </c>
      <c r="G313" s="1" t="s">
        <v>471</v>
      </c>
      <c r="H313" s="1" t="s">
        <v>1686</v>
      </c>
      <c r="M313" s="1" t="s">
        <v>1687</v>
      </c>
      <c r="N313" s="1" t="b">
        <v>0</v>
      </c>
      <c r="P313" s="1" t="s">
        <v>1688</v>
      </c>
    </row>
    <row r="314" spans="1:16" x14ac:dyDescent="0.25">
      <c r="A314" s="4" t="str">
        <f t="shared" si="4"/>
        <v/>
      </c>
      <c r="B314" s="1">
        <v>313</v>
      </c>
      <c r="C314" s="1" t="s">
        <v>1689</v>
      </c>
      <c r="D314" s="1" t="s">
        <v>1265</v>
      </c>
      <c r="E314" s="1" t="s">
        <v>567</v>
      </c>
      <c r="F314" s="1" t="s">
        <v>1690</v>
      </c>
      <c r="G314" s="1" t="s">
        <v>471</v>
      </c>
      <c r="H314" s="1"/>
      <c r="N314" s="1" t="b">
        <v>0</v>
      </c>
    </row>
    <row r="315" spans="1:16" x14ac:dyDescent="0.25">
      <c r="A315" s="4" t="str">
        <f t="shared" si="4"/>
        <v>358872</v>
      </c>
      <c r="B315" s="1">
        <v>314</v>
      </c>
      <c r="C315" s="1" t="s">
        <v>1691</v>
      </c>
      <c r="D315" s="1" t="s">
        <v>1692</v>
      </c>
      <c r="E315" s="1" t="s">
        <v>511</v>
      </c>
      <c r="F315" s="1" t="s">
        <v>1158</v>
      </c>
      <c r="H315" s="1" t="s">
        <v>1693</v>
      </c>
      <c r="N315" s="1" t="b">
        <v>0</v>
      </c>
    </row>
    <row r="316" spans="1:16" x14ac:dyDescent="0.25">
      <c r="A316" s="4" t="str">
        <f t="shared" si="4"/>
        <v/>
      </c>
      <c r="B316" s="1">
        <v>315</v>
      </c>
      <c r="C316" s="1" t="s">
        <v>1694</v>
      </c>
      <c r="D316" s="1" t="s">
        <v>1695</v>
      </c>
      <c r="E316" s="1" t="s">
        <v>511</v>
      </c>
      <c r="F316" s="1" t="s">
        <v>1696</v>
      </c>
      <c r="G316" s="1" t="s">
        <v>471</v>
      </c>
      <c r="H316" s="1"/>
      <c r="N316" s="1" t="b">
        <v>0</v>
      </c>
      <c r="P316" s="1" t="s">
        <v>1697</v>
      </c>
    </row>
    <row r="317" spans="1:16" x14ac:dyDescent="0.25">
      <c r="A317" s="4" t="str">
        <f t="shared" si="4"/>
        <v>338406</v>
      </c>
      <c r="B317" s="1">
        <v>316</v>
      </c>
      <c r="C317" s="1" t="s">
        <v>1698</v>
      </c>
      <c r="D317" s="1" t="s">
        <v>1699</v>
      </c>
      <c r="E317" s="1" t="s">
        <v>1700</v>
      </c>
      <c r="F317" s="1" t="s">
        <v>933</v>
      </c>
      <c r="G317" s="1" t="s">
        <v>471</v>
      </c>
      <c r="H317" s="1" t="s">
        <v>1701</v>
      </c>
      <c r="N317" s="1" t="b">
        <v>0</v>
      </c>
    </row>
    <row r="318" spans="1:16" x14ac:dyDescent="0.25">
      <c r="A318" s="4" t="str">
        <f t="shared" si="4"/>
        <v>433348</v>
      </c>
      <c r="B318" s="1">
        <v>317</v>
      </c>
      <c r="C318" s="1" t="s">
        <v>1702</v>
      </c>
      <c r="D318" s="1" t="s">
        <v>1703</v>
      </c>
      <c r="E318" s="1" t="s">
        <v>679</v>
      </c>
      <c r="F318" s="1" t="s">
        <v>1704</v>
      </c>
      <c r="G318" s="1" t="s">
        <v>471</v>
      </c>
      <c r="H318" s="1" t="s">
        <v>1705</v>
      </c>
      <c r="N318" s="1" t="b">
        <v>0</v>
      </c>
      <c r="P318" s="1" t="s">
        <v>1706</v>
      </c>
    </row>
    <row r="319" spans="1:16" x14ac:dyDescent="0.25">
      <c r="A319" s="4" t="str">
        <f t="shared" si="4"/>
        <v>341518</v>
      </c>
      <c r="B319" s="1">
        <v>318</v>
      </c>
      <c r="C319" s="1" t="s">
        <v>1707</v>
      </c>
      <c r="E319" s="1" t="s">
        <v>1708</v>
      </c>
      <c r="F319" s="1" t="s">
        <v>1709</v>
      </c>
      <c r="G319" s="1" t="s">
        <v>471</v>
      </c>
      <c r="H319" s="1" t="s">
        <v>1710</v>
      </c>
      <c r="N319" s="1" t="b">
        <v>0</v>
      </c>
    </row>
    <row r="320" spans="1:16" x14ac:dyDescent="0.25">
      <c r="A320" s="4" t="str">
        <f t="shared" si="4"/>
        <v>304825</v>
      </c>
      <c r="B320" s="1">
        <v>319</v>
      </c>
      <c r="C320" s="1" t="s">
        <v>1711</v>
      </c>
      <c r="D320" s="1" t="s">
        <v>1712</v>
      </c>
      <c r="E320" s="1" t="s">
        <v>1713</v>
      </c>
      <c r="F320" s="1" t="s">
        <v>1714</v>
      </c>
      <c r="G320" s="1" t="s">
        <v>471</v>
      </c>
      <c r="H320" s="1" t="s">
        <v>1715</v>
      </c>
      <c r="N320" s="1" t="b">
        <v>0</v>
      </c>
      <c r="P320" s="1" t="s">
        <v>1716</v>
      </c>
    </row>
    <row r="321" spans="1:17" x14ac:dyDescent="0.25">
      <c r="A321" s="4" t="str">
        <f t="shared" si="4"/>
        <v>346783</v>
      </c>
      <c r="B321" s="1">
        <v>320</v>
      </c>
      <c r="C321" s="1" t="s">
        <v>1717</v>
      </c>
      <c r="D321" s="1" t="s">
        <v>1718</v>
      </c>
      <c r="E321" s="1" t="s">
        <v>567</v>
      </c>
      <c r="F321" s="1" t="s">
        <v>568</v>
      </c>
      <c r="G321" s="1" t="s">
        <v>471</v>
      </c>
      <c r="H321" s="1" t="s">
        <v>1719</v>
      </c>
      <c r="N321" s="1" t="b">
        <v>0</v>
      </c>
    </row>
    <row r="322" spans="1:17" x14ac:dyDescent="0.25">
      <c r="A322" s="4" t="str">
        <f t="shared" ref="A322:A385" si="5">LEFT(H322,6)</f>
        <v>434420</v>
      </c>
      <c r="B322" s="1">
        <v>321</v>
      </c>
      <c r="C322" s="1" t="s">
        <v>1720</v>
      </c>
      <c r="D322" s="1" t="s">
        <v>1721</v>
      </c>
      <c r="E322" s="1" t="s">
        <v>919</v>
      </c>
      <c r="F322" s="1" t="s">
        <v>568</v>
      </c>
      <c r="G322" s="1" t="s">
        <v>471</v>
      </c>
      <c r="H322" s="1" t="s">
        <v>1722</v>
      </c>
      <c r="N322" s="1" t="b">
        <v>0</v>
      </c>
    </row>
    <row r="323" spans="1:17" x14ac:dyDescent="0.25">
      <c r="A323" s="4" t="str">
        <f t="shared" si="5"/>
        <v>354640</v>
      </c>
      <c r="B323" s="1">
        <v>322</v>
      </c>
      <c r="C323" s="1" t="s">
        <v>154</v>
      </c>
      <c r="D323" s="1" t="s">
        <v>1723</v>
      </c>
      <c r="E323" s="1" t="s">
        <v>1724</v>
      </c>
      <c r="F323" s="1" t="s">
        <v>1725</v>
      </c>
      <c r="G323" s="1" t="s">
        <v>471</v>
      </c>
      <c r="H323" s="1" t="s">
        <v>155</v>
      </c>
      <c r="N323" s="1" t="b">
        <v>0</v>
      </c>
    </row>
    <row r="324" spans="1:17" x14ac:dyDescent="0.25">
      <c r="A324" s="4" t="str">
        <f t="shared" si="5"/>
        <v>363408</v>
      </c>
      <c r="B324" s="1">
        <v>323</v>
      </c>
      <c r="C324" s="1" t="s">
        <v>1726</v>
      </c>
      <c r="D324" s="1" t="s">
        <v>1727</v>
      </c>
      <c r="E324" s="1" t="s">
        <v>660</v>
      </c>
      <c r="F324" s="1" t="s">
        <v>661</v>
      </c>
      <c r="G324" s="1" t="s">
        <v>471</v>
      </c>
      <c r="H324" s="1" t="s">
        <v>1728</v>
      </c>
      <c r="M324" s="1" t="s">
        <v>1729</v>
      </c>
      <c r="N324" s="1" t="b">
        <v>0</v>
      </c>
      <c r="P324" s="1" t="s">
        <v>1730</v>
      </c>
    </row>
    <row r="325" spans="1:17" x14ac:dyDescent="0.25">
      <c r="A325" s="4" t="str">
        <f t="shared" si="5"/>
        <v>357570</v>
      </c>
      <c r="B325" s="1">
        <v>324</v>
      </c>
      <c r="C325" s="1" t="s">
        <v>187</v>
      </c>
      <c r="D325" s="1" t="s">
        <v>1731</v>
      </c>
      <c r="E325" s="1" t="s">
        <v>511</v>
      </c>
      <c r="F325" s="1" t="s">
        <v>1399</v>
      </c>
      <c r="G325" s="1" t="s">
        <v>471</v>
      </c>
      <c r="H325" s="1" t="s">
        <v>188</v>
      </c>
      <c r="N325" s="1" t="b">
        <v>0</v>
      </c>
    </row>
    <row r="326" spans="1:17" x14ac:dyDescent="0.25">
      <c r="A326" s="4" t="str">
        <f t="shared" si="5"/>
        <v>173214</v>
      </c>
      <c r="B326" s="1">
        <v>325</v>
      </c>
      <c r="C326" s="1" t="s">
        <v>1732</v>
      </c>
      <c r="D326" s="1" t="s">
        <v>1733</v>
      </c>
      <c r="E326" s="1" t="s">
        <v>622</v>
      </c>
      <c r="F326" s="1" t="s">
        <v>1734</v>
      </c>
      <c r="G326" s="1" t="s">
        <v>471</v>
      </c>
      <c r="H326" s="1" t="s">
        <v>1735</v>
      </c>
      <c r="N326" s="1" t="b">
        <v>0</v>
      </c>
      <c r="P326" s="1" t="s">
        <v>1736</v>
      </c>
    </row>
    <row r="327" spans="1:17" x14ac:dyDescent="0.25">
      <c r="A327" s="4" t="str">
        <f t="shared" si="5"/>
        <v>362518</v>
      </c>
      <c r="B327" s="1">
        <v>326</v>
      </c>
      <c r="C327" s="1" t="s">
        <v>1737</v>
      </c>
      <c r="D327" s="1" t="s">
        <v>1738</v>
      </c>
      <c r="E327" s="1" t="s">
        <v>709</v>
      </c>
      <c r="F327" s="1" t="s">
        <v>1024</v>
      </c>
      <c r="G327" s="1" t="s">
        <v>471</v>
      </c>
      <c r="H327" s="1" t="s">
        <v>1739</v>
      </c>
      <c r="N327" s="1" t="b">
        <v>0</v>
      </c>
      <c r="P327" s="1" t="s">
        <v>1740</v>
      </c>
      <c r="Q327" s="1" t="s">
        <v>1741</v>
      </c>
    </row>
    <row r="328" spans="1:17" x14ac:dyDescent="0.25">
      <c r="A328" s="4" t="str">
        <f t="shared" si="5"/>
        <v>360348</v>
      </c>
      <c r="B328" s="1">
        <v>327</v>
      </c>
      <c r="C328" s="1" t="s">
        <v>1742</v>
      </c>
      <c r="D328" s="1" t="s">
        <v>1743</v>
      </c>
      <c r="E328" s="1" t="s">
        <v>1744</v>
      </c>
      <c r="F328" s="1" t="s">
        <v>1745</v>
      </c>
      <c r="G328" s="1" t="s">
        <v>471</v>
      </c>
      <c r="H328" s="1" t="s">
        <v>1746</v>
      </c>
      <c r="N328" s="1" t="b">
        <v>0</v>
      </c>
    </row>
    <row r="329" spans="1:17" x14ac:dyDescent="0.25">
      <c r="A329" s="4" t="str">
        <f t="shared" si="5"/>
        <v>307964</v>
      </c>
      <c r="B329" s="1">
        <v>328</v>
      </c>
      <c r="C329" s="1" t="s">
        <v>1747</v>
      </c>
      <c r="D329" s="1" t="s">
        <v>1748</v>
      </c>
      <c r="E329" s="1" t="s">
        <v>511</v>
      </c>
      <c r="F329" s="1" t="s">
        <v>1749</v>
      </c>
      <c r="G329" s="1" t="s">
        <v>471</v>
      </c>
      <c r="H329" s="1" t="s">
        <v>1750</v>
      </c>
      <c r="N329" s="1" t="b">
        <v>0</v>
      </c>
      <c r="P329" s="1" t="s">
        <v>1751</v>
      </c>
    </row>
    <row r="330" spans="1:17" x14ac:dyDescent="0.25">
      <c r="A330" s="4" t="str">
        <f t="shared" si="5"/>
        <v>470682</v>
      </c>
      <c r="B330" s="1">
        <v>329</v>
      </c>
      <c r="C330" s="1" t="s">
        <v>61</v>
      </c>
      <c r="D330" s="1" t="s">
        <v>1752</v>
      </c>
      <c r="E330" s="1" t="s">
        <v>1753</v>
      </c>
      <c r="F330" s="1" t="s">
        <v>1754</v>
      </c>
      <c r="G330" s="1" t="s">
        <v>471</v>
      </c>
      <c r="H330" s="1" t="s">
        <v>62</v>
      </c>
      <c r="N330" s="1" t="b">
        <v>0</v>
      </c>
    </row>
    <row r="331" spans="1:17" x14ac:dyDescent="0.25">
      <c r="A331" s="4" t="str">
        <f t="shared" si="5"/>
        <v>353284</v>
      </c>
      <c r="B331" s="1">
        <v>330</v>
      </c>
      <c r="C331" s="1" t="s">
        <v>1755</v>
      </c>
      <c r="D331" s="1" t="s">
        <v>1756</v>
      </c>
      <c r="E331" s="1" t="s">
        <v>511</v>
      </c>
      <c r="F331" s="1" t="s">
        <v>542</v>
      </c>
      <c r="G331" s="1" t="s">
        <v>471</v>
      </c>
      <c r="H331" s="1" t="s">
        <v>1757</v>
      </c>
      <c r="N331" s="1" t="b">
        <v>0</v>
      </c>
      <c r="P331" s="1" t="s">
        <v>1758</v>
      </c>
    </row>
    <row r="332" spans="1:17" x14ac:dyDescent="0.25">
      <c r="A332" s="4" t="str">
        <f t="shared" si="5"/>
        <v>410251</v>
      </c>
      <c r="B332" s="1">
        <v>331</v>
      </c>
      <c r="C332" s="1" t="s">
        <v>1759</v>
      </c>
      <c r="D332" s="1" t="s">
        <v>1760</v>
      </c>
      <c r="E332" s="1" t="s">
        <v>1761</v>
      </c>
      <c r="F332" s="1" t="s">
        <v>1762</v>
      </c>
      <c r="G332" s="1" t="s">
        <v>471</v>
      </c>
      <c r="H332" s="1" t="s">
        <v>1763</v>
      </c>
      <c r="N332" s="1" t="b">
        <v>0</v>
      </c>
    </row>
    <row r="333" spans="1:17" x14ac:dyDescent="0.25">
      <c r="A333" s="4" t="str">
        <f t="shared" si="5"/>
        <v>368463</v>
      </c>
      <c r="B333" s="1">
        <v>332</v>
      </c>
      <c r="C333" s="1" t="s">
        <v>1764</v>
      </c>
      <c r="D333" s="1" t="s">
        <v>1765</v>
      </c>
      <c r="E333" s="1" t="s">
        <v>567</v>
      </c>
      <c r="F333" s="1" t="s">
        <v>568</v>
      </c>
      <c r="G333" s="1" t="s">
        <v>471</v>
      </c>
      <c r="H333" s="1" t="s">
        <v>1766</v>
      </c>
      <c r="N333" s="1" t="b">
        <v>0</v>
      </c>
    </row>
    <row r="334" spans="1:17" x14ac:dyDescent="0.25">
      <c r="A334" s="4" t="str">
        <f t="shared" si="5"/>
        <v>367928</v>
      </c>
      <c r="B334" s="1">
        <v>333</v>
      </c>
      <c r="C334" s="1" t="s">
        <v>1767</v>
      </c>
      <c r="D334" s="1" t="s">
        <v>1768</v>
      </c>
      <c r="E334" s="1" t="s">
        <v>567</v>
      </c>
      <c r="F334" s="1" t="s">
        <v>568</v>
      </c>
      <c r="G334" s="1" t="s">
        <v>471</v>
      </c>
      <c r="H334" s="1" t="s">
        <v>1769</v>
      </c>
      <c r="N334" s="1" t="b">
        <v>0</v>
      </c>
    </row>
    <row r="335" spans="1:17" x14ac:dyDescent="0.25">
      <c r="A335" s="4" t="str">
        <f t="shared" si="5"/>
        <v>341307</v>
      </c>
      <c r="B335" s="1">
        <v>334</v>
      </c>
      <c r="C335" s="1" t="s">
        <v>1770</v>
      </c>
      <c r="D335" s="1" t="s">
        <v>1771</v>
      </c>
      <c r="E335" s="1" t="s">
        <v>709</v>
      </c>
      <c r="F335" s="1" t="s">
        <v>1024</v>
      </c>
      <c r="G335" s="1" t="s">
        <v>471</v>
      </c>
      <c r="H335" s="1" t="s">
        <v>1772</v>
      </c>
      <c r="N335" s="1" t="b">
        <v>0</v>
      </c>
      <c r="P335" s="1" t="s">
        <v>1773</v>
      </c>
    </row>
    <row r="336" spans="1:17" x14ac:dyDescent="0.25">
      <c r="A336" s="4" t="str">
        <f t="shared" si="5"/>
        <v/>
      </c>
      <c r="B336" s="1">
        <v>335</v>
      </c>
      <c r="C336" s="1" t="s">
        <v>1774</v>
      </c>
      <c r="D336" s="1" t="s">
        <v>1775</v>
      </c>
      <c r="E336" s="1" t="s">
        <v>737</v>
      </c>
      <c r="F336" s="1" t="s">
        <v>738</v>
      </c>
      <c r="G336" s="1" t="s">
        <v>471</v>
      </c>
      <c r="H336" s="1"/>
      <c r="N336" s="1" t="b">
        <v>0</v>
      </c>
      <c r="P336" s="1" t="s">
        <v>1776</v>
      </c>
    </row>
    <row r="337" spans="1:18" x14ac:dyDescent="0.25">
      <c r="A337" s="4" t="str">
        <f t="shared" si="5"/>
        <v>357728</v>
      </c>
      <c r="B337" s="1">
        <v>336</v>
      </c>
      <c r="C337" s="1" t="s">
        <v>1777</v>
      </c>
      <c r="D337" s="1" t="s">
        <v>1778</v>
      </c>
      <c r="E337" s="1" t="s">
        <v>1455</v>
      </c>
      <c r="F337" s="1" t="s">
        <v>648</v>
      </c>
      <c r="G337" s="1" t="s">
        <v>471</v>
      </c>
      <c r="H337" s="1" t="s">
        <v>1779</v>
      </c>
      <c r="N337" s="1" t="b">
        <v>0</v>
      </c>
    </row>
    <row r="338" spans="1:18" x14ac:dyDescent="0.25">
      <c r="A338" s="4" t="str">
        <f t="shared" si="5"/>
        <v>361758</v>
      </c>
      <c r="B338" s="1">
        <v>337</v>
      </c>
      <c r="C338" s="1" t="s">
        <v>1780</v>
      </c>
      <c r="D338" s="1" t="s">
        <v>1781</v>
      </c>
      <c r="E338" s="1" t="s">
        <v>742</v>
      </c>
      <c r="F338" s="1" t="s">
        <v>743</v>
      </c>
      <c r="G338" s="1" t="s">
        <v>471</v>
      </c>
      <c r="H338" s="1" t="s">
        <v>1782</v>
      </c>
      <c r="N338" s="1" t="b">
        <v>0</v>
      </c>
    </row>
    <row r="339" spans="1:18" x14ac:dyDescent="0.25">
      <c r="A339" s="4" t="str">
        <f t="shared" si="5"/>
        <v>421268</v>
      </c>
      <c r="B339" s="1">
        <v>338</v>
      </c>
      <c r="C339" s="1" t="s">
        <v>1783</v>
      </c>
      <c r="D339" s="1" t="s">
        <v>1784</v>
      </c>
      <c r="E339" s="1" t="s">
        <v>511</v>
      </c>
      <c r="F339" s="1" t="s">
        <v>627</v>
      </c>
      <c r="G339" s="1" t="s">
        <v>471</v>
      </c>
      <c r="H339" s="1" t="s">
        <v>1785</v>
      </c>
      <c r="N339" s="1" t="b">
        <v>0</v>
      </c>
    </row>
    <row r="340" spans="1:18" x14ac:dyDescent="0.25">
      <c r="A340" s="4" t="str">
        <f t="shared" si="5"/>
        <v/>
      </c>
      <c r="B340" s="1">
        <v>339</v>
      </c>
      <c r="C340" s="1" t="s">
        <v>1786</v>
      </c>
      <c r="D340" s="1" t="s">
        <v>1787</v>
      </c>
      <c r="E340" s="1" t="s">
        <v>511</v>
      </c>
      <c r="F340" s="1" t="s">
        <v>578</v>
      </c>
      <c r="G340" s="1" t="s">
        <v>471</v>
      </c>
      <c r="H340" s="1"/>
      <c r="N340" s="1" t="b">
        <v>0</v>
      </c>
    </row>
    <row r="341" spans="1:18" x14ac:dyDescent="0.25">
      <c r="A341" s="4" t="str">
        <f t="shared" si="5"/>
        <v>316046</v>
      </c>
      <c r="B341" s="1">
        <v>340</v>
      </c>
      <c r="C341" s="1" t="s">
        <v>1788</v>
      </c>
      <c r="D341" s="1" t="s">
        <v>1789</v>
      </c>
      <c r="E341" s="1" t="s">
        <v>511</v>
      </c>
      <c r="F341" s="1" t="s">
        <v>1301</v>
      </c>
      <c r="G341" s="1" t="s">
        <v>471</v>
      </c>
      <c r="H341" s="1" t="s">
        <v>1790</v>
      </c>
      <c r="N341" s="1" t="b">
        <v>0</v>
      </c>
      <c r="P341" s="1" t="s">
        <v>1791</v>
      </c>
    </row>
    <row r="342" spans="1:18" x14ac:dyDescent="0.25">
      <c r="A342" s="4" t="str">
        <f t="shared" si="5"/>
        <v>001517</v>
      </c>
      <c r="B342" s="1">
        <v>341</v>
      </c>
      <c r="C342" s="1" t="s">
        <v>1792</v>
      </c>
      <c r="D342" s="1" t="s">
        <v>1793</v>
      </c>
      <c r="E342" s="1" t="s">
        <v>1675</v>
      </c>
      <c r="F342" s="1" t="s">
        <v>1794</v>
      </c>
      <c r="G342" s="1" t="s">
        <v>471</v>
      </c>
      <c r="H342" s="1" t="s">
        <v>1795</v>
      </c>
      <c r="N342" s="1" t="b">
        <v>0</v>
      </c>
      <c r="R342" s="1" t="s">
        <v>1796</v>
      </c>
    </row>
    <row r="343" spans="1:18" x14ac:dyDescent="0.25">
      <c r="A343" s="4" t="str">
        <f t="shared" si="5"/>
        <v>365317</v>
      </c>
      <c r="B343" s="1">
        <v>342</v>
      </c>
      <c r="C343" s="1" t="s">
        <v>1797</v>
      </c>
      <c r="D343" s="1" t="s">
        <v>1798</v>
      </c>
      <c r="E343" s="1" t="s">
        <v>818</v>
      </c>
      <c r="F343" s="1" t="s">
        <v>819</v>
      </c>
      <c r="G343" s="1" t="s">
        <v>471</v>
      </c>
      <c r="H343" s="1" t="s">
        <v>399</v>
      </c>
      <c r="N343" s="1" t="b">
        <v>0</v>
      </c>
      <c r="P343" s="1" t="s">
        <v>1799</v>
      </c>
    </row>
    <row r="344" spans="1:18" x14ac:dyDescent="0.25">
      <c r="A344" s="4" t="str">
        <f t="shared" si="5"/>
        <v>141370</v>
      </c>
      <c r="B344" s="1">
        <v>343</v>
      </c>
      <c r="C344" s="1" t="s">
        <v>1800</v>
      </c>
      <c r="D344" s="1" t="s">
        <v>1801</v>
      </c>
      <c r="E344" s="1" t="s">
        <v>1049</v>
      </c>
      <c r="F344" s="1" t="s">
        <v>1050</v>
      </c>
      <c r="G344" s="1" t="s">
        <v>471</v>
      </c>
      <c r="H344" s="1" t="s">
        <v>1802</v>
      </c>
      <c r="N344" s="1" t="b">
        <v>0</v>
      </c>
    </row>
    <row r="345" spans="1:18" x14ac:dyDescent="0.25">
      <c r="A345" s="4" t="str">
        <f t="shared" si="5"/>
        <v>363241</v>
      </c>
      <c r="B345" s="1">
        <v>344</v>
      </c>
      <c r="C345" s="1" t="s">
        <v>98</v>
      </c>
      <c r="D345" s="1" t="s">
        <v>1803</v>
      </c>
      <c r="E345" s="1" t="s">
        <v>1081</v>
      </c>
      <c r="F345" s="1" t="s">
        <v>1238</v>
      </c>
      <c r="G345" s="1" t="s">
        <v>471</v>
      </c>
      <c r="H345" s="1" t="s">
        <v>99</v>
      </c>
      <c r="M345" s="1" t="s">
        <v>1804</v>
      </c>
      <c r="N345" s="1" t="b">
        <v>0</v>
      </c>
      <c r="P345" s="1" t="s">
        <v>1805</v>
      </c>
      <c r="R345" s="1" t="s">
        <v>86</v>
      </c>
    </row>
    <row r="346" spans="1:18" x14ac:dyDescent="0.25">
      <c r="A346" s="4" t="str">
        <f t="shared" si="5"/>
        <v>116538</v>
      </c>
      <c r="B346" s="1">
        <v>345</v>
      </c>
      <c r="C346" s="1" t="s">
        <v>1806</v>
      </c>
      <c r="D346" s="1" t="s">
        <v>1807</v>
      </c>
      <c r="E346" s="1" t="s">
        <v>567</v>
      </c>
      <c r="F346" s="1" t="s">
        <v>568</v>
      </c>
      <c r="G346" s="1" t="s">
        <v>471</v>
      </c>
      <c r="H346" s="1" t="s">
        <v>1808</v>
      </c>
      <c r="N346" s="1" t="b">
        <v>0</v>
      </c>
    </row>
    <row r="347" spans="1:18" x14ac:dyDescent="0.25">
      <c r="A347" s="4" t="str">
        <f t="shared" si="5"/>
        <v>320816</v>
      </c>
      <c r="B347" s="1">
        <v>346</v>
      </c>
      <c r="C347" s="1" t="s">
        <v>1809</v>
      </c>
      <c r="D347" s="1" t="s">
        <v>1810</v>
      </c>
      <c r="E347" s="1" t="s">
        <v>567</v>
      </c>
      <c r="F347" s="1" t="s">
        <v>568</v>
      </c>
      <c r="G347" s="1" t="s">
        <v>471</v>
      </c>
      <c r="H347" s="1" t="s">
        <v>1811</v>
      </c>
      <c r="N347" s="1" t="b">
        <v>0</v>
      </c>
    </row>
    <row r="348" spans="1:18" x14ac:dyDescent="0.25">
      <c r="A348" s="4" t="str">
        <f t="shared" si="5"/>
        <v>313397</v>
      </c>
      <c r="B348" s="1">
        <v>347</v>
      </c>
      <c r="C348" s="1" t="s">
        <v>1812</v>
      </c>
      <c r="D348" s="1" t="s">
        <v>1813</v>
      </c>
      <c r="E348" s="1" t="s">
        <v>1814</v>
      </c>
      <c r="F348" s="1" t="s">
        <v>632</v>
      </c>
      <c r="G348" s="1" t="s">
        <v>471</v>
      </c>
      <c r="H348" s="1" t="s">
        <v>1815</v>
      </c>
      <c r="N348" s="1" t="b">
        <v>0</v>
      </c>
    </row>
    <row r="349" spans="1:18" x14ac:dyDescent="0.25">
      <c r="A349" s="4" t="str">
        <f t="shared" si="5"/>
        <v>358776</v>
      </c>
      <c r="B349" s="1">
        <v>348</v>
      </c>
      <c r="C349" s="1" t="s">
        <v>1816</v>
      </c>
      <c r="D349" s="1" t="s">
        <v>1817</v>
      </c>
      <c r="E349" s="1" t="s">
        <v>1818</v>
      </c>
      <c r="F349" s="1" t="s">
        <v>1819</v>
      </c>
      <c r="G349" s="1" t="s">
        <v>471</v>
      </c>
      <c r="H349" s="1" t="s">
        <v>1820</v>
      </c>
      <c r="N349" s="1" t="b">
        <v>0</v>
      </c>
    </row>
    <row r="350" spans="1:18" x14ac:dyDescent="0.25">
      <c r="A350" s="4" t="str">
        <f t="shared" si="5"/>
        <v>400480</v>
      </c>
      <c r="B350" s="1">
        <v>349</v>
      </c>
      <c r="C350" s="1" t="s">
        <v>1821</v>
      </c>
      <c r="D350" s="1" t="s">
        <v>1822</v>
      </c>
      <c r="E350" s="1" t="s">
        <v>1823</v>
      </c>
      <c r="F350" s="1" t="s">
        <v>1050</v>
      </c>
      <c r="G350" s="1" t="s">
        <v>471</v>
      </c>
      <c r="H350" s="1" t="s">
        <v>1824</v>
      </c>
      <c r="N350" s="1" t="b">
        <v>0</v>
      </c>
    </row>
    <row r="351" spans="1:18" x14ac:dyDescent="0.25">
      <c r="A351" s="4" t="str">
        <f t="shared" si="5"/>
        <v>360530</v>
      </c>
      <c r="B351" s="1">
        <v>350</v>
      </c>
      <c r="C351" s="1" t="s">
        <v>360</v>
      </c>
      <c r="D351" s="1" t="s">
        <v>1825</v>
      </c>
      <c r="E351" s="1" t="s">
        <v>679</v>
      </c>
      <c r="F351" s="1" t="s">
        <v>680</v>
      </c>
      <c r="G351" s="1" t="s">
        <v>471</v>
      </c>
      <c r="H351" s="1" t="s">
        <v>361</v>
      </c>
      <c r="N351" s="1" t="b">
        <v>0</v>
      </c>
    </row>
    <row r="352" spans="1:18" x14ac:dyDescent="0.25">
      <c r="A352" s="4" t="str">
        <f t="shared" si="5"/>
        <v>368502</v>
      </c>
      <c r="B352" s="1">
        <v>351</v>
      </c>
      <c r="C352" s="1" t="s">
        <v>1826</v>
      </c>
      <c r="D352" s="1" t="s">
        <v>1827</v>
      </c>
      <c r="E352" s="1" t="s">
        <v>567</v>
      </c>
      <c r="F352" s="1" t="s">
        <v>568</v>
      </c>
      <c r="G352" s="1" t="s">
        <v>471</v>
      </c>
      <c r="H352" s="1" t="s">
        <v>1828</v>
      </c>
      <c r="N352" s="1" t="b">
        <v>0</v>
      </c>
    </row>
    <row r="353" spans="1:17" x14ac:dyDescent="0.25">
      <c r="A353" s="4" t="str">
        <f t="shared" si="5"/>
        <v>416924</v>
      </c>
      <c r="B353" s="1">
        <v>352</v>
      </c>
      <c r="C353" s="1" t="s">
        <v>1829</v>
      </c>
      <c r="D353" s="1" t="s">
        <v>1830</v>
      </c>
      <c r="E353" s="1" t="s">
        <v>561</v>
      </c>
      <c r="F353" s="1" t="s">
        <v>562</v>
      </c>
      <c r="G353" s="1" t="s">
        <v>471</v>
      </c>
      <c r="H353" s="1" t="s">
        <v>1831</v>
      </c>
      <c r="N353" s="1" t="b">
        <v>0</v>
      </c>
      <c r="P353" s="1" t="s">
        <v>1832</v>
      </c>
    </row>
    <row r="354" spans="1:17" x14ac:dyDescent="0.25">
      <c r="A354" s="4" t="str">
        <f t="shared" si="5"/>
        <v>359424</v>
      </c>
      <c r="B354" s="1">
        <v>353</v>
      </c>
      <c r="C354" s="1" t="s">
        <v>1833</v>
      </c>
      <c r="D354" s="1" t="s">
        <v>1834</v>
      </c>
      <c r="E354" s="1" t="s">
        <v>818</v>
      </c>
      <c r="F354" s="1" t="s">
        <v>819</v>
      </c>
      <c r="H354" s="1" t="s">
        <v>2253</v>
      </c>
      <c r="N354" s="1" t="b">
        <v>0</v>
      </c>
    </row>
    <row r="355" spans="1:17" x14ac:dyDescent="0.25">
      <c r="A355" s="4" t="str">
        <f t="shared" si="5"/>
        <v>314279</v>
      </c>
      <c r="B355" s="1">
        <v>354</v>
      </c>
      <c r="C355" s="1" t="s">
        <v>1835</v>
      </c>
      <c r="D355" s="1" t="s">
        <v>1836</v>
      </c>
      <c r="E355" s="1" t="s">
        <v>1837</v>
      </c>
      <c r="F355" s="1" t="s">
        <v>1819</v>
      </c>
      <c r="G355" s="1" t="s">
        <v>471</v>
      </c>
      <c r="H355" s="1" t="s">
        <v>1838</v>
      </c>
      <c r="N355" s="1" t="b">
        <v>0</v>
      </c>
    </row>
    <row r="356" spans="1:17" x14ac:dyDescent="0.25">
      <c r="A356" s="4" t="str">
        <f t="shared" si="5"/>
        <v>318251</v>
      </c>
      <c r="B356" s="1">
        <v>355</v>
      </c>
      <c r="C356" s="1" t="s">
        <v>1839</v>
      </c>
      <c r="D356" s="1" t="s">
        <v>1840</v>
      </c>
      <c r="E356" s="1" t="s">
        <v>660</v>
      </c>
      <c r="F356" s="1" t="s">
        <v>661</v>
      </c>
      <c r="G356" s="1" t="s">
        <v>471</v>
      </c>
      <c r="H356" s="1" t="s">
        <v>1841</v>
      </c>
      <c r="N356" s="1" t="b">
        <v>0</v>
      </c>
    </row>
    <row r="357" spans="1:17" x14ac:dyDescent="0.25">
      <c r="A357" s="4" t="str">
        <f t="shared" si="5"/>
        <v>360316</v>
      </c>
      <c r="B357" s="1">
        <v>356</v>
      </c>
      <c r="C357" s="1" t="s">
        <v>1842</v>
      </c>
      <c r="D357" s="1" t="s">
        <v>1843</v>
      </c>
      <c r="E357" s="1" t="s">
        <v>1844</v>
      </c>
      <c r="F357" s="1" t="s">
        <v>1845</v>
      </c>
      <c r="G357" s="1" t="s">
        <v>471</v>
      </c>
      <c r="H357" s="1" t="s">
        <v>1846</v>
      </c>
      <c r="N357" s="1" t="b">
        <v>0</v>
      </c>
    </row>
    <row r="358" spans="1:17" x14ac:dyDescent="0.25">
      <c r="A358" s="4" t="str">
        <f t="shared" si="5"/>
        <v>358407</v>
      </c>
      <c r="B358" s="1">
        <v>357</v>
      </c>
      <c r="C358" s="1" t="s">
        <v>1847</v>
      </c>
      <c r="D358" s="1" t="s">
        <v>1848</v>
      </c>
      <c r="E358" s="1" t="s">
        <v>511</v>
      </c>
      <c r="F358" s="1" t="s">
        <v>632</v>
      </c>
      <c r="G358" s="1" t="s">
        <v>471</v>
      </c>
      <c r="H358" s="1" t="s">
        <v>1849</v>
      </c>
      <c r="M358" s="1" t="s">
        <v>1850</v>
      </c>
      <c r="N358" s="1" t="b">
        <v>0</v>
      </c>
      <c r="P358" s="1" t="s">
        <v>1851</v>
      </c>
      <c r="Q358" s="1" t="s">
        <v>1852</v>
      </c>
    </row>
    <row r="359" spans="1:17" x14ac:dyDescent="0.25">
      <c r="A359" s="4" t="str">
        <f t="shared" si="5"/>
        <v>410308</v>
      </c>
      <c r="B359" s="1">
        <v>358</v>
      </c>
      <c r="C359" s="1" t="s">
        <v>1853</v>
      </c>
      <c r="D359" s="1" t="s">
        <v>1854</v>
      </c>
      <c r="E359" s="1" t="s">
        <v>567</v>
      </c>
      <c r="F359" s="1" t="s">
        <v>568</v>
      </c>
      <c r="G359" s="1" t="s">
        <v>471</v>
      </c>
      <c r="H359" s="1" t="s">
        <v>1855</v>
      </c>
      <c r="N359" s="1" t="b">
        <v>0</v>
      </c>
      <c r="P359" s="1" t="s">
        <v>1856</v>
      </c>
    </row>
    <row r="360" spans="1:17" x14ac:dyDescent="0.25">
      <c r="A360" s="4" t="str">
        <f t="shared" si="5"/>
        <v>358918</v>
      </c>
      <c r="B360" s="1">
        <v>359</v>
      </c>
      <c r="C360" s="1" t="s">
        <v>382</v>
      </c>
      <c r="D360" s="1" t="s">
        <v>1857</v>
      </c>
      <c r="E360" s="1" t="s">
        <v>567</v>
      </c>
      <c r="F360" s="1" t="s">
        <v>568</v>
      </c>
      <c r="G360" s="1" t="s">
        <v>471</v>
      </c>
      <c r="H360" s="1" t="s">
        <v>383</v>
      </c>
      <c r="N360" s="1" t="b">
        <v>0</v>
      </c>
      <c r="P360" s="1" t="s">
        <v>1858</v>
      </c>
    </row>
    <row r="361" spans="1:17" x14ac:dyDescent="0.25">
      <c r="A361" s="4" t="str">
        <f t="shared" si="5"/>
        <v>176050</v>
      </c>
      <c r="B361" s="1">
        <v>360</v>
      </c>
      <c r="C361" s="1" t="s">
        <v>1859</v>
      </c>
      <c r="D361" s="1" t="s">
        <v>1860</v>
      </c>
      <c r="E361" s="1" t="s">
        <v>567</v>
      </c>
      <c r="F361" s="1" t="s">
        <v>568</v>
      </c>
      <c r="G361" s="1" t="s">
        <v>471</v>
      </c>
      <c r="H361" s="1" t="s">
        <v>1861</v>
      </c>
      <c r="N361" s="1" t="b">
        <v>0</v>
      </c>
      <c r="P361" s="1" t="s">
        <v>1862</v>
      </c>
    </row>
    <row r="362" spans="1:17" x14ac:dyDescent="0.25">
      <c r="A362" s="4" t="str">
        <f t="shared" si="5"/>
        <v>328168</v>
      </c>
      <c r="B362" s="1">
        <v>361</v>
      </c>
      <c r="C362" s="1" t="s">
        <v>1863</v>
      </c>
      <c r="D362" s="1" t="s">
        <v>1864</v>
      </c>
      <c r="E362" s="1" t="s">
        <v>567</v>
      </c>
      <c r="F362" s="1" t="s">
        <v>568</v>
      </c>
      <c r="G362" s="1" t="s">
        <v>471</v>
      </c>
      <c r="H362" s="1" t="s">
        <v>1865</v>
      </c>
      <c r="N362" s="1" t="b">
        <v>0</v>
      </c>
      <c r="P362" s="1" t="s">
        <v>1866</v>
      </c>
    </row>
    <row r="363" spans="1:17" x14ac:dyDescent="0.25">
      <c r="A363" s="4" t="str">
        <f t="shared" si="5"/>
        <v>442666</v>
      </c>
      <c r="B363" s="1">
        <v>362</v>
      </c>
      <c r="C363" s="1" t="s">
        <v>1867</v>
      </c>
      <c r="D363" s="1" t="s">
        <v>4577</v>
      </c>
      <c r="E363" s="1" t="s">
        <v>1868</v>
      </c>
      <c r="F363" s="1" t="s">
        <v>1869</v>
      </c>
      <c r="G363" s="1" t="s">
        <v>1337</v>
      </c>
      <c r="H363" s="1" t="s">
        <v>451</v>
      </c>
      <c r="N363" s="1" t="b">
        <v>0</v>
      </c>
    </row>
    <row r="364" spans="1:17" x14ac:dyDescent="0.25">
      <c r="A364" s="4" t="str">
        <f t="shared" si="5"/>
        <v>335046</v>
      </c>
      <c r="B364" s="1">
        <v>363</v>
      </c>
      <c r="C364" s="1" t="s">
        <v>1870</v>
      </c>
      <c r="D364" s="1" t="s">
        <v>1871</v>
      </c>
      <c r="E364" s="1" t="s">
        <v>567</v>
      </c>
      <c r="F364" s="1" t="s">
        <v>568</v>
      </c>
      <c r="G364" s="1" t="s">
        <v>471</v>
      </c>
      <c r="H364" s="1" t="s">
        <v>1872</v>
      </c>
      <c r="N364" s="1" t="b">
        <v>0</v>
      </c>
    </row>
    <row r="365" spans="1:17" x14ac:dyDescent="0.25">
      <c r="A365" s="4" t="str">
        <f t="shared" si="5"/>
        <v>357260</v>
      </c>
      <c r="B365" s="1">
        <v>364</v>
      </c>
      <c r="C365" s="1" t="s">
        <v>1873</v>
      </c>
      <c r="D365" s="1" t="s">
        <v>1874</v>
      </c>
      <c r="E365" s="1" t="s">
        <v>567</v>
      </c>
      <c r="F365" s="1" t="s">
        <v>568</v>
      </c>
      <c r="G365" s="1" t="s">
        <v>471</v>
      </c>
      <c r="H365" s="1" t="s">
        <v>1875</v>
      </c>
      <c r="M365" s="1" t="s">
        <v>1876</v>
      </c>
      <c r="N365" s="1" t="b">
        <v>0</v>
      </c>
      <c r="P365" s="1" t="s">
        <v>1877</v>
      </c>
      <c r="Q365" s="1" t="s">
        <v>1877</v>
      </c>
    </row>
    <row r="366" spans="1:17" x14ac:dyDescent="0.25">
      <c r="A366" s="4" t="str">
        <f t="shared" si="5"/>
        <v>359062</v>
      </c>
      <c r="B366" s="1">
        <v>365</v>
      </c>
      <c r="C366" s="1" t="s">
        <v>1878</v>
      </c>
      <c r="D366" s="1" t="s">
        <v>1879</v>
      </c>
      <c r="E366" s="1" t="s">
        <v>567</v>
      </c>
      <c r="F366" s="1" t="s">
        <v>568</v>
      </c>
      <c r="G366" s="1" t="s">
        <v>471</v>
      </c>
      <c r="H366" s="1" t="s">
        <v>1880</v>
      </c>
      <c r="M366" s="1" t="s">
        <v>1881</v>
      </c>
      <c r="N366" s="1" t="b">
        <v>0</v>
      </c>
      <c r="P366" s="1" t="s">
        <v>1882</v>
      </c>
      <c r="Q366" s="1" t="s">
        <v>1883</v>
      </c>
    </row>
    <row r="367" spans="1:17" x14ac:dyDescent="0.25">
      <c r="A367" s="4" t="str">
        <f t="shared" si="5"/>
        <v>365329</v>
      </c>
      <c r="B367" s="1">
        <v>366</v>
      </c>
      <c r="C367" s="1" t="s">
        <v>1884</v>
      </c>
      <c r="D367" s="1" t="s">
        <v>1885</v>
      </c>
      <c r="E367" s="1" t="s">
        <v>1886</v>
      </c>
      <c r="F367" s="1" t="s">
        <v>1887</v>
      </c>
      <c r="G367" s="1" t="s">
        <v>471</v>
      </c>
      <c r="H367" s="1" t="s">
        <v>1888</v>
      </c>
      <c r="N367" s="1" t="b">
        <v>0</v>
      </c>
      <c r="P367" s="1" t="s">
        <v>1889</v>
      </c>
    </row>
    <row r="368" spans="1:17" x14ac:dyDescent="0.25">
      <c r="A368" s="4" t="str">
        <f t="shared" si="5"/>
        <v>307183</v>
      </c>
      <c r="B368" s="1">
        <v>367</v>
      </c>
      <c r="C368" s="1" t="s">
        <v>425</v>
      </c>
      <c r="D368" s="1" t="s">
        <v>1890</v>
      </c>
      <c r="E368" s="1" t="s">
        <v>1891</v>
      </c>
      <c r="F368" s="1" t="s">
        <v>1892</v>
      </c>
      <c r="G368" s="1" t="s">
        <v>471</v>
      </c>
      <c r="H368" s="1" t="s">
        <v>426</v>
      </c>
      <c r="N368" s="1" t="b">
        <v>0</v>
      </c>
    </row>
    <row r="369" spans="1:19" x14ac:dyDescent="0.25">
      <c r="A369" s="4" t="str">
        <f t="shared" si="5"/>
        <v>316528</v>
      </c>
      <c r="B369" s="1">
        <v>368</v>
      </c>
      <c r="C369" s="1" t="s">
        <v>257</v>
      </c>
      <c r="D369" s="1" t="s">
        <v>1893</v>
      </c>
      <c r="E369" s="1" t="s">
        <v>1894</v>
      </c>
      <c r="F369" s="1" t="s">
        <v>1895</v>
      </c>
      <c r="G369" s="1" t="s">
        <v>471</v>
      </c>
      <c r="H369" s="1" t="s">
        <v>258</v>
      </c>
      <c r="M369" s="1" t="s">
        <v>1896</v>
      </c>
      <c r="N369" s="1" t="b">
        <v>0</v>
      </c>
      <c r="P369" s="1" t="s">
        <v>1897</v>
      </c>
      <c r="Q369" s="1" t="s">
        <v>1898</v>
      </c>
    </row>
    <row r="370" spans="1:19" x14ac:dyDescent="0.25">
      <c r="A370" s="4" t="str">
        <f t="shared" si="5"/>
        <v>119060</v>
      </c>
      <c r="B370" s="1">
        <v>369</v>
      </c>
      <c r="C370" s="1" t="s">
        <v>1899</v>
      </c>
      <c r="D370" s="1" t="s">
        <v>1900</v>
      </c>
      <c r="E370" s="1" t="s">
        <v>1901</v>
      </c>
      <c r="F370" s="1" t="s">
        <v>1902</v>
      </c>
      <c r="G370" s="1" t="s">
        <v>471</v>
      </c>
      <c r="H370" s="1" t="s">
        <v>1903</v>
      </c>
      <c r="N370" s="1" t="b">
        <v>0</v>
      </c>
      <c r="P370" s="1" t="s">
        <v>1904</v>
      </c>
    </row>
    <row r="371" spans="1:19" x14ac:dyDescent="0.25">
      <c r="A371" s="4" t="str">
        <f t="shared" si="5"/>
        <v>341397</v>
      </c>
      <c r="B371" s="1">
        <v>370</v>
      </c>
      <c r="C371" s="1" t="s">
        <v>1905</v>
      </c>
      <c r="D371" s="1" t="s">
        <v>1906</v>
      </c>
      <c r="E371" s="1" t="s">
        <v>567</v>
      </c>
      <c r="F371" s="1" t="s">
        <v>568</v>
      </c>
      <c r="G371" s="1" t="s">
        <v>471</v>
      </c>
      <c r="H371" s="1" t="s">
        <v>1907</v>
      </c>
      <c r="N371" s="1" t="b">
        <v>0</v>
      </c>
    </row>
    <row r="372" spans="1:19" x14ac:dyDescent="0.25">
      <c r="A372" s="4" t="str">
        <f t="shared" si="5"/>
        <v>357390</v>
      </c>
      <c r="B372" s="1">
        <v>371</v>
      </c>
      <c r="C372" s="1" t="s">
        <v>1908</v>
      </c>
      <c r="D372" s="1" t="s">
        <v>1909</v>
      </c>
      <c r="E372" s="1" t="s">
        <v>1910</v>
      </c>
      <c r="F372" s="1" t="s">
        <v>1392</v>
      </c>
      <c r="G372" s="1" t="s">
        <v>471</v>
      </c>
      <c r="H372" s="1" t="s">
        <v>1911</v>
      </c>
      <c r="N372" s="1" t="b">
        <v>0</v>
      </c>
      <c r="P372" s="1" t="s">
        <v>1912</v>
      </c>
    </row>
    <row r="373" spans="1:19" x14ac:dyDescent="0.25">
      <c r="A373" s="4" t="str">
        <f t="shared" si="5"/>
        <v>412310</v>
      </c>
      <c r="B373" s="1">
        <v>373</v>
      </c>
      <c r="C373" s="1" t="s">
        <v>1913</v>
      </c>
      <c r="D373" s="1" t="s">
        <v>1914</v>
      </c>
      <c r="E373" s="1" t="s">
        <v>1915</v>
      </c>
      <c r="F373" s="1" t="s">
        <v>1916</v>
      </c>
      <c r="G373" s="1" t="s">
        <v>471</v>
      </c>
      <c r="H373" s="1" t="s">
        <v>1917</v>
      </c>
      <c r="N373" s="1" t="b">
        <v>0</v>
      </c>
      <c r="P373" s="1" t="s">
        <v>1918</v>
      </c>
    </row>
    <row r="374" spans="1:19" x14ac:dyDescent="0.25">
      <c r="A374" s="4" t="str">
        <f t="shared" si="5"/>
        <v>357484</v>
      </c>
      <c r="B374" s="1">
        <v>374</v>
      </c>
      <c r="C374" s="1" t="s">
        <v>1919</v>
      </c>
      <c r="D374" s="1" t="s">
        <v>1920</v>
      </c>
      <c r="E374" s="1" t="s">
        <v>611</v>
      </c>
      <c r="F374" s="1" t="s">
        <v>612</v>
      </c>
      <c r="G374" s="1" t="s">
        <v>471</v>
      </c>
      <c r="H374" s="1" t="s">
        <v>1921</v>
      </c>
      <c r="N374" s="1" t="b">
        <v>0</v>
      </c>
    </row>
    <row r="375" spans="1:19" x14ac:dyDescent="0.25">
      <c r="A375" s="4" t="str">
        <f t="shared" si="5"/>
        <v/>
      </c>
      <c r="B375" s="1">
        <v>375</v>
      </c>
      <c r="C375" s="1" t="s">
        <v>1922</v>
      </c>
      <c r="E375" s="1" t="s">
        <v>1923</v>
      </c>
      <c r="G375" s="1" t="s">
        <v>1924</v>
      </c>
      <c r="H375" s="1"/>
      <c r="N375" s="1" t="b">
        <v>0</v>
      </c>
    </row>
    <row r="376" spans="1:19" x14ac:dyDescent="0.25">
      <c r="A376" s="4" t="str">
        <f t="shared" si="5"/>
        <v>362239</v>
      </c>
      <c r="B376" s="1">
        <v>376</v>
      </c>
      <c r="C376" s="1" t="s">
        <v>1925</v>
      </c>
      <c r="D376" s="1" t="s">
        <v>1926</v>
      </c>
      <c r="E376" s="1" t="s">
        <v>1927</v>
      </c>
      <c r="F376" s="1" t="s">
        <v>1928</v>
      </c>
      <c r="G376" s="1" t="s">
        <v>471</v>
      </c>
      <c r="H376" s="1" t="s">
        <v>1929</v>
      </c>
      <c r="N376" s="1" t="b">
        <v>0</v>
      </c>
      <c r="P376" s="1" t="s">
        <v>1930</v>
      </c>
    </row>
    <row r="377" spans="1:19" x14ac:dyDescent="0.25">
      <c r="A377" s="4" t="str">
        <f t="shared" si="5"/>
        <v>341312</v>
      </c>
      <c r="B377" s="1">
        <v>377</v>
      </c>
      <c r="C377" s="1" t="s">
        <v>1931</v>
      </c>
      <c r="D377" s="1" t="s">
        <v>1932</v>
      </c>
      <c r="E377" s="1" t="s">
        <v>567</v>
      </c>
      <c r="F377" s="1" t="s">
        <v>568</v>
      </c>
      <c r="G377" s="1" t="s">
        <v>471</v>
      </c>
      <c r="H377" s="1" t="s">
        <v>1933</v>
      </c>
      <c r="N377" s="1" t="b">
        <v>0</v>
      </c>
    </row>
    <row r="378" spans="1:19" x14ac:dyDescent="0.25">
      <c r="A378" s="4" t="str">
        <f t="shared" si="5"/>
        <v>341159</v>
      </c>
      <c r="B378" s="1">
        <v>378</v>
      </c>
      <c r="C378" s="1" t="s">
        <v>1934</v>
      </c>
      <c r="D378" s="1" t="s">
        <v>4792</v>
      </c>
      <c r="E378" s="1" t="s">
        <v>660</v>
      </c>
      <c r="F378" s="1" t="s">
        <v>1935</v>
      </c>
      <c r="G378" s="1" t="s">
        <v>471</v>
      </c>
      <c r="H378" s="1" t="s">
        <v>1936</v>
      </c>
      <c r="N378" s="1" t="b">
        <v>0</v>
      </c>
    </row>
    <row r="379" spans="1:19" x14ac:dyDescent="0.25">
      <c r="A379" s="4" t="str">
        <f t="shared" si="5"/>
        <v>173632</v>
      </c>
      <c r="B379" s="1">
        <v>379</v>
      </c>
      <c r="C379" s="1" t="s">
        <v>1937</v>
      </c>
      <c r="D379" s="1" t="s">
        <v>1938</v>
      </c>
      <c r="E379" s="1" t="s">
        <v>511</v>
      </c>
      <c r="F379" s="1" t="s">
        <v>993</v>
      </c>
      <c r="G379" s="1" t="s">
        <v>471</v>
      </c>
      <c r="H379" s="1" t="s">
        <v>1939</v>
      </c>
      <c r="N379" s="1" t="b">
        <v>0</v>
      </c>
    </row>
    <row r="380" spans="1:19" x14ac:dyDescent="0.25">
      <c r="A380" s="4" t="str">
        <f t="shared" si="5"/>
        <v>362448</v>
      </c>
      <c r="B380" s="1">
        <v>380</v>
      </c>
      <c r="C380" s="1" t="s">
        <v>1940</v>
      </c>
      <c r="D380" s="1" t="s">
        <v>1941</v>
      </c>
      <c r="E380" s="1" t="s">
        <v>561</v>
      </c>
      <c r="F380" s="1" t="s">
        <v>1942</v>
      </c>
      <c r="G380" s="1" t="s">
        <v>471</v>
      </c>
      <c r="H380" s="1" t="s">
        <v>170</v>
      </c>
      <c r="M380" s="1" t="s">
        <v>1943</v>
      </c>
      <c r="N380" s="1" t="b">
        <v>0</v>
      </c>
      <c r="P380" s="1" t="s">
        <v>1944</v>
      </c>
    </row>
    <row r="381" spans="1:19" x14ac:dyDescent="0.25">
      <c r="A381" s="4" t="str">
        <f t="shared" si="5"/>
        <v>173104</v>
      </c>
      <c r="B381" s="1">
        <v>381</v>
      </c>
      <c r="C381" s="1" t="s">
        <v>1945</v>
      </c>
      <c r="D381" s="1" t="s">
        <v>1946</v>
      </c>
      <c r="E381" s="1" t="s">
        <v>511</v>
      </c>
      <c r="F381" s="1" t="s">
        <v>1515</v>
      </c>
      <c r="G381" s="1" t="s">
        <v>471</v>
      </c>
      <c r="H381" s="1" t="s">
        <v>1947</v>
      </c>
      <c r="N381" s="1" t="b">
        <v>0</v>
      </c>
      <c r="S381" s="1" t="s">
        <v>1948</v>
      </c>
    </row>
    <row r="382" spans="1:19" x14ac:dyDescent="0.25">
      <c r="A382" s="4" t="str">
        <f t="shared" si="5"/>
        <v>411034</v>
      </c>
      <c r="B382" s="1">
        <v>382</v>
      </c>
      <c r="C382" s="1" t="s">
        <v>1949</v>
      </c>
      <c r="D382" s="1" t="s">
        <v>1950</v>
      </c>
      <c r="E382" s="1" t="s">
        <v>1428</v>
      </c>
      <c r="F382" s="1" t="s">
        <v>1429</v>
      </c>
      <c r="G382" s="1" t="s">
        <v>471</v>
      </c>
      <c r="H382" s="1" t="s">
        <v>1951</v>
      </c>
      <c r="N382" s="1" t="b">
        <v>0</v>
      </c>
    </row>
    <row r="383" spans="1:19" x14ac:dyDescent="0.25">
      <c r="A383" s="4" t="str">
        <f t="shared" si="5"/>
        <v>363360</v>
      </c>
      <c r="B383" s="1">
        <v>383</v>
      </c>
      <c r="C383" s="1" t="s">
        <v>1952</v>
      </c>
      <c r="D383" s="1" t="s">
        <v>1953</v>
      </c>
      <c r="E383" s="1" t="s">
        <v>1713</v>
      </c>
      <c r="F383" s="1" t="s">
        <v>1714</v>
      </c>
      <c r="G383" s="1" t="s">
        <v>471</v>
      </c>
      <c r="H383" s="1" t="s">
        <v>1954</v>
      </c>
      <c r="N383" s="1" t="b">
        <v>0</v>
      </c>
    </row>
    <row r="384" spans="1:19" x14ac:dyDescent="0.25">
      <c r="A384" s="4" t="str">
        <f t="shared" si="5"/>
        <v>358389</v>
      </c>
      <c r="B384" s="1">
        <v>384</v>
      </c>
      <c r="C384" s="1" t="s">
        <v>1955</v>
      </c>
      <c r="D384" s="1" t="s">
        <v>1956</v>
      </c>
      <c r="E384" s="1" t="s">
        <v>511</v>
      </c>
      <c r="F384" s="1" t="s">
        <v>1392</v>
      </c>
      <c r="G384" s="1" t="s">
        <v>471</v>
      </c>
      <c r="H384" s="1" t="s">
        <v>1957</v>
      </c>
      <c r="N384" s="1" t="b">
        <v>0</v>
      </c>
    </row>
    <row r="385" spans="1:16" x14ac:dyDescent="0.25">
      <c r="A385" s="4" t="str">
        <f t="shared" si="5"/>
        <v>357080</v>
      </c>
      <c r="B385" s="1">
        <v>385</v>
      </c>
      <c r="C385" s="1" t="s">
        <v>1958</v>
      </c>
      <c r="D385" s="1" t="s">
        <v>1959</v>
      </c>
      <c r="E385" s="1" t="s">
        <v>567</v>
      </c>
      <c r="F385" s="1" t="s">
        <v>568</v>
      </c>
      <c r="G385" s="1" t="s">
        <v>471</v>
      </c>
      <c r="H385" s="1" t="s">
        <v>1960</v>
      </c>
      <c r="N385" s="1" t="b">
        <v>0</v>
      </c>
    </row>
    <row r="386" spans="1:16" x14ac:dyDescent="0.25">
      <c r="A386" s="4" t="str">
        <f t="shared" ref="A386:A449" si="6">LEFT(H386,6)</f>
        <v>341135</v>
      </c>
      <c r="B386" s="1">
        <v>386</v>
      </c>
      <c r="C386" s="1" t="s">
        <v>1961</v>
      </c>
      <c r="D386" s="1" t="s">
        <v>1962</v>
      </c>
      <c r="E386" s="1" t="s">
        <v>567</v>
      </c>
      <c r="F386" s="1" t="s">
        <v>568</v>
      </c>
      <c r="G386" s="1" t="s">
        <v>471</v>
      </c>
      <c r="H386" s="1" t="s">
        <v>1963</v>
      </c>
      <c r="N386" s="1" t="b">
        <v>0</v>
      </c>
    </row>
    <row r="387" spans="1:16" x14ac:dyDescent="0.25">
      <c r="A387" s="4" t="str">
        <f t="shared" si="6"/>
        <v>308414</v>
      </c>
      <c r="B387" s="1">
        <v>387</v>
      </c>
      <c r="C387" s="1" t="s">
        <v>1964</v>
      </c>
      <c r="D387" s="1" t="s">
        <v>1965</v>
      </c>
      <c r="E387" s="1" t="s">
        <v>511</v>
      </c>
      <c r="F387" s="1" t="s">
        <v>1158</v>
      </c>
      <c r="G387" s="1" t="s">
        <v>471</v>
      </c>
      <c r="H387" s="1" t="s">
        <v>1966</v>
      </c>
      <c r="N387" s="1" t="b">
        <v>0</v>
      </c>
    </row>
    <row r="388" spans="1:16" x14ac:dyDescent="0.25">
      <c r="A388" s="4" t="str">
        <f t="shared" si="6"/>
        <v>357413</v>
      </c>
      <c r="B388" s="1">
        <v>388</v>
      </c>
      <c r="C388" s="1" t="s">
        <v>1967</v>
      </c>
      <c r="D388" s="1" t="s">
        <v>1968</v>
      </c>
      <c r="E388" s="1" t="s">
        <v>511</v>
      </c>
      <c r="F388" s="1" t="s">
        <v>993</v>
      </c>
      <c r="G388" s="1" t="s">
        <v>471</v>
      </c>
      <c r="H388" s="1" t="s">
        <v>1969</v>
      </c>
      <c r="N388" s="1" t="b">
        <v>0</v>
      </c>
    </row>
    <row r="389" spans="1:16" x14ac:dyDescent="0.25">
      <c r="A389" s="4" t="str">
        <f t="shared" si="6"/>
        <v>355637</v>
      </c>
      <c r="B389" s="1">
        <v>389</v>
      </c>
      <c r="C389" s="1" t="s">
        <v>1970</v>
      </c>
      <c r="D389" s="1" t="s">
        <v>1971</v>
      </c>
      <c r="E389" s="1" t="s">
        <v>742</v>
      </c>
      <c r="F389" s="1" t="s">
        <v>743</v>
      </c>
      <c r="G389" s="1" t="s">
        <v>471</v>
      </c>
      <c r="H389" s="1" t="s">
        <v>1972</v>
      </c>
      <c r="N389" s="1" t="b">
        <v>0</v>
      </c>
    </row>
    <row r="390" spans="1:16" x14ac:dyDescent="0.25">
      <c r="A390" s="4" t="str">
        <f t="shared" si="6"/>
        <v>356944</v>
      </c>
      <c r="B390" s="1">
        <v>390</v>
      </c>
      <c r="C390" s="1" t="s">
        <v>1973</v>
      </c>
      <c r="D390" s="1" t="s">
        <v>1974</v>
      </c>
      <c r="E390" s="1" t="s">
        <v>511</v>
      </c>
      <c r="F390" s="1" t="s">
        <v>512</v>
      </c>
      <c r="H390" s="1" t="s">
        <v>1975</v>
      </c>
      <c r="N390" s="1" t="b">
        <v>0</v>
      </c>
    </row>
    <row r="391" spans="1:16" x14ac:dyDescent="0.25">
      <c r="A391" s="4" t="str">
        <f t="shared" si="6"/>
        <v>360770</v>
      </c>
      <c r="B391" s="1">
        <v>391</v>
      </c>
      <c r="C391" s="1" t="s">
        <v>1976</v>
      </c>
      <c r="D391" s="1" t="s">
        <v>1977</v>
      </c>
      <c r="E391" s="1" t="s">
        <v>1049</v>
      </c>
      <c r="F391" s="1" t="s">
        <v>1050</v>
      </c>
      <c r="H391" s="1" t="s">
        <v>1978</v>
      </c>
      <c r="N391" s="1" t="b">
        <v>0</v>
      </c>
    </row>
    <row r="392" spans="1:16" x14ac:dyDescent="0.25">
      <c r="A392" s="4" t="str">
        <f t="shared" si="6"/>
        <v>363551</v>
      </c>
      <c r="B392" s="1">
        <v>392</v>
      </c>
      <c r="C392" s="1" t="s">
        <v>1979</v>
      </c>
      <c r="D392" s="1" t="s">
        <v>1980</v>
      </c>
      <c r="E392" s="1" t="s">
        <v>1981</v>
      </c>
      <c r="F392" s="1" t="s">
        <v>1982</v>
      </c>
      <c r="G392" s="1" t="s">
        <v>471</v>
      </c>
      <c r="H392" s="1" t="s">
        <v>1983</v>
      </c>
      <c r="N392" s="1" t="b">
        <v>0</v>
      </c>
      <c r="P392" s="1" t="s">
        <v>1984</v>
      </c>
    </row>
    <row r="393" spans="1:16" x14ac:dyDescent="0.25">
      <c r="A393" s="4" t="str">
        <f t="shared" si="6"/>
        <v>308443</v>
      </c>
      <c r="B393" s="1">
        <v>393</v>
      </c>
      <c r="C393" s="1" t="s">
        <v>1985</v>
      </c>
      <c r="D393" s="1" t="s">
        <v>1986</v>
      </c>
      <c r="E393" s="1" t="s">
        <v>511</v>
      </c>
      <c r="F393" s="1" t="s">
        <v>1987</v>
      </c>
      <c r="G393" s="1" t="s">
        <v>471</v>
      </c>
      <c r="H393" s="1" t="s">
        <v>1988</v>
      </c>
      <c r="N393" s="1" t="b">
        <v>0</v>
      </c>
    </row>
    <row r="394" spans="1:16" x14ac:dyDescent="0.25">
      <c r="A394" s="4" t="str">
        <f t="shared" si="6"/>
        <v>367294</v>
      </c>
      <c r="B394" s="1">
        <v>394</v>
      </c>
      <c r="C394" s="1" t="s">
        <v>1989</v>
      </c>
      <c r="D394" s="1" t="s">
        <v>1990</v>
      </c>
      <c r="E394" s="1" t="s">
        <v>660</v>
      </c>
      <c r="F394" s="1" t="s">
        <v>667</v>
      </c>
      <c r="G394" s="1" t="s">
        <v>471</v>
      </c>
      <c r="H394" s="1" t="s">
        <v>1991</v>
      </c>
      <c r="N394" s="1" t="b">
        <v>0</v>
      </c>
      <c r="P394" s="1" t="s">
        <v>1992</v>
      </c>
    </row>
    <row r="395" spans="1:16" x14ac:dyDescent="0.25">
      <c r="A395" s="4" t="str">
        <f t="shared" si="6"/>
        <v>367558</v>
      </c>
      <c r="B395" s="1">
        <v>395</v>
      </c>
      <c r="C395" s="1" t="s">
        <v>1993</v>
      </c>
      <c r="D395" s="1" t="s">
        <v>1994</v>
      </c>
      <c r="E395" s="1" t="s">
        <v>660</v>
      </c>
      <c r="F395" s="1" t="s">
        <v>661</v>
      </c>
      <c r="G395" s="1" t="s">
        <v>471</v>
      </c>
      <c r="H395" s="1" t="s">
        <v>1995</v>
      </c>
      <c r="N395" s="1" t="b">
        <v>0</v>
      </c>
    </row>
    <row r="396" spans="1:16" x14ac:dyDescent="0.25">
      <c r="A396" s="4" t="str">
        <f t="shared" si="6"/>
        <v/>
      </c>
      <c r="B396" s="1">
        <v>396</v>
      </c>
      <c r="C396" s="1" t="s">
        <v>1996</v>
      </c>
      <c r="E396" s="1" t="s">
        <v>1997</v>
      </c>
      <c r="H396" s="1"/>
      <c r="N396" s="1" t="b">
        <v>0</v>
      </c>
    </row>
    <row r="397" spans="1:16" x14ac:dyDescent="0.25">
      <c r="A397" s="4" t="str">
        <f t="shared" si="6"/>
        <v>368110</v>
      </c>
      <c r="B397" s="1">
        <v>397</v>
      </c>
      <c r="C397" s="1" t="s">
        <v>1998</v>
      </c>
      <c r="D397" s="1" t="s">
        <v>1999</v>
      </c>
      <c r="E397" s="1" t="s">
        <v>925</v>
      </c>
      <c r="F397" s="1" t="s">
        <v>926</v>
      </c>
      <c r="G397" s="1" t="s">
        <v>471</v>
      </c>
      <c r="H397" s="1" t="s">
        <v>2000</v>
      </c>
      <c r="N397" s="1" t="b">
        <v>0</v>
      </c>
      <c r="P397" s="1" t="s">
        <v>2001</v>
      </c>
    </row>
    <row r="398" spans="1:16" x14ac:dyDescent="0.25">
      <c r="A398" s="4" t="str">
        <f t="shared" si="6"/>
        <v>359335</v>
      </c>
      <c r="B398" s="1">
        <v>398</v>
      </c>
      <c r="C398" s="1" t="s">
        <v>2002</v>
      </c>
      <c r="D398" s="1" t="s">
        <v>2003</v>
      </c>
      <c r="E398" s="1" t="s">
        <v>622</v>
      </c>
      <c r="F398" s="1" t="s">
        <v>869</v>
      </c>
      <c r="G398" s="1" t="s">
        <v>471</v>
      </c>
      <c r="H398" s="1" t="s">
        <v>2004</v>
      </c>
      <c r="N398" s="1" t="b">
        <v>0</v>
      </c>
      <c r="P398" s="1" t="s">
        <v>2005</v>
      </c>
    </row>
    <row r="399" spans="1:16" x14ac:dyDescent="0.25">
      <c r="A399" s="4" t="str">
        <f t="shared" si="6"/>
        <v>318188</v>
      </c>
      <c r="B399" s="1">
        <v>399</v>
      </c>
      <c r="C399" s="1" t="s">
        <v>2006</v>
      </c>
      <c r="D399" s="1" t="s">
        <v>2007</v>
      </c>
      <c r="E399" s="1" t="s">
        <v>561</v>
      </c>
      <c r="F399" s="1" t="s">
        <v>562</v>
      </c>
      <c r="G399" s="1" t="s">
        <v>471</v>
      </c>
      <c r="H399" s="1" t="s">
        <v>2008</v>
      </c>
      <c r="N399" s="1" t="b">
        <v>0</v>
      </c>
    </row>
    <row r="400" spans="1:16" x14ac:dyDescent="0.25">
      <c r="A400" s="4" t="str">
        <f t="shared" si="6"/>
        <v/>
      </c>
      <c r="B400" s="1">
        <v>400</v>
      </c>
      <c r="C400" s="1" t="s">
        <v>2009</v>
      </c>
      <c r="D400" s="1" t="s">
        <v>2010</v>
      </c>
      <c r="E400" s="1" t="s">
        <v>511</v>
      </c>
      <c r="F400" s="1" t="s">
        <v>512</v>
      </c>
      <c r="G400" s="1" t="s">
        <v>471</v>
      </c>
      <c r="H400" s="1"/>
      <c r="N400" s="1" t="b">
        <v>0</v>
      </c>
      <c r="P400" s="1" t="s">
        <v>2011</v>
      </c>
    </row>
    <row r="401" spans="1:19" x14ac:dyDescent="0.25">
      <c r="A401" s="4" t="str">
        <f t="shared" si="6"/>
        <v/>
      </c>
      <c r="B401" s="1">
        <v>401</v>
      </c>
      <c r="C401" s="1" t="s">
        <v>2012</v>
      </c>
      <c r="D401" s="1" t="s">
        <v>2013</v>
      </c>
      <c r="E401" s="1" t="s">
        <v>511</v>
      </c>
      <c r="F401" s="1" t="s">
        <v>723</v>
      </c>
      <c r="H401" s="1"/>
      <c r="N401" s="1" t="b">
        <v>0</v>
      </c>
    </row>
    <row r="402" spans="1:19" x14ac:dyDescent="0.25">
      <c r="A402" s="4" t="str">
        <f t="shared" si="6"/>
        <v>358652</v>
      </c>
      <c r="B402" s="1">
        <v>402</v>
      </c>
      <c r="C402" s="1" t="s">
        <v>4793</v>
      </c>
      <c r="D402" s="1" t="s">
        <v>4794</v>
      </c>
      <c r="E402" s="1" t="s">
        <v>622</v>
      </c>
      <c r="F402" s="1" t="s">
        <v>4795</v>
      </c>
      <c r="G402" s="1" t="s">
        <v>471</v>
      </c>
      <c r="H402" s="1" t="s">
        <v>2014</v>
      </c>
      <c r="N402" s="1" t="b">
        <v>0</v>
      </c>
      <c r="P402" s="1" t="s">
        <v>2015</v>
      </c>
      <c r="Q402" s="1" t="s">
        <v>2016</v>
      </c>
      <c r="S402" s="1" t="s">
        <v>2017</v>
      </c>
    </row>
    <row r="403" spans="1:19" x14ac:dyDescent="0.25">
      <c r="A403" s="4" t="str">
        <f t="shared" si="6"/>
        <v/>
      </c>
      <c r="B403" s="1">
        <v>403</v>
      </c>
      <c r="C403" s="1" t="s">
        <v>2018</v>
      </c>
      <c r="D403" s="1" t="s">
        <v>2019</v>
      </c>
      <c r="E403" s="1" t="s">
        <v>561</v>
      </c>
      <c r="F403" s="1" t="s">
        <v>2020</v>
      </c>
      <c r="H403" s="1"/>
      <c r="N403" s="1" t="b">
        <v>0</v>
      </c>
    </row>
    <row r="404" spans="1:19" x14ac:dyDescent="0.25">
      <c r="A404" s="4" t="str">
        <f t="shared" si="6"/>
        <v>344040</v>
      </c>
      <c r="B404" s="1">
        <v>404</v>
      </c>
      <c r="C404" s="1" t="s">
        <v>2021</v>
      </c>
      <c r="D404" s="1" t="s">
        <v>2022</v>
      </c>
      <c r="E404" s="1" t="s">
        <v>1049</v>
      </c>
      <c r="F404" s="1" t="s">
        <v>1111</v>
      </c>
      <c r="G404" s="1" t="s">
        <v>471</v>
      </c>
      <c r="H404" s="1" t="s">
        <v>2023</v>
      </c>
      <c r="N404" s="1" t="b">
        <v>0</v>
      </c>
    </row>
    <row r="405" spans="1:19" x14ac:dyDescent="0.25">
      <c r="A405" s="4" t="str">
        <f t="shared" si="6"/>
        <v>006072</v>
      </c>
      <c r="B405" s="1">
        <v>405</v>
      </c>
      <c r="C405" s="1" t="s">
        <v>2024</v>
      </c>
      <c r="D405" s="1" t="s">
        <v>2025</v>
      </c>
      <c r="E405" s="1" t="s">
        <v>2026</v>
      </c>
      <c r="F405" s="1" t="s">
        <v>2027</v>
      </c>
      <c r="G405" s="1" t="s">
        <v>471</v>
      </c>
      <c r="H405" s="1" t="s">
        <v>2028</v>
      </c>
      <c r="N405" s="1" t="b">
        <v>0</v>
      </c>
    </row>
    <row r="406" spans="1:19" x14ac:dyDescent="0.25">
      <c r="A406" s="4" t="str">
        <f t="shared" si="6"/>
        <v/>
      </c>
      <c r="B406" s="1">
        <v>406</v>
      </c>
      <c r="C406" s="1" t="s">
        <v>2029</v>
      </c>
      <c r="D406" s="1" t="s">
        <v>2030</v>
      </c>
      <c r="E406" s="1" t="s">
        <v>919</v>
      </c>
      <c r="F406" s="1" t="s">
        <v>568</v>
      </c>
      <c r="H406" s="1"/>
      <c r="N406" s="1" t="b">
        <v>0</v>
      </c>
    </row>
    <row r="407" spans="1:19" x14ac:dyDescent="0.25">
      <c r="A407" s="4" t="str">
        <f t="shared" si="6"/>
        <v>411952</v>
      </c>
      <c r="B407" s="1">
        <v>407</v>
      </c>
      <c r="C407" s="1" t="s">
        <v>2031</v>
      </c>
      <c r="D407" s="1" t="s">
        <v>2032</v>
      </c>
      <c r="E407" s="1" t="s">
        <v>1675</v>
      </c>
      <c r="F407" s="1" t="s">
        <v>2033</v>
      </c>
      <c r="G407" s="1" t="s">
        <v>471</v>
      </c>
      <c r="H407" s="1" t="s">
        <v>2034</v>
      </c>
      <c r="N407" s="1" t="b">
        <v>0</v>
      </c>
    </row>
    <row r="408" spans="1:19" x14ac:dyDescent="0.25">
      <c r="A408" s="4" t="str">
        <f t="shared" si="6"/>
        <v>414898</v>
      </c>
      <c r="B408" s="1">
        <v>408</v>
      </c>
      <c r="C408" s="1" t="s">
        <v>2035</v>
      </c>
      <c r="D408" s="1" t="s">
        <v>2036</v>
      </c>
      <c r="E408" s="1" t="s">
        <v>567</v>
      </c>
      <c r="F408" s="1" t="s">
        <v>568</v>
      </c>
      <c r="G408" s="1" t="s">
        <v>471</v>
      </c>
      <c r="H408" s="1" t="s">
        <v>2037</v>
      </c>
      <c r="N408" s="1" t="b">
        <v>0</v>
      </c>
    </row>
    <row r="409" spans="1:19" x14ac:dyDescent="0.25">
      <c r="A409" s="4" t="str">
        <f t="shared" si="6"/>
        <v>358031</v>
      </c>
      <c r="B409" s="1">
        <v>409</v>
      </c>
      <c r="C409" s="1" t="s">
        <v>2038</v>
      </c>
      <c r="D409" s="1" t="s">
        <v>1974</v>
      </c>
      <c r="E409" s="1" t="s">
        <v>511</v>
      </c>
      <c r="F409" s="1" t="s">
        <v>512</v>
      </c>
      <c r="G409" s="1" t="s">
        <v>471</v>
      </c>
      <c r="H409" s="1" t="s">
        <v>2039</v>
      </c>
      <c r="N409" s="1" t="b">
        <v>0</v>
      </c>
    </row>
    <row r="410" spans="1:19" x14ac:dyDescent="0.25">
      <c r="A410" s="4" t="str">
        <f t="shared" si="6"/>
        <v>313704</v>
      </c>
      <c r="B410" s="1">
        <v>410</v>
      </c>
      <c r="C410" s="1" t="s">
        <v>2040</v>
      </c>
      <c r="D410" s="1" t="s">
        <v>2041</v>
      </c>
      <c r="E410" s="1" t="s">
        <v>511</v>
      </c>
      <c r="F410" s="1" t="s">
        <v>1009</v>
      </c>
      <c r="G410" s="1" t="s">
        <v>471</v>
      </c>
      <c r="H410" s="1" t="s">
        <v>1010</v>
      </c>
      <c r="M410" s="1" t="s">
        <v>2042</v>
      </c>
      <c r="N410" s="1" t="b">
        <v>0</v>
      </c>
      <c r="P410" s="1" t="s">
        <v>2043</v>
      </c>
    </row>
    <row r="411" spans="1:19" x14ac:dyDescent="0.25">
      <c r="A411" s="4" t="str">
        <f t="shared" si="6"/>
        <v>441412</v>
      </c>
      <c r="B411" s="1">
        <v>411</v>
      </c>
      <c r="C411" s="1" t="s">
        <v>2044</v>
      </c>
      <c r="D411" s="1" t="s">
        <v>2045</v>
      </c>
      <c r="E411" s="1" t="s">
        <v>511</v>
      </c>
      <c r="F411" s="1" t="s">
        <v>623</v>
      </c>
      <c r="G411" s="1" t="s">
        <v>471</v>
      </c>
      <c r="H411" s="1" t="s">
        <v>2046</v>
      </c>
      <c r="N411" s="1" t="b">
        <v>0</v>
      </c>
      <c r="P411" s="1" t="s">
        <v>2047</v>
      </c>
      <c r="Q411" s="1" t="s">
        <v>2048</v>
      </c>
    </row>
    <row r="412" spans="1:19" x14ac:dyDescent="0.25">
      <c r="A412" s="4" t="str">
        <f t="shared" si="6"/>
        <v>362832</v>
      </c>
      <c r="B412" s="1">
        <v>412</v>
      </c>
      <c r="C412" s="1" t="s">
        <v>2049</v>
      </c>
      <c r="D412" s="1" t="s">
        <v>2050</v>
      </c>
      <c r="E412" s="1" t="s">
        <v>1761</v>
      </c>
      <c r="F412" s="1" t="s">
        <v>1762</v>
      </c>
      <c r="G412" s="1" t="s">
        <v>471</v>
      </c>
      <c r="H412" s="1" t="s">
        <v>2051</v>
      </c>
      <c r="N412" s="1" t="b">
        <v>0</v>
      </c>
      <c r="P412" s="1" t="s">
        <v>2052</v>
      </c>
    </row>
    <row r="413" spans="1:19" x14ac:dyDescent="0.25">
      <c r="A413" s="4" t="str">
        <f t="shared" si="6"/>
        <v>361923</v>
      </c>
      <c r="B413" s="1">
        <v>413</v>
      </c>
      <c r="C413" s="1" t="s">
        <v>2053</v>
      </c>
      <c r="D413" s="1" t="s">
        <v>2054</v>
      </c>
      <c r="E413" s="1" t="s">
        <v>511</v>
      </c>
      <c r="F413" s="1" t="s">
        <v>2055</v>
      </c>
      <c r="G413" s="1" t="s">
        <v>471</v>
      </c>
      <c r="H413" s="1" t="s">
        <v>2056</v>
      </c>
      <c r="N413" s="1" t="b">
        <v>0</v>
      </c>
      <c r="P413" s="1" t="s">
        <v>2057</v>
      </c>
    </row>
    <row r="414" spans="1:19" x14ac:dyDescent="0.25">
      <c r="A414" s="4" t="str">
        <f t="shared" si="6"/>
        <v>407659</v>
      </c>
      <c r="B414" s="1">
        <v>414</v>
      </c>
      <c r="C414" s="1" t="s">
        <v>2058</v>
      </c>
      <c r="D414" s="1" t="s">
        <v>2059</v>
      </c>
      <c r="E414" s="1" t="s">
        <v>518</v>
      </c>
      <c r="F414" s="1" t="s">
        <v>519</v>
      </c>
      <c r="G414" s="1" t="s">
        <v>471</v>
      </c>
      <c r="H414" s="1" t="s">
        <v>2060</v>
      </c>
      <c r="N414" s="1" t="b">
        <v>0</v>
      </c>
      <c r="P414" s="1" t="s">
        <v>2061</v>
      </c>
    </row>
    <row r="415" spans="1:19" x14ac:dyDescent="0.25">
      <c r="A415" s="4" t="str">
        <f t="shared" si="6"/>
        <v>366534</v>
      </c>
      <c r="B415" s="1">
        <v>415</v>
      </c>
      <c r="C415" s="1" t="s">
        <v>2062</v>
      </c>
      <c r="D415" s="1" t="s">
        <v>2063</v>
      </c>
      <c r="E415" s="1" t="s">
        <v>742</v>
      </c>
      <c r="F415" s="1" t="s">
        <v>743</v>
      </c>
      <c r="G415" s="1" t="s">
        <v>471</v>
      </c>
      <c r="H415" s="1" t="s">
        <v>2064</v>
      </c>
      <c r="N415" s="1" t="b">
        <v>0</v>
      </c>
    </row>
    <row r="416" spans="1:19" x14ac:dyDescent="0.25">
      <c r="A416" s="4" t="str">
        <f t="shared" si="6"/>
        <v/>
      </c>
      <c r="B416" s="1">
        <v>416</v>
      </c>
      <c r="C416" s="1" t="s">
        <v>2065</v>
      </c>
      <c r="D416" s="1" t="s">
        <v>2066</v>
      </c>
      <c r="E416" s="1" t="s">
        <v>2067</v>
      </c>
      <c r="F416" s="1" t="s">
        <v>2068</v>
      </c>
      <c r="G416" s="1" t="s">
        <v>471</v>
      </c>
      <c r="H416" s="1"/>
      <c r="N416" s="1" t="b">
        <v>0</v>
      </c>
    </row>
    <row r="417" spans="1:16" x14ac:dyDescent="0.25">
      <c r="A417" s="4" t="str">
        <f t="shared" si="6"/>
        <v/>
      </c>
      <c r="B417" s="1">
        <v>417</v>
      </c>
      <c r="C417" s="1" t="s">
        <v>2069</v>
      </c>
      <c r="D417" s="1" t="s">
        <v>2070</v>
      </c>
      <c r="E417" s="1" t="s">
        <v>2071</v>
      </c>
      <c r="F417" s="1" t="s">
        <v>2072</v>
      </c>
      <c r="G417" s="1" t="s">
        <v>471</v>
      </c>
      <c r="H417" s="1"/>
      <c r="N417" s="1" t="b">
        <v>0</v>
      </c>
    </row>
    <row r="418" spans="1:16" x14ac:dyDescent="0.25">
      <c r="A418" s="4" t="str">
        <f t="shared" si="6"/>
        <v/>
      </c>
      <c r="B418" s="1">
        <v>418</v>
      </c>
      <c r="C418" s="1" t="s">
        <v>2073</v>
      </c>
      <c r="D418" s="1" t="s">
        <v>2074</v>
      </c>
      <c r="E418" s="1" t="s">
        <v>742</v>
      </c>
      <c r="F418" s="1" t="s">
        <v>743</v>
      </c>
      <c r="G418" s="1" t="s">
        <v>471</v>
      </c>
      <c r="H418" s="1"/>
      <c r="N418" s="1" t="b">
        <v>0</v>
      </c>
    </row>
    <row r="419" spans="1:16" x14ac:dyDescent="0.25">
      <c r="A419" s="4" t="str">
        <f t="shared" si="6"/>
        <v/>
      </c>
      <c r="B419" s="1">
        <v>419</v>
      </c>
      <c r="C419" s="1" t="s">
        <v>2075</v>
      </c>
      <c r="D419" s="1" t="s">
        <v>2076</v>
      </c>
      <c r="E419" s="1" t="s">
        <v>700</v>
      </c>
      <c r="F419" s="1" t="s">
        <v>701</v>
      </c>
      <c r="G419" s="1" t="s">
        <v>471</v>
      </c>
      <c r="H419" s="1"/>
      <c r="N419" s="1" t="b">
        <v>0</v>
      </c>
    </row>
    <row r="420" spans="1:16" x14ac:dyDescent="0.25">
      <c r="A420" s="4" t="str">
        <f t="shared" si="6"/>
        <v/>
      </c>
      <c r="B420" s="1">
        <v>420</v>
      </c>
      <c r="C420" s="1" t="s">
        <v>2077</v>
      </c>
      <c r="D420" s="1" t="s">
        <v>2078</v>
      </c>
      <c r="E420" s="1" t="s">
        <v>2079</v>
      </c>
      <c r="F420" s="1" t="s">
        <v>2080</v>
      </c>
      <c r="G420" s="1" t="s">
        <v>471</v>
      </c>
      <c r="H420" s="1"/>
      <c r="N420" s="1" t="b">
        <v>0</v>
      </c>
    </row>
    <row r="421" spans="1:16" x14ac:dyDescent="0.25">
      <c r="A421" s="4" t="str">
        <f t="shared" si="6"/>
        <v/>
      </c>
      <c r="B421" s="1">
        <v>421</v>
      </c>
      <c r="C421" s="1" t="s">
        <v>2081</v>
      </c>
      <c r="D421" s="1" t="s">
        <v>2082</v>
      </c>
      <c r="E421" s="1" t="s">
        <v>2083</v>
      </c>
      <c r="H421" s="1"/>
      <c r="N421" s="1" t="b">
        <v>0</v>
      </c>
    </row>
    <row r="422" spans="1:16" x14ac:dyDescent="0.25">
      <c r="A422" s="4" t="str">
        <f t="shared" si="6"/>
        <v/>
      </c>
      <c r="B422" s="1">
        <v>422</v>
      </c>
      <c r="C422" s="1" t="s">
        <v>2084</v>
      </c>
      <c r="D422" s="1" t="s">
        <v>2085</v>
      </c>
      <c r="E422" s="1" t="s">
        <v>2086</v>
      </c>
      <c r="F422" s="1" t="s">
        <v>714</v>
      </c>
      <c r="G422" s="1" t="s">
        <v>471</v>
      </c>
      <c r="H422" s="1"/>
      <c r="N422" s="1" t="b">
        <v>0</v>
      </c>
    </row>
    <row r="423" spans="1:16" x14ac:dyDescent="0.25">
      <c r="A423" s="4" t="str">
        <f t="shared" si="6"/>
        <v>118000</v>
      </c>
      <c r="B423" s="1">
        <v>423</v>
      </c>
      <c r="C423" s="1" t="s">
        <v>2087</v>
      </c>
      <c r="D423" s="1" t="s">
        <v>2088</v>
      </c>
      <c r="E423" s="1" t="s">
        <v>511</v>
      </c>
      <c r="F423" s="1" t="s">
        <v>2089</v>
      </c>
      <c r="G423" s="1" t="s">
        <v>471</v>
      </c>
      <c r="H423" s="1" t="s">
        <v>2090</v>
      </c>
      <c r="N423" s="1" t="b">
        <v>0</v>
      </c>
    </row>
    <row r="424" spans="1:16" x14ac:dyDescent="0.25">
      <c r="A424" s="4" t="str">
        <f t="shared" si="6"/>
        <v>358001</v>
      </c>
      <c r="B424" s="1">
        <v>424</v>
      </c>
      <c r="C424" s="1" t="s">
        <v>2091</v>
      </c>
      <c r="D424" s="1" t="s">
        <v>1513</v>
      </c>
      <c r="E424" s="1" t="s">
        <v>511</v>
      </c>
      <c r="F424" s="1" t="s">
        <v>578</v>
      </c>
      <c r="G424" s="1" t="s">
        <v>471</v>
      </c>
      <c r="H424" s="1" t="s">
        <v>2092</v>
      </c>
      <c r="N424" s="1" t="b">
        <v>0</v>
      </c>
    </row>
    <row r="425" spans="1:16" x14ac:dyDescent="0.25">
      <c r="A425" s="4" t="str">
        <f t="shared" si="6"/>
        <v>365394</v>
      </c>
      <c r="B425" s="1">
        <v>425</v>
      </c>
      <c r="C425" s="1" t="s">
        <v>2093</v>
      </c>
      <c r="D425" s="1" t="s">
        <v>2094</v>
      </c>
      <c r="E425" s="1" t="s">
        <v>2095</v>
      </c>
      <c r="F425" s="1" t="s">
        <v>838</v>
      </c>
      <c r="G425" s="1" t="s">
        <v>471</v>
      </c>
      <c r="H425" s="1" t="s">
        <v>2096</v>
      </c>
      <c r="N425" s="1" t="b">
        <v>0</v>
      </c>
    </row>
    <row r="426" spans="1:16" x14ac:dyDescent="0.25">
      <c r="A426" s="4" t="str">
        <f t="shared" si="6"/>
        <v>359532</v>
      </c>
      <c r="B426" s="1">
        <v>426</v>
      </c>
      <c r="C426" s="1" t="s">
        <v>2097</v>
      </c>
      <c r="D426" s="1" t="s">
        <v>2098</v>
      </c>
      <c r="E426" s="1" t="s">
        <v>2099</v>
      </c>
      <c r="F426" s="1" t="s">
        <v>2100</v>
      </c>
      <c r="G426" s="1" t="s">
        <v>471</v>
      </c>
      <c r="H426" s="1" t="s">
        <v>2101</v>
      </c>
      <c r="M426" s="1" t="s">
        <v>2102</v>
      </c>
      <c r="N426" s="1" t="b">
        <v>0</v>
      </c>
      <c r="P426" s="1" t="s">
        <v>2103</v>
      </c>
    </row>
    <row r="427" spans="1:16" x14ac:dyDescent="0.25">
      <c r="A427" s="4" t="str">
        <f t="shared" si="6"/>
        <v>362685</v>
      </c>
      <c r="B427" s="1">
        <v>427</v>
      </c>
      <c r="C427" s="1" t="s">
        <v>339</v>
      </c>
      <c r="D427" s="1" t="s">
        <v>2104</v>
      </c>
      <c r="E427" s="1" t="s">
        <v>561</v>
      </c>
      <c r="F427" s="1" t="s">
        <v>2105</v>
      </c>
      <c r="G427" s="1" t="s">
        <v>471</v>
      </c>
      <c r="H427" s="1" t="s">
        <v>340</v>
      </c>
      <c r="N427" s="1" t="b">
        <v>0</v>
      </c>
    </row>
    <row r="428" spans="1:16" x14ac:dyDescent="0.25">
      <c r="A428" s="4" t="str">
        <f t="shared" si="6"/>
        <v>359787</v>
      </c>
      <c r="B428" s="1">
        <v>428</v>
      </c>
      <c r="C428" s="1" t="s">
        <v>2106</v>
      </c>
      <c r="D428" s="1" t="s">
        <v>2107</v>
      </c>
      <c r="E428" s="1" t="s">
        <v>806</v>
      </c>
      <c r="F428" s="1" t="s">
        <v>723</v>
      </c>
      <c r="G428" s="1" t="s">
        <v>471</v>
      </c>
      <c r="H428" s="1" t="s">
        <v>2108</v>
      </c>
      <c r="N428" s="1" t="b">
        <v>0</v>
      </c>
    </row>
    <row r="429" spans="1:16" x14ac:dyDescent="0.25">
      <c r="A429" s="4" t="str">
        <f t="shared" si="6"/>
        <v>358469</v>
      </c>
      <c r="B429" s="1">
        <v>429</v>
      </c>
      <c r="C429" s="1" t="s">
        <v>2109</v>
      </c>
      <c r="D429" s="1" t="s">
        <v>2110</v>
      </c>
      <c r="E429" s="1" t="s">
        <v>511</v>
      </c>
      <c r="F429" s="1" t="s">
        <v>512</v>
      </c>
      <c r="G429" s="1" t="s">
        <v>471</v>
      </c>
      <c r="H429" s="1" t="s">
        <v>2111</v>
      </c>
      <c r="N429" s="1" t="b">
        <v>0</v>
      </c>
    </row>
    <row r="430" spans="1:16" x14ac:dyDescent="0.25">
      <c r="A430" s="4" t="str">
        <f t="shared" si="6"/>
        <v>314288</v>
      </c>
      <c r="B430" s="1">
        <v>430</v>
      </c>
      <c r="C430" s="1" t="s">
        <v>94</v>
      </c>
      <c r="D430" s="1" t="s">
        <v>2112</v>
      </c>
      <c r="E430" s="1" t="s">
        <v>709</v>
      </c>
      <c r="F430" s="1" t="s">
        <v>1024</v>
      </c>
      <c r="G430" s="1" t="s">
        <v>471</v>
      </c>
      <c r="H430" s="1" t="s">
        <v>95</v>
      </c>
      <c r="N430" s="1" t="b">
        <v>0</v>
      </c>
    </row>
    <row r="431" spans="1:16" x14ac:dyDescent="0.25">
      <c r="A431" s="4" t="str">
        <f t="shared" si="6"/>
        <v>447795</v>
      </c>
      <c r="B431" s="1">
        <v>431</v>
      </c>
      <c r="C431" s="1" t="s">
        <v>2113</v>
      </c>
      <c r="D431" s="1" t="s">
        <v>2114</v>
      </c>
      <c r="E431" s="1" t="s">
        <v>511</v>
      </c>
      <c r="F431" s="1" t="s">
        <v>623</v>
      </c>
      <c r="G431" s="1" t="s">
        <v>471</v>
      </c>
      <c r="H431" s="1" t="s">
        <v>2115</v>
      </c>
      <c r="N431" s="1" t="b">
        <v>0</v>
      </c>
    </row>
    <row r="432" spans="1:16" x14ac:dyDescent="0.25">
      <c r="A432" s="4" t="str">
        <f t="shared" si="6"/>
        <v>357093</v>
      </c>
      <c r="B432" s="1">
        <v>432</v>
      </c>
      <c r="C432" s="1" t="s">
        <v>2116</v>
      </c>
      <c r="D432" s="1" t="s">
        <v>2117</v>
      </c>
      <c r="E432" s="1" t="s">
        <v>511</v>
      </c>
      <c r="F432" s="1" t="s">
        <v>2118</v>
      </c>
      <c r="G432" s="1" t="s">
        <v>471</v>
      </c>
      <c r="H432" s="1" t="s">
        <v>2119</v>
      </c>
      <c r="N432" s="1" t="b">
        <v>0</v>
      </c>
    </row>
    <row r="433" spans="1:18" x14ac:dyDescent="0.25">
      <c r="A433" s="4" t="str">
        <f t="shared" si="6"/>
        <v>492137</v>
      </c>
      <c r="B433" s="1">
        <v>433</v>
      </c>
      <c r="C433" s="1" t="s">
        <v>2120</v>
      </c>
      <c r="D433" s="1" t="s">
        <v>2121</v>
      </c>
      <c r="E433" s="1" t="s">
        <v>2122</v>
      </c>
      <c r="F433" s="1" t="s">
        <v>2123</v>
      </c>
      <c r="G433" s="1" t="s">
        <v>1337</v>
      </c>
      <c r="H433" s="1" t="s">
        <v>2124</v>
      </c>
      <c r="N433" s="1" t="b">
        <v>0</v>
      </c>
      <c r="P433" s="1" t="s">
        <v>2125</v>
      </c>
      <c r="Q433" s="1" t="s">
        <v>2126</v>
      </c>
    </row>
    <row r="434" spans="1:18" x14ac:dyDescent="0.25">
      <c r="A434" s="4" t="str">
        <f t="shared" si="6"/>
        <v>372930</v>
      </c>
      <c r="B434" s="1">
        <v>434</v>
      </c>
      <c r="C434" s="1" t="s">
        <v>2127</v>
      </c>
      <c r="D434" s="1" t="s">
        <v>2128</v>
      </c>
      <c r="E434" s="1" t="s">
        <v>567</v>
      </c>
      <c r="F434" s="1" t="s">
        <v>568</v>
      </c>
      <c r="G434" s="1" t="s">
        <v>471</v>
      </c>
      <c r="H434" s="1" t="s">
        <v>2129</v>
      </c>
      <c r="N434" s="1" t="b">
        <v>0</v>
      </c>
      <c r="P434" s="1" t="s">
        <v>2130</v>
      </c>
    </row>
    <row r="435" spans="1:18" x14ac:dyDescent="0.25">
      <c r="A435" s="4" t="str">
        <f t="shared" si="6"/>
        <v>356850</v>
      </c>
      <c r="B435" s="1">
        <v>435</v>
      </c>
      <c r="C435" s="1" t="s">
        <v>2131</v>
      </c>
      <c r="D435" s="1" t="s">
        <v>2132</v>
      </c>
      <c r="E435" s="1" t="s">
        <v>511</v>
      </c>
      <c r="F435" s="1" t="s">
        <v>1734</v>
      </c>
      <c r="G435" s="1" t="s">
        <v>471</v>
      </c>
      <c r="H435" s="1" t="s">
        <v>2133</v>
      </c>
      <c r="N435" s="1" t="b">
        <v>0</v>
      </c>
    </row>
    <row r="436" spans="1:18" x14ac:dyDescent="0.25">
      <c r="A436" s="4" t="str">
        <f t="shared" si="6"/>
        <v>368435</v>
      </c>
      <c r="B436" s="1">
        <v>436</v>
      </c>
      <c r="C436" s="1" t="s">
        <v>2134</v>
      </c>
      <c r="D436" s="1" t="s">
        <v>2135</v>
      </c>
      <c r="E436" s="1" t="s">
        <v>2136</v>
      </c>
      <c r="F436" s="1" t="s">
        <v>2137</v>
      </c>
      <c r="G436" s="1" t="s">
        <v>471</v>
      </c>
      <c r="H436" s="1" t="s">
        <v>2138</v>
      </c>
      <c r="N436" s="1" t="b">
        <v>0</v>
      </c>
      <c r="P436" s="1" t="s">
        <v>2139</v>
      </c>
    </row>
    <row r="437" spans="1:18" x14ac:dyDescent="0.25">
      <c r="A437" s="4" t="str">
        <f t="shared" si="6"/>
        <v>431040</v>
      </c>
      <c r="B437" s="1">
        <v>437</v>
      </c>
      <c r="C437" s="1" t="s">
        <v>2140</v>
      </c>
      <c r="D437" s="1" t="s">
        <v>2141</v>
      </c>
      <c r="E437" s="1" t="s">
        <v>567</v>
      </c>
      <c r="F437" s="1" t="s">
        <v>568</v>
      </c>
      <c r="G437" s="1" t="s">
        <v>471</v>
      </c>
      <c r="H437" s="1" t="s">
        <v>2142</v>
      </c>
      <c r="N437" s="1" t="b">
        <v>0</v>
      </c>
    </row>
    <row r="438" spans="1:18" x14ac:dyDescent="0.25">
      <c r="A438" s="4" t="str">
        <f t="shared" si="6"/>
        <v>433188</v>
      </c>
      <c r="B438" s="1">
        <v>438</v>
      </c>
      <c r="C438" s="1" t="s">
        <v>2143</v>
      </c>
      <c r="D438" s="1" t="s">
        <v>2144</v>
      </c>
      <c r="E438" s="1" t="s">
        <v>567</v>
      </c>
      <c r="F438" s="1" t="s">
        <v>568</v>
      </c>
      <c r="G438" s="1" t="s">
        <v>471</v>
      </c>
      <c r="H438" s="1" t="s">
        <v>2145</v>
      </c>
      <c r="N438" s="1" t="b">
        <v>0</v>
      </c>
      <c r="P438" s="1" t="s">
        <v>2146</v>
      </c>
    </row>
    <row r="439" spans="1:18" x14ac:dyDescent="0.25">
      <c r="A439" s="4" t="str">
        <f t="shared" si="6"/>
        <v>253483</v>
      </c>
      <c r="B439" s="1">
        <v>439</v>
      </c>
      <c r="C439" s="1" t="s">
        <v>2147</v>
      </c>
      <c r="D439" s="1" t="s">
        <v>2148</v>
      </c>
      <c r="E439" s="1" t="s">
        <v>2149</v>
      </c>
      <c r="F439" s="1" t="s">
        <v>2150</v>
      </c>
      <c r="G439" s="1" t="s">
        <v>471</v>
      </c>
      <c r="H439" s="1" t="s">
        <v>2151</v>
      </c>
      <c r="N439" s="1" t="b">
        <v>0</v>
      </c>
      <c r="P439" s="1" t="s">
        <v>2152</v>
      </c>
      <c r="Q439" s="1" t="s">
        <v>2153</v>
      </c>
    </row>
    <row r="440" spans="1:18" x14ac:dyDescent="0.25">
      <c r="A440" s="4" t="str">
        <f t="shared" si="6"/>
        <v>443679</v>
      </c>
      <c r="B440" s="1">
        <v>440</v>
      </c>
      <c r="C440" s="1" t="s">
        <v>396</v>
      </c>
      <c r="D440" s="1" t="s">
        <v>2154</v>
      </c>
      <c r="E440" s="1" t="s">
        <v>511</v>
      </c>
      <c r="F440" s="1" t="s">
        <v>723</v>
      </c>
      <c r="G440" s="1" t="s">
        <v>471</v>
      </c>
      <c r="H440" s="1" t="s">
        <v>397</v>
      </c>
      <c r="N440" s="1" t="b">
        <v>0</v>
      </c>
      <c r="R440" s="1" t="s">
        <v>2155</v>
      </c>
    </row>
    <row r="441" spans="1:18" x14ac:dyDescent="0.25">
      <c r="A441" s="4" t="str">
        <f t="shared" si="6"/>
        <v>365968</v>
      </c>
      <c r="B441" s="1">
        <v>441</v>
      </c>
      <c r="C441" s="1" t="s">
        <v>2156</v>
      </c>
      <c r="D441" s="1" t="s">
        <v>2157</v>
      </c>
      <c r="E441" s="1" t="s">
        <v>742</v>
      </c>
      <c r="F441" s="1" t="s">
        <v>743</v>
      </c>
      <c r="G441" s="1" t="s">
        <v>471</v>
      </c>
      <c r="H441" s="1" t="s">
        <v>2158</v>
      </c>
      <c r="N441" s="1" t="b">
        <v>0</v>
      </c>
    </row>
    <row r="442" spans="1:18" x14ac:dyDescent="0.25">
      <c r="A442" s="4" t="str">
        <f t="shared" si="6"/>
        <v>363564</v>
      </c>
      <c r="B442" s="1">
        <v>442</v>
      </c>
      <c r="C442" s="1" t="s">
        <v>2159</v>
      </c>
      <c r="D442" s="1" t="s">
        <v>2160</v>
      </c>
      <c r="E442" s="1" t="s">
        <v>567</v>
      </c>
      <c r="F442" s="1" t="s">
        <v>568</v>
      </c>
      <c r="G442" s="1" t="s">
        <v>471</v>
      </c>
      <c r="H442" s="1" t="s">
        <v>2161</v>
      </c>
      <c r="N442" s="1" t="b">
        <v>0</v>
      </c>
    </row>
    <row r="443" spans="1:18" x14ac:dyDescent="0.25">
      <c r="A443" s="4" t="str">
        <f t="shared" si="6"/>
        <v>414938</v>
      </c>
      <c r="B443" s="1">
        <v>443</v>
      </c>
      <c r="C443" s="1" t="s">
        <v>2162</v>
      </c>
      <c r="D443" s="1" t="s">
        <v>2163</v>
      </c>
      <c r="E443" s="1" t="s">
        <v>567</v>
      </c>
      <c r="F443" s="1" t="s">
        <v>568</v>
      </c>
      <c r="G443" s="1" t="s">
        <v>471</v>
      </c>
      <c r="H443" s="1" t="s">
        <v>2164</v>
      </c>
      <c r="N443" s="1" t="b">
        <v>0</v>
      </c>
    </row>
    <row r="444" spans="1:18" x14ac:dyDescent="0.25">
      <c r="A444" s="4" t="str">
        <f t="shared" si="6"/>
        <v>356972</v>
      </c>
      <c r="B444" s="1">
        <v>444</v>
      </c>
      <c r="C444" s="1" t="s">
        <v>4796</v>
      </c>
      <c r="D444" s="1" t="s">
        <v>4797</v>
      </c>
      <c r="E444" s="1" t="s">
        <v>511</v>
      </c>
      <c r="F444" s="1" t="s">
        <v>993</v>
      </c>
      <c r="H444" s="1" t="s">
        <v>2165</v>
      </c>
      <c r="N444" s="1" t="b">
        <v>0</v>
      </c>
    </row>
    <row r="445" spans="1:18" x14ac:dyDescent="0.25">
      <c r="A445" s="4" t="str">
        <f t="shared" si="6"/>
        <v>353812</v>
      </c>
      <c r="B445" s="1">
        <v>445</v>
      </c>
      <c r="C445" s="1" t="s">
        <v>2166</v>
      </c>
      <c r="D445" s="1" t="s">
        <v>2167</v>
      </c>
      <c r="E445" s="1" t="s">
        <v>511</v>
      </c>
      <c r="F445" s="1" t="s">
        <v>2168</v>
      </c>
      <c r="G445" s="1" t="s">
        <v>471</v>
      </c>
      <c r="H445" s="1" t="s">
        <v>2169</v>
      </c>
      <c r="N445" s="1" t="b">
        <v>0</v>
      </c>
    </row>
    <row r="446" spans="1:18" x14ac:dyDescent="0.25">
      <c r="A446" s="4" t="str">
        <f t="shared" si="6"/>
        <v>140126</v>
      </c>
      <c r="B446" s="1">
        <v>446</v>
      </c>
      <c r="C446" s="1" t="s">
        <v>2170</v>
      </c>
      <c r="D446" s="1" t="s">
        <v>2171</v>
      </c>
      <c r="E446" s="1" t="s">
        <v>511</v>
      </c>
      <c r="F446" s="1" t="s">
        <v>1392</v>
      </c>
      <c r="G446" s="1" t="s">
        <v>471</v>
      </c>
      <c r="H446" s="1" t="s">
        <v>2172</v>
      </c>
      <c r="N446" s="1" t="b">
        <v>0</v>
      </c>
    </row>
    <row r="447" spans="1:18" x14ac:dyDescent="0.25">
      <c r="A447" s="4" t="str">
        <f t="shared" si="6"/>
        <v>006072</v>
      </c>
      <c r="B447" s="1">
        <v>447</v>
      </c>
      <c r="C447" s="1" t="s">
        <v>177</v>
      </c>
      <c r="D447" s="1" t="s">
        <v>1817</v>
      </c>
      <c r="E447" s="1" t="s">
        <v>511</v>
      </c>
      <c r="F447" s="1" t="s">
        <v>2173</v>
      </c>
      <c r="G447" s="1" t="s">
        <v>471</v>
      </c>
      <c r="H447" s="1" t="s">
        <v>178</v>
      </c>
      <c r="M447" s="1" t="s">
        <v>2174</v>
      </c>
      <c r="N447" s="1" t="b">
        <v>0</v>
      </c>
      <c r="P447" s="1" t="s">
        <v>2175</v>
      </c>
    </row>
    <row r="448" spans="1:18" x14ac:dyDescent="0.25">
      <c r="A448" s="4" t="str">
        <f t="shared" si="6"/>
        <v>363096</v>
      </c>
      <c r="B448" s="1">
        <v>448</v>
      </c>
      <c r="C448" s="1" t="s">
        <v>2176</v>
      </c>
      <c r="D448" s="1" t="s">
        <v>2177</v>
      </c>
      <c r="E448" s="1" t="s">
        <v>2099</v>
      </c>
      <c r="F448" s="1" t="s">
        <v>2178</v>
      </c>
      <c r="G448" s="1" t="s">
        <v>471</v>
      </c>
      <c r="H448" s="1" t="s">
        <v>2179</v>
      </c>
      <c r="N448" s="1" t="b">
        <v>0</v>
      </c>
      <c r="P448" s="1" t="s">
        <v>2180</v>
      </c>
    </row>
    <row r="449" spans="1:16" x14ac:dyDescent="0.25">
      <c r="A449" s="4" t="str">
        <f t="shared" si="6"/>
        <v>359502</v>
      </c>
      <c r="B449" s="1">
        <v>449</v>
      </c>
      <c r="C449" s="1" t="s">
        <v>324</v>
      </c>
      <c r="D449" s="1" t="s">
        <v>2181</v>
      </c>
      <c r="E449" s="1" t="s">
        <v>511</v>
      </c>
      <c r="F449" s="1" t="s">
        <v>1392</v>
      </c>
      <c r="G449" s="1" t="s">
        <v>471</v>
      </c>
      <c r="H449" s="1" t="s">
        <v>325</v>
      </c>
      <c r="N449" s="1" t="b">
        <v>0</v>
      </c>
    </row>
    <row r="450" spans="1:16" x14ac:dyDescent="0.25">
      <c r="A450" s="4" t="str">
        <f t="shared" ref="A450:A513" si="7">LEFT(H450,6)</f>
        <v>366871</v>
      </c>
      <c r="B450" s="1">
        <v>450</v>
      </c>
      <c r="C450" s="1" t="s">
        <v>2182</v>
      </c>
      <c r="D450" s="1" t="s">
        <v>2183</v>
      </c>
      <c r="E450" s="1" t="s">
        <v>742</v>
      </c>
      <c r="F450" s="1" t="s">
        <v>2184</v>
      </c>
      <c r="G450" s="1" t="s">
        <v>471</v>
      </c>
      <c r="H450" s="1" t="s">
        <v>2185</v>
      </c>
      <c r="N450" s="1" t="b">
        <v>0</v>
      </c>
    </row>
    <row r="451" spans="1:16" x14ac:dyDescent="0.25">
      <c r="A451" s="4" t="str">
        <f t="shared" si="7"/>
        <v>354630</v>
      </c>
      <c r="B451" s="1">
        <v>451</v>
      </c>
      <c r="C451" s="1" t="s">
        <v>2186</v>
      </c>
      <c r="D451" s="1" t="s">
        <v>2187</v>
      </c>
      <c r="E451" s="1" t="s">
        <v>2188</v>
      </c>
      <c r="F451" s="1" t="s">
        <v>2189</v>
      </c>
      <c r="G451" s="1" t="s">
        <v>471</v>
      </c>
      <c r="H451" s="1" t="s">
        <v>2190</v>
      </c>
      <c r="N451" s="1" t="b">
        <v>0</v>
      </c>
    </row>
    <row r="452" spans="1:16" x14ac:dyDescent="0.25">
      <c r="A452" s="4" t="str">
        <f t="shared" si="7"/>
        <v>314350</v>
      </c>
      <c r="B452" s="1">
        <v>452</v>
      </c>
      <c r="C452" s="1" t="s">
        <v>2191</v>
      </c>
      <c r="D452" s="1" t="s">
        <v>2192</v>
      </c>
      <c r="E452" s="1" t="s">
        <v>1499</v>
      </c>
      <c r="F452" s="1" t="s">
        <v>2193</v>
      </c>
      <c r="G452" s="1" t="s">
        <v>471</v>
      </c>
      <c r="H452" s="1" t="s">
        <v>2194</v>
      </c>
      <c r="M452" s="1" t="s">
        <v>2195</v>
      </c>
      <c r="N452" s="1" t="b">
        <v>0</v>
      </c>
      <c r="P452" s="1" t="s">
        <v>2196</v>
      </c>
    </row>
    <row r="453" spans="1:16" x14ac:dyDescent="0.25">
      <c r="A453" s="4" t="str">
        <f t="shared" si="7"/>
        <v>419077</v>
      </c>
      <c r="B453" s="1">
        <v>453</v>
      </c>
      <c r="C453" s="1" t="s">
        <v>2197</v>
      </c>
      <c r="D453" s="1" t="s">
        <v>2198</v>
      </c>
      <c r="E453" s="1" t="s">
        <v>469</v>
      </c>
      <c r="F453" s="1" t="s">
        <v>470</v>
      </c>
      <c r="G453" s="1" t="s">
        <v>471</v>
      </c>
      <c r="H453" s="1" t="s">
        <v>2199</v>
      </c>
      <c r="N453" s="1" t="b">
        <v>0</v>
      </c>
    </row>
    <row r="454" spans="1:16" x14ac:dyDescent="0.25">
      <c r="A454" s="4" t="str">
        <f t="shared" si="7"/>
        <v>357305</v>
      </c>
      <c r="B454" s="1">
        <v>454</v>
      </c>
      <c r="C454" s="1" t="s">
        <v>2200</v>
      </c>
      <c r="D454" s="1" t="s">
        <v>2201</v>
      </c>
      <c r="E454" s="1" t="s">
        <v>511</v>
      </c>
      <c r="F454" s="1" t="s">
        <v>512</v>
      </c>
      <c r="G454" s="1" t="s">
        <v>471</v>
      </c>
      <c r="H454" s="1" t="s">
        <v>2202</v>
      </c>
      <c r="N454" s="1" t="b">
        <v>0</v>
      </c>
    </row>
    <row r="455" spans="1:16" x14ac:dyDescent="0.25">
      <c r="A455" s="4" t="str">
        <f t="shared" si="7"/>
        <v>448992</v>
      </c>
      <c r="B455" s="1">
        <v>455</v>
      </c>
      <c r="C455" s="1" t="s">
        <v>2203</v>
      </c>
      <c r="D455" s="1" t="s">
        <v>2204</v>
      </c>
      <c r="E455" s="1" t="s">
        <v>1626</v>
      </c>
      <c r="F455" s="1" t="s">
        <v>1627</v>
      </c>
      <c r="G455" s="1" t="s">
        <v>471</v>
      </c>
      <c r="H455" s="1" t="s">
        <v>2205</v>
      </c>
      <c r="M455" s="1" t="s">
        <v>2206</v>
      </c>
      <c r="N455" s="1" t="b">
        <v>0</v>
      </c>
      <c r="P455" s="1" t="s">
        <v>2207</v>
      </c>
    </row>
    <row r="456" spans="1:16" x14ac:dyDescent="0.25">
      <c r="A456" s="4" t="str">
        <f t="shared" si="7"/>
        <v>346749</v>
      </c>
      <c r="B456" s="1">
        <v>456</v>
      </c>
      <c r="C456" s="1" t="s">
        <v>2208</v>
      </c>
      <c r="D456" s="1" t="s">
        <v>2209</v>
      </c>
      <c r="E456" s="1" t="s">
        <v>919</v>
      </c>
      <c r="F456" s="1" t="s">
        <v>568</v>
      </c>
      <c r="G456" s="1" t="s">
        <v>471</v>
      </c>
      <c r="H456" s="1" t="s">
        <v>2210</v>
      </c>
      <c r="N456" s="1" t="b">
        <v>0</v>
      </c>
      <c r="P456" s="1" t="s">
        <v>2211</v>
      </c>
    </row>
    <row r="457" spans="1:16" x14ac:dyDescent="0.25">
      <c r="A457" s="4" t="str">
        <f t="shared" si="7"/>
        <v>335027</v>
      </c>
      <c r="B457" s="1">
        <v>457</v>
      </c>
      <c r="C457" s="1" t="s">
        <v>2212</v>
      </c>
      <c r="D457" s="1" t="s">
        <v>2213</v>
      </c>
      <c r="E457" s="1" t="s">
        <v>567</v>
      </c>
      <c r="F457" s="1" t="s">
        <v>568</v>
      </c>
      <c r="G457" s="1" t="s">
        <v>471</v>
      </c>
      <c r="H457" s="1" t="s">
        <v>2214</v>
      </c>
      <c r="N457" s="1" t="b">
        <v>0</v>
      </c>
      <c r="P457" s="1" t="s">
        <v>2215</v>
      </c>
    </row>
    <row r="458" spans="1:16" x14ac:dyDescent="0.25">
      <c r="A458" s="4" t="str">
        <f t="shared" si="7"/>
        <v>313236</v>
      </c>
      <c r="B458" s="1">
        <v>458</v>
      </c>
      <c r="C458" s="1" t="s">
        <v>2216</v>
      </c>
      <c r="D458" s="1" t="s">
        <v>2217</v>
      </c>
      <c r="E458" s="1" t="s">
        <v>511</v>
      </c>
      <c r="F458" s="1" t="s">
        <v>2218</v>
      </c>
      <c r="G458" s="1" t="s">
        <v>471</v>
      </c>
      <c r="H458" s="1" t="s">
        <v>2219</v>
      </c>
      <c r="N458" s="1" t="b">
        <v>0</v>
      </c>
    </row>
    <row r="459" spans="1:16" x14ac:dyDescent="0.25">
      <c r="A459" s="4" t="str">
        <f t="shared" si="7"/>
        <v>362872</v>
      </c>
      <c r="B459" s="1">
        <v>459</v>
      </c>
      <c r="C459" s="1" t="s">
        <v>2220</v>
      </c>
      <c r="D459" s="1" t="s">
        <v>2221</v>
      </c>
      <c r="E459" s="1" t="s">
        <v>806</v>
      </c>
      <c r="F459" s="1" t="s">
        <v>2218</v>
      </c>
      <c r="G459" s="1" t="s">
        <v>471</v>
      </c>
      <c r="H459" s="1" t="s">
        <v>431</v>
      </c>
      <c r="N459" s="1" t="b">
        <v>0</v>
      </c>
      <c r="P459" s="1" t="s">
        <v>2222</v>
      </c>
    </row>
    <row r="460" spans="1:16" x14ac:dyDescent="0.25">
      <c r="A460" s="4" t="str">
        <f t="shared" si="7"/>
        <v>368015</v>
      </c>
      <c r="B460" s="1">
        <v>460</v>
      </c>
      <c r="C460" s="1" t="s">
        <v>2223</v>
      </c>
      <c r="D460" s="1" t="s">
        <v>2224</v>
      </c>
      <c r="E460" s="1" t="s">
        <v>700</v>
      </c>
      <c r="F460" s="1" t="s">
        <v>2225</v>
      </c>
      <c r="G460" s="1" t="s">
        <v>471</v>
      </c>
      <c r="H460" s="1" t="s">
        <v>2226</v>
      </c>
      <c r="M460" s="1" t="s">
        <v>2227</v>
      </c>
      <c r="N460" s="1" t="b">
        <v>0</v>
      </c>
      <c r="P460" s="1" t="s">
        <v>2228</v>
      </c>
    </row>
    <row r="461" spans="1:16" x14ac:dyDescent="0.25">
      <c r="A461" s="4" t="str">
        <f t="shared" si="7"/>
        <v>437701</v>
      </c>
      <c r="B461" s="1">
        <v>461</v>
      </c>
      <c r="C461" s="1" t="s">
        <v>2229</v>
      </c>
      <c r="D461" s="1" t="s">
        <v>2230</v>
      </c>
      <c r="E461" s="1" t="s">
        <v>737</v>
      </c>
      <c r="F461" s="1" t="s">
        <v>738</v>
      </c>
      <c r="G461" s="1" t="s">
        <v>471</v>
      </c>
      <c r="H461" s="1" t="s">
        <v>2231</v>
      </c>
      <c r="N461" s="1" t="b">
        <v>0</v>
      </c>
    </row>
    <row r="462" spans="1:16" x14ac:dyDescent="0.25">
      <c r="A462" s="4" t="str">
        <f t="shared" si="7"/>
        <v>414927</v>
      </c>
      <c r="B462" s="1">
        <v>462</v>
      </c>
      <c r="C462" s="1" t="s">
        <v>2232</v>
      </c>
      <c r="D462" s="1" t="s">
        <v>1110</v>
      </c>
      <c r="E462" s="1" t="s">
        <v>567</v>
      </c>
      <c r="F462" s="1" t="s">
        <v>568</v>
      </c>
      <c r="G462" s="1" t="s">
        <v>471</v>
      </c>
      <c r="H462" s="1" t="s">
        <v>2233</v>
      </c>
      <c r="N462" s="1" t="b">
        <v>0</v>
      </c>
      <c r="P462" s="1" t="s">
        <v>2234</v>
      </c>
    </row>
    <row r="463" spans="1:16" x14ac:dyDescent="0.25">
      <c r="A463" s="4" t="str">
        <f t="shared" si="7"/>
        <v>313857</v>
      </c>
      <c r="B463" s="1">
        <v>463</v>
      </c>
      <c r="C463" s="1" t="s">
        <v>2235</v>
      </c>
      <c r="D463" s="1" t="s">
        <v>2236</v>
      </c>
      <c r="E463" s="1" t="s">
        <v>511</v>
      </c>
      <c r="F463" s="1" t="s">
        <v>2237</v>
      </c>
      <c r="G463" s="1" t="s">
        <v>471</v>
      </c>
      <c r="H463" s="1" t="s">
        <v>2238</v>
      </c>
      <c r="N463" s="1" t="b">
        <v>0</v>
      </c>
    </row>
    <row r="464" spans="1:16" x14ac:dyDescent="0.25">
      <c r="A464" s="4" t="str">
        <f t="shared" si="7"/>
        <v>363465</v>
      </c>
      <c r="B464" s="1">
        <v>464</v>
      </c>
      <c r="C464" s="1" t="s">
        <v>2239</v>
      </c>
      <c r="D464" s="1" t="s">
        <v>2240</v>
      </c>
      <c r="E464" s="1" t="s">
        <v>1081</v>
      </c>
      <c r="F464" s="1" t="s">
        <v>1238</v>
      </c>
      <c r="G464" s="1" t="s">
        <v>471</v>
      </c>
      <c r="H464" s="1" t="s">
        <v>2241</v>
      </c>
      <c r="N464" s="1" t="b">
        <v>0</v>
      </c>
    </row>
    <row r="465" spans="1:17" x14ac:dyDescent="0.25">
      <c r="A465" s="4" t="str">
        <f t="shared" si="7"/>
        <v>313433</v>
      </c>
      <c r="B465" s="1">
        <v>465</v>
      </c>
      <c r="C465" s="1" t="s">
        <v>2242</v>
      </c>
      <c r="D465" s="1" t="s">
        <v>2243</v>
      </c>
      <c r="E465" s="1" t="s">
        <v>511</v>
      </c>
      <c r="F465" s="1" t="s">
        <v>632</v>
      </c>
      <c r="G465" s="1" t="s">
        <v>471</v>
      </c>
      <c r="H465" s="1" t="s">
        <v>2244</v>
      </c>
      <c r="M465" s="1" t="s">
        <v>2245</v>
      </c>
      <c r="N465" s="1" t="b">
        <v>0</v>
      </c>
      <c r="P465" s="1" t="s">
        <v>2246</v>
      </c>
    </row>
    <row r="466" spans="1:17" x14ac:dyDescent="0.25">
      <c r="A466" s="4" t="str">
        <f t="shared" si="7"/>
        <v>357153</v>
      </c>
      <c r="B466" s="1">
        <v>466</v>
      </c>
      <c r="C466" s="1" t="s">
        <v>2247</v>
      </c>
      <c r="D466" s="1" t="s">
        <v>2248</v>
      </c>
      <c r="E466" s="1" t="s">
        <v>567</v>
      </c>
      <c r="F466" s="1" t="s">
        <v>568</v>
      </c>
      <c r="G466" s="1" t="s">
        <v>471</v>
      </c>
      <c r="H466" s="1" t="s">
        <v>2249</v>
      </c>
      <c r="N466" s="1" t="b">
        <v>0</v>
      </c>
      <c r="P466" s="1" t="s">
        <v>2250</v>
      </c>
    </row>
    <row r="467" spans="1:17" x14ac:dyDescent="0.25">
      <c r="A467" s="4" t="str">
        <f t="shared" si="7"/>
        <v>359424</v>
      </c>
      <c r="B467" s="1">
        <v>467</v>
      </c>
      <c r="C467" s="1" t="s">
        <v>786</v>
      </c>
      <c r="D467" s="1" t="s">
        <v>2251</v>
      </c>
      <c r="E467" s="1" t="s">
        <v>511</v>
      </c>
      <c r="F467" s="1" t="s">
        <v>2252</v>
      </c>
      <c r="G467" s="1" t="s">
        <v>471</v>
      </c>
      <c r="H467" s="1" t="s">
        <v>2253</v>
      </c>
      <c r="N467" s="1" t="b">
        <v>0</v>
      </c>
    </row>
    <row r="468" spans="1:17" x14ac:dyDescent="0.25">
      <c r="A468" s="4" t="str">
        <f t="shared" si="7"/>
        <v/>
      </c>
      <c r="B468" s="1">
        <v>468</v>
      </c>
      <c r="C468" s="1" t="s">
        <v>2254</v>
      </c>
      <c r="E468" s="1" t="s">
        <v>2255</v>
      </c>
      <c r="G468" s="1" t="s">
        <v>2256</v>
      </c>
      <c r="H468" s="1"/>
      <c r="N468" s="1" t="b">
        <v>0</v>
      </c>
    </row>
    <row r="469" spans="1:17" x14ac:dyDescent="0.25">
      <c r="A469" s="4" t="str">
        <f t="shared" si="7"/>
        <v>328220</v>
      </c>
      <c r="B469" s="1">
        <v>469</v>
      </c>
      <c r="C469" s="1" t="s">
        <v>2257</v>
      </c>
      <c r="D469" s="1" t="s">
        <v>2258</v>
      </c>
      <c r="E469" s="1" t="s">
        <v>567</v>
      </c>
      <c r="F469" s="1" t="s">
        <v>568</v>
      </c>
      <c r="G469" s="1" t="s">
        <v>471</v>
      </c>
      <c r="H469" s="1" t="s">
        <v>2259</v>
      </c>
      <c r="N469" s="1" t="b">
        <v>0</v>
      </c>
      <c r="P469" s="1" t="s">
        <v>2260</v>
      </c>
      <c r="Q469" s="1" t="s">
        <v>2261</v>
      </c>
    </row>
    <row r="470" spans="1:17" x14ac:dyDescent="0.25">
      <c r="A470" s="4" t="str">
        <f t="shared" si="7"/>
        <v>356819</v>
      </c>
      <c r="B470" s="1">
        <v>470</v>
      </c>
      <c r="C470" s="1" t="s">
        <v>2262</v>
      </c>
      <c r="D470" s="1" t="s">
        <v>640</v>
      </c>
      <c r="E470" s="1" t="s">
        <v>511</v>
      </c>
      <c r="F470" s="1" t="s">
        <v>1378</v>
      </c>
      <c r="G470" s="1" t="s">
        <v>471</v>
      </c>
      <c r="H470" s="1" t="s">
        <v>2263</v>
      </c>
      <c r="N470" s="1" t="b">
        <v>0</v>
      </c>
    </row>
    <row r="471" spans="1:17" x14ac:dyDescent="0.25">
      <c r="A471" s="4" t="str">
        <f t="shared" si="7"/>
        <v>446901</v>
      </c>
      <c r="B471" s="1">
        <v>471</v>
      </c>
      <c r="C471" s="1" t="s">
        <v>2264</v>
      </c>
      <c r="D471" s="1" t="s">
        <v>2265</v>
      </c>
      <c r="E471" s="1" t="s">
        <v>2266</v>
      </c>
      <c r="F471" s="1" t="s">
        <v>2267</v>
      </c>
      <c r="G471" s="1" t="s">
        <v>471</v>
      </c>
      <c r="H471" s="1" t="s">
        <v>2268</v>
      </c>
      <c r="N471" s="1" t="b">
        <v>0</v>
      </c>
      <c r="P471" s="1" t="s">
        <v>2269</v>
      </c>
      <c r="Q471" s="1" t="s">
        <v>2270</v>
      </c>
    </row>
    <row r="472" spans="1:17" x14ac:dyDescent="0.25">
      <c r="A472" s="4" t="str">
        <f t="shared" si="7"/>
        <v>313966</v>
      </c>
      <c r="B472" s="1">
        <v>472</v>
      </c>
      <c r="C472" s="1" t="s">
        <v>2271</v>
      </c>
      <c r="D472" s="1" t="s">
        <v>2272</v>
      </c>
      <c r="E472" s="1" t="s">
        <v>511</v>
      </c>
      <c r="F472" s="1" t="s">
        <v>1261</v>
      </c>
      <c r="G472" s="1" t="s">
        <v>471</v>
      </c>
      <c r="H472" s="1" t="s">
        <v>2273</v>
      </c>
      <c r="N472" s="1" t="b">
        <v>0</v>
      </c>
      <c r="P472" s="1" t="s">
        <v>2274</v>
      </c>
    </row>
    <row r="473" spans="1:17" x14ac:dyDescent="0.25">
      <c r="A473" s="4" t="str">
        <f t="shared" si="7"/>
        <v>358256</v>
      </c>
      <c r="B473" s="1">
        <v>473</v>
      </c>
      <c r="C473" s="1" t="s">
        <v>2275</v>
      </c>
      <c r="D473" s="1" t="s">
        <v>2276</v>
      </c>
      <c r="E473" s="1" t="s">
        <v>567</v>
      </c>
      <c r="F473" s="1" t="s">
        <v>525</v>
      </c>
      <c r="G473" s="1" t="s">
        <v>471</v>
      </c>
      <c r="H473" s="1" t="s">
        <v>2277</v>
      </c>
      <c r="N473" s="1" t="b">
        <v>0</v>
      </c>
    </row>
    <row r="474" spans="1:17" x14ac:dyDescent="0.25">
      <c r="A474" s="4" t="str">
        <f t="shared" si="7"/>
        <v>410295</v>
      </c>
      <c r="B474" s="1">
        <v>474</v>
      </c>
      <c r="C474" s="1" t="s">
        <v>2278</v>
      </c>
      <c r="D474" s="1" t="s">
        <v>2279</v>
      </c>
      <c r="E474" s="1" t="s">
        <v>567</v>
      </c>
      <c r="F474" s="1" t="s">
        <v>568</v>
      </c>
      <c r="G474" s="1" t="s">
        <v>471</v>
      </c>
      <c r="H474" s="1" t="s">
        <v>2280</v>
      </c>
      <c r="N474" s="1" t="b">
        <v>0</v>
      </c>
      <c r="P474" s="1" t="s">
        <v>2281</v>
      </c>
    </row>
    <row r="475" spans="1:17" x14ac:dyDescent="0.25">
      <c r="A475" s="4" t="str">
        <f t="shared" si="7"/>
        <v>372310</v>
      </c>
      <c r="B475" s="1">
        <v>475</v>
      </c>
      <c r="C475" s="1" t="s">
        <v>2282</v>
      </c>
      <c r="D475" s="1" t="s">
        <v>2283</v>
      </c>
      <c r="E475" s="1" t="s">
        <v>494</v>
      </c>
      <c r="F475" s="1" t="s">
        <v>495</v>
      </c>
      <c r="G475" s="1" t="s">
        <v>471</v>
      </c>
      <c r="H475" s="1" t="s">
        <v>2284</v>
      </c>
      <c r="M475" s="1" t="s">
        <v>2285</v>
      </c>
      <c r="N475" s="1" t="b">
        <v>0</v>
      </c>
      <c r="P475" s="1" t="s">
        <v>2286</v>
      </c>
    </row>
    <row r="476" spans="1:17" x14ac:dyDescent="0.25">
      <c r="A476" s="4" t="str">
        <f t="shared" si="7"/>
        <v>358358</v>
      </c>
      <c r="B476" s="1">
        <v>476</v>
      </c>
      <c r="C476" s="1" t="s">
        <v>2287</v>
      </c>
      <c r="D476" s="1" t="s">
        <v>785</v>
      </c>
      <c r="E476" s="1" t="s">
        <v>511</v>
      </c>
      <c r="F476" s="1" t="s">
        <v>632</v>
      </c>
      <c r="G476" s="1" t="s">
        <v>471</v>
      </c>
      <c r="H476" s="1" t="s">
        <v>1400</v>
      </c>
      <c r="N476" s="1" t="b">
        <v>0</v>
      </c>
      <c r="P476" s="1" t="s">
        <v>2288</v>
      </c>
    </row>
    <row r="477" spans="1:17" x14ac:dyDescent="0.25">
      <c r="A477" s="4" t="str">
        <f t="shared" si="7"/>
        <v>358031</v>
      </c>
      <c r="B477" s="1">
        <v>477</v>
      </c>
      <c r="C477" s="1" t="s">
        <v>2289</v>
      </c>
      <c r="D477" s="1" t="s">
        <v>1974</v>
      </c>
      <c r="E477" s="1" t="s">
        <v>511</v>
      </c>
      <c r="F477" s="1" t="s">
        <v>512</v>
      </c>
      <c r="G477" s="1" t="s">
        <v>471</v>
      </c>
      <c r="H477" s="1" t="s">
        <v>2039</v>
      </c>
      <c r="N477" s="1" t="b">
        <v>0</v>
      </c>
    </row>
    <row r="478" spans="1:17" x14ac:dyDescent="0.25">
      <c r="A478" s="4" t="str">
        <f t="shared" si="7"/>
        <v>366585</v>
      </c>
      <c r="B478" s="1">
        <v>478</v>
      </c>
      <c r="C478" s="1" t="s">
        <v>2290</v>
      </c>
      <c r="D478" s="1" t="s">
        <v>2291</v>
      </c>
      <c r="E478" s="1" t="s">
        <v>511</v>
      </c>
      <c r="F478" s="1" t="s">
        <v>723</v>
      </c>
      <c r="H478" s="1" t="s">
        <v>2292</v>
      </c>
      <c r="N478" s="1" t="b">
        <v>0</v>
      </c>
      <c r="P478" s="1" t="s">
        <v>2293</v>
      </c>
      <c r="Q478" s="1" t="s">
        <v>2294</v>
      </c>
    </row>
    <row r="479" spans="1:17" x14ac:dyDescent="0.25">
      <c r="A479" s="4" t="str">
        <f t="shared" si="7"/>
        <v>448540</v>
      </c>
      <c r="B479" s="1">
        <v>479</v>
      </c>
      <c r="C479" s="1" t="s">
        <v>2295</v>
      </c>
      <c r="D479" s="1" t="s">
        <v>2296</v>
      </c>
      <c r="E479" s="1" t="s">
        <v>2297</v>
      </c>
      <c r="F479" s="1" t="s">
        <v>2298</v>
      </c>
      <c r="G479" s="1" t="s">
        <v>471</v>
      </c>
      <c r="H479" s="1" t="s">
        <v>2299</v>
      </c>
      <c r="N479" s="1" t="b">
        <v>0</v>
      </c>
    </row>
    <row r="480" spans="1:17" x14ac:dyDescent="0.25">
      <c r="A480" s="4" t="str">
        <f t="shared" si="7"/>
        <v>449593</v>
      </c>
      <c r="B480" s="1">
        <v>480</v>
      </c>
      <c r="C480" s="1" t="s">
        <v>2300</v>
      </c>
      <c r="D480" s="1" t="s">
        <v>2301</v>
      </c>
      <c r="E480" s="1" t="s">
        <v>567</v>
      </c>
      <c r="F480" s="1" t="s">
        <v>568</v>
      </c>
      <c r="G480" s="1" t="s">
        <v>471</v>
      </c>
      <c r="H480" s="1" t="s">
        <v>2302</v>
      </c>
      <c r="N480" s="1" t="b">
        <v>0</v>
      </c>
    </row>
    <row r="481" spans="1:17" x14ac:dyDescent="0.25">
      <c r="A481" s="4" t="str">
        <f t="shared" si="7"/>
        <v>304032</v>
      </c>
      <c r="B481" s="1">
        <v>481</v>
      </c>
      <c r="C481" s="1" t="s">
        <v>2303</v>
      </c>
      <c r="D481" s="1" t="s">
        <v>2304</v>
      </c>
      <c r="E481" s="1" t="s">
        <v>2305</v>
      </c>
      <c r="F481" s="1" t="s">
        <v>2306</v>
      </c>
      <c r="G481" s="1" t="s">
        <v>471</v>
      </c>
      <c r="H481" s="1" t="s">
        <v>2307</v>
      </c>
      <c r="N481" s="1" t="b">
        <v>0</v>
      </c>
    </row>
    <row r="482" spans="1:17" x14ac:dyDescent="0.25">
      <c r="A482" s="4" t="str">
        <f t="shared" si="7"/>
        <v>363479</v>
      </c>
      <c r="B482" s="1">
        <v>482</v>
      </c>
      <c r="C482" s="1" t="s">
        <v>2308</v>
      </c>
      <c r="D482" s="1" t="s">
        <v>2309</v>
      </c>
      <c r="E482" s="1" t="s">
        <v>2310</v>
      </c>
      <c r="F482" s="1" t="s">
        <v>1704</v>
      </c>
      <c r="G482" s="1" t="s">
        <v>471</v>
      </c>
      <c r="H482" s="1" t="s">
        <v>2311</v>
      </c>
      <c r="N482" s="1" t="b">
        <v>0</v>
      </c>
      <c r="P482" s="1" t="s">
        <v>2312</v>
      </c>
      <c r="Q482" s="1" t="s">
        <v>2313</v>
      </c>
    </row>
    <row r="483" spans="1:17" x14ac:dyDescent="0.25">
      <c r="A483" s="4" t="str">
        <f t="shared" si="7"/>
        <v>141391</v>
      </c>
      <c r="B483" s="1">
        <v>483</v>
      </c>
      <c r="C483" s="1" t="s">
        <v>2314</v>
      </c>
      <c r="D483" s="1" t="s">
        <v>2315</v>
      </c>
      <c r="E483" s="1" t="s">
        <v>567</v>
      </c>
      <c r="F483" s="1" t="s">
        <v>568</v>
      </c>
      <c r="G483" s="1" t="s">
        <v>471</v>
      </c>
      <c r="H483" s="1" t="s">
        <v>2316</v>
      </c>
      <c r="M483" s="1" t="s">
        <v>2317</v>
      </c>
      <c r="N483" s="1" t="b">
        <v>0</v>
      </c>
      <c r="P483" s="1" t="s">
        <v>2318</v>
      </c>
    </row>
    <row r="484" spans="1:17" x14ac:dyDescent="0.25">
      <c r="A484" s="4" t="str">
        <f t="shared" si="7"/>
        <v>366501</v>
      </c>
      <c r="B484" s="1">
        <v>484</v>
      </c>
      <c r="C484" s="1" t="s">
        <v>2319</v>
      </c>
      <c r="D484" s="1" t="s">
        <v>972</v>
      </c>
      <c r="E484" s="1" t="s">
        <v>1844</v>
      </c>
      <c r="F484" s="1" t="s">
        <v>680</v>
      </c>
      <c r="G484" s="1" t="s">
        <v>471</v>
      </c>
      <c r="H484" s="1" t="s">
        <v>2320</v>
      </c>
      <c r="M484" s="1" t="s">
        <v>2321</v>
      </c>
      <c r="N484" s="1" t="b">
        <v>0</v>
      </c>
      <c r="P484" s="1" t="s">
        <v>2322</v>
      </c>
    </row>
    <row r="485" spans="1:17" x14ac:dyDescent="0.25">
      <c r="A485" s="4" t="str">
        <f t="shared" si="7"/>
        <v>313451</v>
      </c>
      <c r="B485" s="1">
        <v>485</v>
      </c>
      <c r="C485" s="1" t="s">
        <v>33</v>
      </c>
      <c r="D485" s="1" t="s">
        <v>2323</v>
      </c>
      <c r="E485" s="1" t="s">
        <v>2324</v>
      </c>
      <c r="F485" s="1" t="s">
        <v>2325</v>
      </c>
      <c r="G485" s="1" t="s">
        <v>471</v>
      </c>
      <c r="H485" s="1" t="s">
        <v>34</v>
      </c>
      <c r="N485" s="1" t="b">
        <v>0</v>
      </c>
      <c r="P485" s="1" t="s">
        <v>2326</v>
      </c>
    </row>
    <row r="486" spans="1:17" x14ac:dyDescent="0.25">
      <c r="A486" s="4" t="str">
        <f t="shared" si="7"/>
        <v>359751</v>
      </c>
      <c r="B486" s="1">
        <v>486</v>
      </c>
      <c r="C486" s="1" t="s">
        <v>2327</v>
      </c>
      <c r="D486" s="1" t="s">
        <v>2328</v>
      </c>
      <c r="E486" s="1" t="s">
        <v>511</v>
      </c>
      <c r="F486" s="1" t="s">
        <v>1158</v>
      </c>
      <c r="G486" s="1" t="s">
        <v>471</v>
      </c>
      <c r="H486" s="1" t="s">
        <v>2329</v>
      </c>
      <c r="N486" s="1" t="b">
        <v>0</v>
      </c>
    </row>
    <row r="487" spans="1:17" x14ac:dyDescent="0.25">
      <c r="A487" s="4" t="str">
        <f t="shared" si="7"/>
        <v>367408</v>
      </c>
      <c r="B487" s="1">
        <v>487</v>
      </c>
      <c r="C487" s="1" t="s">
        <v>2330</v>
      </c>
      <c r="D487" s="1" t="s">
        <v>2331</v>
      </c>
      <c r="E487" s="1" t="s">
        <v>511</v>
      </c>
      <c r="F487" s="1" t="s">
        <v>2332</v>
      </c>
      <c r="G487" s="1" t="s">
        <v>471</v>
      </c>
      <c r="H487" s="1" t="s">
        <v>2333</v>
      </c>
      <c r="N487" s="1" t="b">
        <v>0</v>
      </c>
    </row>
    <row r="488" spans="1:17" x14ac:dyDescent="0.25">
      <c r="A488" s="4" t="str">
        <f t="shared" si="7"/>
        <v>177726</v>
      </c>
      <c r="B488" s="1">
        <v>488</v>
      </c>
      <c r="C488" s="1" t="s">
        <v>2334</v>
      </c>
      <c r="D488" s="1" t="s">
        <v>2335</v>
      </c>
      <c r="E488" s="1" t="s">
        <v>2336</v>
      </c>
      <c r="F488" s="1" t="s">
        <v>1341</v>
      </c>
      <c r="G488" s="1" t="s">
        <v>471</v>
      </c>
      <c r="H488" s="1" t="s">
        <v>2337</v>
      </c>
      <c r="M488" s="1" t="s">
        <v>2338</v>
      </c>
      <c r="N488" s="1" t="b">
        <v>0</v>
      </c>
    </row>
    <row r="489" spans="1:17" x14ac:dyDescent="0.25">
      <c r="A489" s="4" t="str">
        <f t="shared" si="7"/>
        <v>368313</v>
      </c>
      <c r="B489" s="1">
        <v>489</v>
      </c>
      <c r="C489" s="1" t="s">
        <v>2339</v>
      </c>
      <c r="D489" s="1" t="s">
        <v>2340</v>
      </c>
      <c r="E489" s="1" t="s">
        <v>2341</v>
      </c>
      <c r="F489" s="1" t="s">
        <v>2342</v>
      </c>
      <c r="G489" s="1" t="s">
        <v>471</v>
      </c>
      <c r="H489" s="1" t="s">
        <v>2343</v>
      </c>
      <c r="N489" s="1" t="b">
        <v>0</v>
      </c>
      <c r="P489" s="1" t="s">
        <v>2344</v>
      </c>
    </row>
    <row r="490" spans="1:17" x14ac:dyDescent="0.25">
      <c r="A490" s="4" t="str">
        <f t="shared" si="7"/>
        <v>410242</v>
      </c>
      <c r="B490" s="1">
        <v>490</v>
      </c>
      <c r="C490" s="1" t="s">
        <v>2345</v>
      </c>
      <c r="D490" s="1" t="s">
        <v>2346</v>
      </c>
      <c r="E490" s="1" t="s">
        <v>2347</v>
      </c>
      <c r="F490" s="1" t="s">
        <v>470</v>
      </c>
      <c r="G490" s="1" t="s">
        <v>471</v>
      </c>
      <c r="H490" s="1" t="s">
        <v>2348</v>
      </c>
      <c r="N490" s="1" t="b">
        <v>0</v>
      </c>
    </row>
    <row r="491" spans="1:17" x14ac:dyDescent="0.25">
      <c r="A491" s="4" t="str">
        <f t="shared" si="7"/>
        <v/>
      </c>
      <c r="B491" s="1">
        <v>491</v>
      </c>
      <c r="C491" s="1" t="s">
        <v>2349</v>
      </c>
      <c r="D491" s="1" t="s">
        <v>2350</v>
      </c>
      <c r="E491" s="1" t="s">
        <v>742</v>
      </c>
      <c r="F491" s="1" t="s">
        <v>743</v>
      </c>
      <c r="G491" s="1" t="s">
        <v>471</v>
      </c>
      <c r="H491" s="1"/>
      <c r="N491" s="1" t="b">
        <v>0</v>
      </c>
    </row>
    <row r="492" spans="1:17" x14ac:dyDescent="0.25">
      <c r="A492" s="4" t="str">
        <f t="shared" si="7"/>
        <v>352741</v>
      </c>
      <c r="B492" s="1">
        <v>492</v>
      </c>
      <c r="C492" s="1" t="s">
        <v>2351</v>
      </c>
      <c r="D492" s="1" t="s">
        <v>2352</v>
      </c>
      <c r="E492" s="1" t="s">
        <v>2353</v>
      </c>
      <c r="F492" s="1" t="s">
        <v>2354</v>
      </c>
      <c r="G492" s="1" t="s">
        <v>471</v>
      </c>
      <c r="H492" s="1" t="s">
        <v>2355</v>
      </c>
      <c r="N492" s="1" t="b">
        <v>0</v>
      </c>
    </row>
    <row r="493" spans="1:17" x14ac:dyDescent="0.25">
      <c r="A493" s="4" t="str">
        <f t="shared" si="7"/>
        <v>313324</v>
      </c>
      <c r="B493" s="1">
        <v>493</v>
      </c>
      <c r="C493" s="1" t="s">
        <v>2356</v>
      </c>
      <c r="D493" s="1" t="s">
        <v>2357</v>
      </c>
      <c r="E493" s="1" t="s">
        <v>511</v>
      </c>
      <c r="F493" s="1" t="s">
        <v>1734</v>
      </c>
      <c r="G493" s="1" t="s">
        <v>471</v>
      </c>
      <c r="H493" s="1" t="s">
        <v>2358</v>
      </c>
      <c r="N493" s="1" t="b">
        <v>0</v>
      </c>
    </row>
    <row r="494" spans="1:17" x14ac:dyDescent="0.25">
      <c r="A494" s="4" t="str">
        <f t="shared" si="7"/>
        <v>357945</v>
      </c>
      <c r="B494" s="1">
        <v>494</v>
      </c>
      <c r="C494" s="1" t="s">
        <v>2359</v>
      </c>
      <c r="D494" s="1" t="s">
        <v>2360</v>
      </c>
      <c r="E494" s="1" t="s">
        <v>469</v>
      </c>
      <c r="F494" s="1" t="s">
        <v>470</v>
      </c>
      <c r="G494" s="1" t="s">
        <v>471</v>
      </c>
      <c r="H494" s="1" t="s">
        <v>2361</v>
      </c>
      <c r="N494" s="1" t="b">
        <v>0</v>
      </c>
    </row>
    <row r="495" spans="1:17" x14ac:dyDescent="0.25">
      <c r="A495" s="4" t="str">
        <f t="shared" si="7"/>
        <v>367136</v>
      </c>
      <c r="B495" s="1">
        <v>495</v>
      </c>
      <c r="C495" s="1" t="s">
        <v>2362</v>
      </c>
      <c r="D495" s="1" t="s">
        <v>2363</v>
      </c>
      <c r="E495" s="1" t="s">
        <v>511</v>
      </c>
      <c r="F495" s="1" t="s">
        <v>1378</v>
      </c>
      <c r="G495" s="1" t="s">
        <v>471</v>
      </c>
      <c r="H495" s="1" t="s">
        <v>2364</v>
      </c>
      <c r="N495" s="1" t="b">
        <v>0</v>
      </c>
      <c r="P495" s="1" t="s">
        <v>2365</v>
      </c>
    </row>
    <row r="496" spans="1:17" x14ac:dyDescent="0.25">
      <c r="A496" s="4" t="str">
        <f t="shared" si="7"/>
        <v>357394</v>
      </c>
      <c r="B496" s="1">
        <v>496</v>
      </c>
      <c r="C496" s="1" t="s">
        <v>2366</v>
      </c>
      <c r="D496" s="1" t="s">
        <v>2367</v>
      </c>
      <c r="E496" s="1" t="s">
        <v>511</v>
      </c>
      <c r="F496" s="1" t="s">
        <v>675</v>
      </c>
      <c r="G496" s="1" t="s">
        <v>471</v>
      </c>
      <c r="H496" s="1" t="s">
        <v>2368</v>
      </c>
      <c r="N496" s="1" t="b">
        <v>0</v>
      </c>
    </row>
    <row r="497" spans="1:18" x14ac:dyDescent="0.25">
      <c r="A497" s="4" t="str">
        <f t="shared" si="7"/>
        <v>376458</v>
      </c>
      <c r="B497" s="1">
        <v>497</v>
      </c>
      <c r="C497" s="1" t="s">
        <v>2369</v>
      </c>
      <c r="D497" s="1" t="s">
        <v>2370</v>
      </c>
      <c r="E497" s="1" t="s">
        <v>818</v>
      </c>
      <c r="F497" s="1" t="s">
        <v>1484</v>
      </c>
      <c r="G497" s="1" t="s">
        <v>471</v>
      </c>
      <c r="H497" s="1" t="s">
        <v>2371</v>
      </c>
      <c r="N497" s="1" t="b">
        <v>0</v>
      </c>
      <c r="P497" s="1" t="s">
        <v>2372</v>
      </c>
    </row>
    <row r="498" spans="1:18" x14ac:dyDescent="0.25">
      <c r="A498" s="4" t="str">
        <f t="shared" si="7"/>
        <v>328363</v>
      </c>
      <c r="B498" s="1">
        <v>498</v>
      </c>
      <c r="C498" s="1" t="s">
        <v>2373</v>
      </c>
      <c r="D498" s="1" t="s">
        <v>2374</v>
      </c>
      <c r="E498" s="1" t="s">
        <v>2375</v>
      </c>
      <c r="F498" s="1" t="s">
        <v>2376</v>
      </c>
      <c r="G498" s="1" t="s">
        <v>471</v>
      </c>
      <c r="H498" s="1" t="s">
        <v>2377</v>
      </c>
      <c r="N498" s="1" t="b">
        <v>0</v>
      </c>
    </row>
    <row r="499" spans="1:18" x14ac:dyDescent="0.25">
      <c r="A499" s="4" t="str">
        <f t="shared" si="7"/>
        <v>366899</v>
      </c>
      <c r="B499" s="1">
        <v>499</v>
      </c>
      <c r="C499" s="1" t="s">
        <v>2378</v>
      </c>
      <c r="D499" s="1" t="s">
        <v>2379</v>
      </c>
      <c r="E499" s="1" t="s">
        <v>1049</v>
      </c>
      <c r="F499" s="1" t="s">
        <v>1050</v>
      </c>
      <c r="G499" s="1" t="s">
        <v>471</v>
      </c>
      <c r="H499" s="1" t="s">
        <v>2380</v>
      </c>
      <c r="N499" s="1" t="b">
        <v>0</v>
      </c>
      <c r="P499" s="1" t="s">
        <v>2381</v>
      </c>
      <c r="R499" s="1" t="s">
        <v>86</v>
      </c>
    </row>
    <row r="500" spans="1:18" x14ac:dyDescent="0.25">
      <c r="A500" s="4" t="str">
        <f t="shared" si="7"/>
        <v>116891</v>
      </c>
      <c r="B500" s="1">
        <v>500</v>
      </c>
      <c r="C500" s="1" t="s">
        <v>2382</v>
      </c>
      <c r="D500" s="1" t="s">
        <v>2383</v>
      </c>
      <c r="E500" s="1" t="s">
        <v>2384</v>
      </c>
      <c r="F500" s="1" t="s">
        <v>2267</v>
      </c>
      <c r="G500" s="1" t="s">
        <v>471</v>
      </c>
      <c r="H500" s="1" t="s">
        <v>2385</v>
      </c>
      <c r="N500" s="1" t="b">
        <v>0</v>
      </c>
    </row>
    <row r="501" spans="1:18" x14ac:dyDescent="0.25">
      <c r="A501" s="4" t="str">
        <f t="shared" si="7"/>
        <v>301027</v>
      </c>
      <c r="B501" s="1">
        <v>501</v>
      </c>
      <c r="C501" s="1" t="s">
        <v>2386</v>
      </c>
      <c r="D501" s="1" t="s">
        <v>2387</v>
      </c>
      <c r="E501" s="1" t="s">
        <v>567</v>
      </c>
      <c r="F501" s="1" t="s">
        <v>568</v>
      </c>
      <c r="G501" s="1" t="s">
        <v>471</v>
      </c>
      <c r="H501" s="1" t="s">
        <v>2388</v>
      </c>
      <c r="N501" s="1" t="b">
        <v>0</v>
      </c>
    </row>
    <row r="502" spans="1:18" x14ac:dyDescent="0.25">
      <c r="A502" s="4" t="str">
        <f t="shared" si="7"/>
        <v>367297</v>
      </c>
      <c r="B502" s="1">
        <v>502</v>
      </c>
      <c r="C502" s="1" t="s">
        <v>2389</v>
      </c>
      <c r="D502" s="1" t="s">
        <v>2390</v>
      </c>
      <c r="E502" s="1" t="s">
        <v>511</v>
      </c>
      <c r="F502" s="1" t="s">
        <v>2391</v>
      </c>
      <c r="G502" s="1" t="s">
        <v>471</v>
      </c>
      <c r="H502" s="1" t="s">
        <v>2392</v>
      </c>
      <c r="N502" s="1" t="b">
        <v>0</v>
      </c>
    </row>
    <row r="503" spans="1:18" x14ac:dyDescent="0.25">
      <c r="A503" s="4" t="str">
        <f t="shared" si="7"/>
        <v>365185</v>
      </c>
      <c r="B503" s="1">
        <v>503</v>
      </c>
      <c r="C503" s="1" t="s">
        <v>2393</v>
      </c>
      <c r="D503" s="1" t="s">
        <v>2394</v>
      </c>
      <c r="E503" s="1" t="s">
        <v>818</v>
      </c>
      <c r="F503" s="1" t="s">
        <v>819</v>
      </c>
      <c r="G503" s="1" t="s">
        <v>471</v>
      </c>
      <c r="H503" s="1" t="s">
        <v>2395</v>
      </c>
      <c r="N503" s="1" t="b">
        <v>0</v>
      </c>
    </row>
    <row r="504" spans="1:18" x14ac:dyDescent="0.25">
      <c r="A504" s="4" t="str">
        <f t="shared" si="7"/>
        <v>311050</v>
      </c>
      <c r="B504" s="1">
        <v>504</v>
      </c>
      <c r="C504" s="1" t="s">
        <v>2396</v>
      </c>
      <c r="D504" s="1" t="s">
        <v>2397</v>
      </c>
      <c r="E504" s="1" t="s">
        <v>469</v>
      </c>
      <c r="F504" s="1" t="s">
        <v>470</v>
      </c>
      <c r="G504" s="1" t="s">
        <v>471</v>
      </c>
      <c r="H504" s="1" t="s">
        <v>2398</v>
      </c>
      <c r="N504" s="1" t="b">
        <v>0</v>
      </c>
      <c r="P504" s="1" t="s">
        <v>2399</v>
      </c>
    </row>
    <row r="505" spans="1:18" x14ac:dyDescent="0.25">
      <c r="A505" s="4" t="str">
        <f t="shared" si="7"/>
        <v>363482</v>
      </c>
      <c r="B505" s="1">
        <v>505</v>
      </c>
      <c r="C505" s="1" t="s">
        <v>245</v>
      </c>
      <c r="D505" s="1" t="s">
        <v>2400</v>
      </c>
      <c r="E505" s="1" t="s">
        <v>660</v>
      </c>
      <c r="F505" s="1" t="s">
        <v>667</v>
      </c>
      <c r="G505" s="1" t="s">
        <v>471</v>
      </c>
      <c r="H505" s="1" t="s">
        <v>246</v>
      </c>
      <c r="N505" s="1" t="b">
        <v>0</v>
      </c>
    </row>
    <row r="506" spans="1:18" x14ac:dyDescent="0.25">
      <c r="A506" s="4" t="str">
        <f t="shared" si="7"/>
        <v/>
      </c>
      <c r="B506" s="1">
        <v>506</v>
      </c>
      <c r="C506" s="1" t="s">
        <v>2401</v>
      </c>
      <c r="D506" s="1" t="s">
        <v>2402</v>
      </c>
      <c r="E506" s="1" t="s">
        <v>2403</v>
      </c>
      <c r="F506" s="1" t="s">
        <v>2404</v>
      </c>
      <c r="G506" s="1" t="s">
        <v>2405</v>
      </c>
      <c r="H506" s="1"/>
      <c r="N506" s="1" t="b">
        <v>0</v>
      </c>
    </row>
    <row r="507" spans="1:18" x14ac:dyDescent="0.25">
      <c r="A507" s="4" t="str">
        <f t="shared" si="7"/>
        <v>119181</v>
      </c>
      <c r="B507" s="1">
        <v>507</v>
      </c>
      <c r="C507" s="1" t="s">
        <v>2406</v>
      </c>
      <c r="D507" s="1" t="s">
        <v>2407</v>
      </c>
      <c r="E507" s="1" t="s">
        <v>2408</v>
      </c>
      <c r="F507" s="1" t="s">
        <v>693</v>
      </c>
      <c r="G507" s="1" t="s">
        <v>471</v>
      </c>
      <c r="H507" s="1" t="s">
        <v>2409</v>
      </c>
      <c r="N507" s="1" t="b">
        <v>0</v>
      </c>
    </row>
    <row r="508" spans="1:18" x14ac:dyDescent="0.25">
      <c r="A508" s="4" t="str">
        <f t="shared" si="7"/>
        <v/>
      </c>
      <c r="B508" s="1">
        <v>508</v>
      </c>
      <c r="C508" s="1" t="s">
        <v>2410</v>
      </c>
      <c r="D508" s="1" t="s">
        <v>2411</v>
      </c>
      <c r="E508" s="1" t="s">
        <v>2412</v>
      </c>
      <c r="F508" s="1" t="s">
        <v>2413</v>
      </c>
      <c r="G508" s="1" t="s">
        <v>1337</v>
      </c>
      <c r="H508" s="1"/>
      <c r="N508" s="1" t="b">
        <v>0</v>
      </c>
    </row>
    <row r="509" spans="1:18" x14ac:dyDescent="0.25">
      <c r="A509" s="4" t="str">
        <f t="shared" si="7"/>
        <v>357221</v>
      </c>
      <c r="B509" s="1">
        <v>509</v>
      </c>
      <c r="C509" s="1" t="s">
        <v>438</v>
      </c>
      <c r="D509" s="1" t="s">
        <v>2414</v>
      </c>
      <c r="E509" s="1" t="s">
        <v>567</v>
      </c>
      <c r="F509" s="1" t="s">
        <v>568</v>
      </c>
      <c r="G509" s="1" t="s">
        <v>471</v>
      </c>
      <c r="H509" s="1" t="s">
        <v>439</v>
      </c>
      <c r="N509" s="1" t="b">
        <v>0</v>
      </c>
    </row>
    <row r="510" spans="1:18" x14ac:dyDescent="0.25">
      <c r="A510" s="4" t="str">
        <f t="shared" si="7"/>
        <v>315767</v>
      </c>
      <c r="B510" s="1">
        <v>510</v>
      </c>
      <c r="C510" s="1" t="s">
        <v>2415</v>
      </c>
      <c r="D510" s="1" t="s">
        <v>2416</v>
      </c>
      <c r="E510" s="1" t="s">
        <v>2417</v>
      </c>
      <c r="F510" s="1" t="s">
        <v>2418</v>
      </c>
      <c r="G510" s="1" t="s">
        <v>471</v>
      </c>
      <c r="H510" s="1" t="s">
        <v>2419</v>
      </c>
      <c r="N510" s="1" t="b">
        <v>0</v>
      </c>
    </row>
    <row r="511" spans="1:18" x14ac:dyDescent="0.25">
      <c r="A511" s="4" t="str">
        <f t="shared" si="7"/>
        <v>367271</v>
      </c>
      <c r="B511" s="1">
        <v>511</v>
      </c>
      <c r="C511" s="1" t="s">
        <v>2420</v>
      </c>
      <c r="D511" s="1" t="s">
        <v>2421</v>
      </c>
      <c r="E511" s="1" t="s">
        <v>2422</v>
      </c>
      <c r="F511" s="1" t="s">
        <v>648</v>
      </c>
      <c r="G511" s="1" t="s">
        <v>471</v>
      </c>
      <c r="H511" s="1" t="s">
        <v>2423</v>
      </c>
      <c r="N511" s="1" t="b">
        <v>0</v>
      </c>
      <c r="P511" s="1" t="s">
        <v>2424</v>
      </c>
    </row>
    <row r="512" spans="1:18" x14ac:dyDescent="0.25">
      <c r="A512" s="4" t="str">
        <f t="shared" si="7"/>
        <v>444142</v>
      </c>
      <c r="B512" s="1">
        <v>512</v>
      </c>
      <c r="C512" s="1" t="s">
        <v>2425</v>
      </c>
      <c r="D512" s="1" t="s">
        <v>2426</v>
      </c>
      <c r="E512" s="1" t="s">
        <v>1049</v>
      </c>
      <c r="F512" s="1" t="s">
        <v>1050</v>
      </c>
      <c r="G512" s="1" t="s">
        <v>471</v>
      </c>
      <c r="H512" s="1" t="s">
        <v>2427</v>
      </c>
      <c r="N512" s="1" t="b">
        <v>0</v>
      </c>
      <c r="P512" s="1" t="s">
        <v>2428</v>
      </c>
    </row>
    <row r="513" spans="1:17" x14ac:dyDescent="0.25">
      <c r="A513" s="4" t="str">
        <f t="shared" si="7"/>
        <v>320757</v>
      </c>
      <c r="B513" s="1">
        <v>513</v>
      </c>
      <c r="C513" s="1" t="s">
        <v>2429</v>
      </c>
      <c r="D513" s="1" t="s">
        <v>2430</v>
      </c>
      <c r="E513" s="1" t="s">
        <v>511</v>
      </c>
      <c r="F513" s="1" t="s">
        <v>627</v>
      </c>
      <c r="G513" s="1" t="s">
        <v>471</v>
      </c>
      <c r="H513" s="1" t="s">
        <v>2431</v>
      </c>
      <c r="N513" s="1" t="b">
        <v>0</v>
      </c>
    </row>
    <row r="514" spans="1:17" x14ac:dyDescent="0.25">
      <c r="A514" s="4" t="str">
        <f t="shared" ref="A514:A577" si="8">LEFT(H514,6)</f>
        <v>364469</v>
      </c>
      <c r="B514" s="1">
        <v>514</v>
      </c>
      <c r="C514" s="1" t="s">
        <v>2432</v>
      </c>
      <c r="D514" s="1" t="s">
        <v>2433</v>
      </c>
      <c r="E514" s="1" t="s">
        <v>1295</v>
      </c>
      <c r="F514" s="1" t="s">
        <v>2434</v>
      </c>
      <c r="G514" s="1" t="s">
        <v>471</v>
      </c>
      <c r="H514" s="1" t="s">
        <v>2435</v>
      </c>
      <c r="N514" s="1" t="b">
        <v>0</v>
      </c>
      <c r="P514" s="1" t="s">
        <v>2436</v>
      </c>
    </row>
    <row r="515" spans="1:17" x14ac:dyDescent="0.25">
      <c r="A515" s="4" t="str">
        <f t="shared" si="8"/>
        <v>358208</v>
      </c>
      <c r="B515" s="1">
        <v>515</v>
      </c>
      <c r="C515" s="1" t="s">
        <v>4798</v>
      </c>
      <c r="D515" s="1" t="s">
        <v>2437</v>
      </c>
      <c r="E515" s="1" t="s">
        <v>480</v>
      </c>
      <c r="F515" s="1" t="s">
        <v>481</v>
      </c>
      <c r="G515" s="1" t="s">
        <v>471</v>
      </c>
      <c r="H515" s="1" t="s">
        <v>2438</v>
      </c>
      <c r="N515" s="1" t="b">
        <v>0</v>
      </c>
      <c r="P515" s="1" t="s">
        <v>2439</v>
      </c>
    </row>
    <row r="516" spans="1:17" x14ac:dyDescent="0.25">
      <c r="A516" s="4" t="str">
        <f t="shared" si="8"/>
        <v>141374</v>
      </c>
      <c r="B516" s="1">
        <v>516</v>
      </c>
      <c r="C516" s="1" t="s">
        <v>2440</v>
      </c>
      <c r="D516" s="1" t="s">
        <v>1147</v>
      </c>
      <c r="E516" s="1" t="s">
        <v>919</v>
      </c>
      <c r="F516" s="1" t="s">
        <v>568</v>
      </c>
      <c r="G516" s="1" t="s">
        <v>471</v>
      </c>
      <c r="H516" s="1" t="s">
        <v>1148</v>
      </c>
      <c r="N516" s="1" t="b">
        <v>0</v>
      </c>
      <c r="P516" s="1" t="s">
        <v>2441</v>
      </c>
    </row>
    <row r="517" spans="1:17" x14ac:dyDescent="0.25">
      <c r="A517" s="4" t="str">
        <f t="shared" si="8"/>
        <v>455080</v>
      </c>
      <c r="B517" s="1">
        <v>517</v>
      </c>
      <c r="C517" s="1" t="s">
        <v>2442</v>
      </c>
      <c r="D517" s="1" t="s">
        <v>2443</v>
      </c>
      <c r="E517" s="1" t="s">
        <v>511</v>
      </c>
      <c r="F517" s="1" t="s">
        <v>1422</v>
      </c>
      <c r="G517" s="1" t="s">
        <v>471</v>
      </c>
      <c r="H517" s="1" t="s">
        <v>2444</v>
      </c>
      <c r="N517" s="1" t="b">
        <v>0</v>
      </c>
    </row>
    <row r="518" spans="1:17" x14ac:dyDescent="0.25">
      <c r="A518" s="4" t="str">
        <f t="shared" si="8"/>
        <v>366942</v>
      </c>
      <c r="B518" s="1">
        <v>518</v>
      </c>
      <c r="C518" s="1" t="s">
        <v>2445</v>
      </c>
      <c r="D518" s="1" t="s">
        <v>2446</v>
      </c>
      <c r="E518" s="1" t="s">
        <v>511</v>
      </c>
      <c r="F518" s="1" t="s">
        <v>1399</v>
      </c>
      <c r="G518" s="1" t="s">
        <v>471</v>
      </c>
      <c r="H518" s="1" t="s">
        <v>2447</v>
      </c>
      <c r="N518" s="1" t="b">
        <v>0</v>
      </c>
    </row>
    <row r="519" spans="1:17" x14ac:dyDescent="0.25">
      <c r="A519" s="4" t="str">
        <f t="shared" si="8"/>
        <v>313865</v>
      </c>
      <c r="B519" s="1">
        <v>519</v>
      </c>
      <c r="C519" s="1" t="s">
        <v>2448</v>
      </c>
      <c r="D519" s="1" t="s">
        <v>2449</v>
      </c>
      <c r="E519" s="1" t="s">
        <v>511</v>
      </c>
      <c r="F519" s="1" t="s">
        <v>2450</v>
      </c>
      <c r="G519" s="1" t="s">
        <v>471</v>
      </c>
      <c r="H519" s="1" t="s">
        <v>2451</v>
      </c>
      <c r="M519" s="1" t="s">
        <v>2452</v>
      </c>
      <c r="N519" s="1" t="b">
        <v>0</v>
      </c>
      <c r="P519" s="1" t="s">
        <v>2453</v>
      </c>
      <c r="Q519" s="1" t="s">
        <v>2454</v>
      </c>
    </row>
    <row r="520" spans="1:17" x14ac:dyDescent="0.25">
      <c r="A520" s="4" t="str">
        <f t="shared" si="8"/>
        <v>362252</v>
      </c>
      <c r="B520" s="1">
        <v>520</v>
      </c>
      <c r="C520" s="1" t="s">
        <v>2455</v>
      </c>
      <c r="D520" s="1" t="s">
        <v>2456</v>
      </c>
      <c r="E520" s="1" t="s">
        <v>709</v>
      </c>
      <c r="F520" s="1" t="s">
        <v>1024</v>
      </c>
      <c r="G520" s="1" t="s">
        <v>471</v>
      </c>
      <c r="H520" s="1" t="s">
        <v>2457</v>
      </c>
      <c r="N520" s="1" t="b">
        <v>0</v>
      </c>
    </row>
    <row r="521" spans="1:17" x14ac:dyDescent="0.25">
      <c r="A521" s="4" t="str">
        <f t="shared" si="8"/>
        <v>316610</v>
      </c>
      <c r="B521" s="1">
        <v>521</v>
      </c>
      <c r="C521" s="1" t="s">
        <v>2458</v>
      </c>
      <c r="D521" s="1" t="s">
        <v>2459</v>
      </c>
      <c r="E521" s="1" t="s">
        <v>2460</v>
      </c>
      <c r="F521" s="1" t="s">
        <v>2461</v>
      </c>
      <c r="G521" s="1" t="s">
        <v>471</v>
      </c>
      <c r="H521" s="1" t="s">
        <v>2462</v>
      </c>
      <c r="M521" s="1" t="s">
        <v>2463</v>
      </c>
      <c r="N521" s="1" t="b">
        <v>0</v>
      </c>
      <c r="P521" s="1" t="s">
        <v>2464</v>
      </c>
    </row>
    <row r="522" spans="1:17" x14ac:dyDescent="0.25">
      <c r="A522" s="4" t="str">
        <f t="shared" si="8"/>
        <v>176050</v>
      </c>
      <c r="B522" s="1">
        <v>522</v>
      </c>
      <c r="C522" s="1" t="s">
        <v>2465</v>
      </c>
      <c r="D522" s="1" t="s">
        <v>2466</v>
      </c>
      <c r="E522" s="1" t="s">
        <v>567</v>
      </c>
      <c r="F522" s="1" t="s">
        <v>525</v>
      </c>
      <c r="G522" s="1" t="s">
        <v>471</v>
      </c>
      <c r="H522" s="1" t="s">
        <v>2467</v>
      </c>
      <c r="N522" s="1" t="b">
        <v>0</v>
      </c>
    </row>
    <row r="523" spans="1:17" x14ac:dyDescent="0.25">
      <c r="A523" s="4" t="str">
        <f t="shared" si="8"/>
        <v>318138</v>
      </c>
      <c r="B523" s="1">
        <v>523</v>
      </c>
      <c r="C523" s="1" t="s">
        <v>2468</v>
      </c>
      <c r="D523" s="1" t="s">
        <v>2469</v>
      </c>
      <c r="E523" s="1" t="s">
        <v>800</v>
      </c>
      <c r="F523" s="1" t="s">
        <v>1261</v>
      </c>
      <c r="G523" s="1" t="s">
        <v>471</v>
      </c>
      <c r="H523" s="1" t="s">
        <v>676</v>
      </c>
      <c r="M523" s="1" t="s">
        <v>2470</v>
      </c>
      <c r="N523" s="1" t="b">
        <v>0</v>
      </c>
      <c r="P523" s="1" t="s">
        <v>2471</v>
      </c>
    </row>
    <row r="524" spans="1:17" x14ac:dyDescent="0.25">
      <c r="A524" s="4" t="str">
        <f t="shared" si="8"/>
        <v>327188</v>
      </c>
      <c r="B524" s="1">
        <v>524</v>
      </c>
      <c r="C524" s="1" t="s">
        <v>2472</v>
      </c>
      <c r="D524" s="1" t="s">
        <v>2473</v>
      </c>
      <c r="E524" s="1" t="s">
        <v>2336</v>
      </c>
      <c r="F524" s="1" t="s">
        <v>1341</v>
      </c>
      <c r="G524" s="1" t="s">
        <v>471</v>
      </c>
      <c r="H524" s="1" t="s">
        <v>2474</v>
      </c>
      <c r="N524" s="1" t="b">
        <v>0</v>
      </c>
      <c r="P524" s="1" t="s">
        <v>2475</v>
      </c>
    </row>
    <row r="525" spans="1:17" x14ac:dyDescent="0.25">
      <c r="A525" s="4" t="str">
        <f t="shared" si="8"/>
        <v>453277</v>
      </c>
      <c r="B525" s="1">
        <v>525</v>
      </c>
      <c r="C525" s="1" t="s">
        <v>2476</v>
      </c>
      <c r="D525" s="1" t="s">
        <v>2477</v>
      </c>
      <c r="E525" s="1" t="s">
        <v>2478</v>
      </c>
      <c r="F525" s="1" t="s">
        <v>1631</v>
      </c>
      <c r="G525" s="1" t="s">
        <v>471</v>
      </c>
      <c r="H525" s="1" t="s">
        <v>2479</v>
      </c>
      <c r="N525" s="1" t="b">
        <v>0</v>
      </c>
    </row>
    <row r="526" spans="1:17" x14ac:dyDescent="0.25">
      <c r="A526" s="4" t="str">
        <f t="shared" si="8"/>
        <v>301027</v>
      </c>
      <c r="B526" s="1">
        <v>526</v>
      </c>
      <c r="C526" s="1" t="s">
        <v>565</v>
      </c>
      <c r="D526" s="1" t="s">
        <v>2480</v>
      </c>
      <c r="E526" s="1" t="s">
        <v>567</v>
      </c>
      <c r="F526" s="1" t="s">
        <v>568</v>
      </c>
      <c r="G526" s="1" t="s">
        <v>471</v>
      </c>
      <c r="H526" s="1" t="s">
        <v>569</v>
      </c>
      <c r="N526" s="1" t="b">
        <v>0</v>
      </c>
      <c r="P526" s="1" t="s">
        <v>2481</v>
      </c>
    </row>
    <row r="527" spans="1:17" x14ac:dyDescent="0.25">
      <c r="A527" s="4" t="str">
        <f t="shared" si="8"/>
        <v/>
      </c>
      <c r="B527" s="1">
        <v>527</v>
      </c>
      <c r="C527" s="1" t="s">
        <v>2482</v>
      </c>
      <c r="D527" s="1" t="s">
        <v>2483</v>
      </c>
      <c r="E527" s="1" t="s">
        <v>511</v>
      </c>
      <c r="F527" s="1" t="s">
        <v>2391</v>
      </c>
      <c r="H527" s="1"/>
      <c r="N527" s="1" t="b">
        <v>0</v>
      </c>
    </row>
    <row r="528" spans="1:17" x14ac:dyDescent="0.25">
      <c r="A528" s="4" t="str">
        <f t="shared" si="8"/>
        <v>341329</v>
      </c>
      <c r="B528" s="1">
        <v>528</v>
      </c>
      <c r="C528" s="1" t="s">
        <v>2484</v>
      </c>
      <c r="D528" s="1" t="s">
        <v>2485</v>
      </c>
      <c r="E528" s="1" t="s">
        <v>1499</v>
      </c>
      <c r="F528" s="1" t="s">
        <v>2486</v>
      </c>
      <c r="G528" s="1" t="s">
        <v>471</v>
      </c>
      <c r="H528" s="1" t="s">
        <v>2487</v>
      </c>
      <c r="N528" s="1" t="b">
        <v>0</v>
      </c>
    </row>
    <row r="529" spans="1:16" x14ac:dyDescent="0.25">
      <c r="A529" s="4" t="str">
        <f t="shared" si="8"/>
        <v>403424</v>
      </c>
      <c r="B529" s="1">
        <v>529</v>
      </c>
      <c r="C529" s="1" t="s">
        <v>2488</v>
      </c>
      <c r="D529" s="1" t="s">
        <v>2489</v>
      </c>
      <c r="E529" s="1" t="s">
        <v>2490</v>
      </c>
      <c r="F529" s="1" t="s">
        <v>2491</v>
      </c>
      <c r="G529" s="1" t="s">
        <v>471</v>
      </c>
      <c r="H529" s="1" t="s">
        <v>2492</v>
      </c>
      <c r="N529" s="1" t="b">
        <v>0</v>
      </c>
      <c r="P529" s="1" t="s">
        <v>2493</v>
      </c>
    </row>
    <row r="530" spans="1:16" x14ac:dyDescent="0.25">
      <c r="A530" s="4" t="str">
        <f t="shared" si="8"/>
        <v>308107</v>
      </c>
      <c r="B530" s="1">
        <v>530</v>
      </c>
      <c r="C530" s="1" t="s">
        <v>2494</v>
      </c>
      <c r="D530" s="1" t="s">
        <v>1313</v>
      </c>
      <c r="E530" s="1" t="s">
        <v>511</v>
      </c>
      <c r="F530" s="1" t="s">
        <v>2495</v>
      </c>
      <c r="G530" s="1" t="s">
        <v>471</v>
      </c>
      <c r="H530" s="1" t="s">
        <v>2496</v>
      </c>
      <c r="M530" s="1" t="s">
        <v>2497</v>
      </c>
      <c r="N530" s="1" t="b">
        <v>0</v>
      </c>
      <c r="P530" s="1" t="s">
        <v>2498</v>
      </c>
    </row>
    <row r="531" spans="1:16" x14ac:dyDescent="0.25">
      <c r="A531" s="4" t="str">
        <f t="shared" si="8"/>
        <v>313865</v>
      </c>
      <c r="B531" s="1">
        <v>531</v>
      </c>
      <c r="C531" s="1" t="s">
        <v>2499</v>
      </c>
      <c r="D531" s="1" t="s">
        <v>2500</v>
      </c>
      <c r="E531" s="1" t="s">
        <v>511</v>
      </c>
      <c r="F531" s="1" t="s">
        <v>2450</v>
      </c>
      <c r="G531" s="1" t="s">
        <v>471</v>
      </c>
      <c r="H531" s="1" t="s">
        <v>2451</v>
      </c>
      <c r="N531" s="1" t="b">
        <v>0</v>
      </c>
      <c r="P531" s="1" t="s">
        <v>2501</v>
      </c>
    </row>
    <row r="532" spans="1:16" x14ac:dyDescent="0.25">
      <c r="A532" s="4" t="str">
        <f t="shared" si="8"/>
        <v>445365</v>
      </c>
      <c r="B532" s="1">
        <v>532</v>
      </c>
      <c r="C532" s="1" t="s">
        <v>2502</v>
      </c>
      <c r="D532" s="1" t="s">
        <v>2503</v>
      </c>
      <c r="E532" s="1" t="s">
        <v>1058</v>
      </c>
      <c r="F532" s="1" t="s">
        <v>1631</v>
      </c>
      <c r="G532" s="1" t="s">
        <v>471</v>
      </c>
      <c r="H532" s="1" t="s">
        <v>2504</v>
      </c>
      <c r="N532" s="1" t="b">
        <v>0</v>
      </c>
      <c r="P532" s="1" t="s">
        <v>2505</v>
      </c>
    </row>
    <row r="533" spans="1:16" x14ac:dyDescent="0.25">
      <c r="A533" s="4" t="str">
        <f t="shared" si="8"/>
        <v>445621</v>
      </c>
      <c r="B533" s="1">
        <v>533</v>
      </c>
      <c r="C533" s="1" t="s">
        <v>2506</v>
      </c>
      <c r="D533" s="1" t="s">
        <v>2507</v>
      </c>
      <c r="E533" s="1" t="s">
        <v>511</v>
      </c>
      <c r="F533" s="1" t="s">
        <v>1301</v>
      </c>
      <c r="G533" s="1" t="s">
        <v>471</v>
      </c>
      <c r="H533" s="1" t="s">
        <v>2508</v>
      </c>
      <c r="M533" s="1" t="s">
        <v>2509</v>
      </c>
      <c r="N533" s="1" t="b">
        <v>0</v>
      </c>
      <c r="P533" s="1" t="s">
        <v>2510</v>
      </c>
    </row>
    <row r="534" spans="1:16" x14ac:dyDescent="0.25">
      <c r="A534" s="4" t="str">
        <f t="shared" si="8"/>
        <v>300363</v>
      </c>
      <c r="B534" s="1">
        <v>534</v>
      </c>
      <c r="C534" s="1" t="s">
        <v>2511</v>
      </c>
      <c r="D534" s="1" t="s">
        <v>873</v>
      </c>
      <c r="E534" s="1" t="s">
        <v>567</v>
      </c>
      <c r="F534" s="1" t="s">
        <v>568</v>
      </c>
      <c r="G534" s="1" t="s">
        <v>471</v>
      </c>
      <c r="H534" s="1" t="s">
        <v>2512</v>
      </c>
      <c r="N534" s="1" t="b">
        <v>0</v>
      </c>
      <c r="P534" s="1" t="s">
        <v>2513</v>
      </c>
    </row>
    <row r="535" spans="1:16" x14ac:dyDescent="0.25">
      <c r="A535" s="4" t="str">
        <f t="shared" si="8"/>
        <v>302281</v>
      </c>
      <c r="B535" s="1">
        <v>535</v>
      </c>
      <c r="C535" s="1" t="s">
        <v>303</v>
      </c>
      <c r="D535" s="1" t="s">
        <v>2514</v>
      </c>
      <c r="E535" s="1" t="s">
        <v>2478</v>
      </c>
      <c r="F535" s="1" t="s">
        <v>2515</v>
      </c>
      <c r="G535" s="1" t="s">
        <v>471</v>
      </c>
      <c r="H535" s="1" t="s">
        <v>304</v>
      </c>
      <c r="M535" s="1" t="s">
        <v>2516</v>
      </c>
      <c r="N535" s="1" t="b">
        <v>0</v>
      </c>
      <c r="P535" s="1" t="s">
        <v>2517</v>
      </c>
    </row>
    <row r="536" spans="1:16" x14ac:dyDescent="0.25">
      <c r="A536" s="4" t="str">
        <f t="shared" si="8"/>
        <v>359069</v>
      </c>
      <c r="B536" s="1">
        <v>536</v>
      </c>
      <c r="C536" s="1" t="s">
        <v>2518</v>
      </c>
      <c r="D536" s="1" t="s">
        <v>2519</v>
      </c>
      <c r="E536" s="1" t="s">
        <v>511</v>
      </c>
      <c r="F536" s="1" t="s">
        <v>578</v>
      </c>
      <c r="G536" s="1" t="s">
        <v>471</v>
      </c>
      <c r="H536" s="1" t="s">
        <v>2520</v>
      </c>
      <c r="N536" s="1" t="b">
        <v>0</v>
      </c>
      <c r="P536" s="1" t="s">
        <v>2521</v>
      </c>
    </row>
    <row r="537" spans="1:16" x14ac:dyDescent="0.25">
      <c r="A537" s="4" t="str">
        <f t="shared" si="8"/>
        <v/>
      </c>
      <c r="B537" s="1">
        <v>537</v>
      </c>
      <c r="C537" s="1" t="s">
        <v>2522</v>
      </c>
      <c r="D537" s="1" t="s">
        <v>2523</v>
      </c>
      <c r="E537" s="1" t="s">
        <v>660</v>
      </c>
      <c r="F537" s="1" t="s">
        <v>2524</v>
      </c>
      <c r="G537" s="1" t="s">
        <v>471</v>
      </c>
      <c r="H537" s="1"/>
      <c r="N537" s="1" t="b">
        <v>0</v>
      </c>
    </row>
    <row r="538" spans="1:16" x14ac:dyDescent="0.25">
      <c r="A538" s="4" t="str">
        <f t="shared" si="8"/>
        <v/>
      </c>
      <c r="B538" s="1">
        <v>538</v>
      </c>
      <c r="C538" s="1" t="s">
        <v>2525</v>
      </c>
      <c r="D538" s="1" t="s">
        <v>2526</v>
      </c>
      <c r="E538" s="1" t="s">
        <v>2527</v>
      </c>
      <c r="F538" s="1" t="s">
        <v>2528</v>
      </c>
      <c r="G538" s="1" t="s">
        <v>471</v>
      </c>
      <c r="H538" s="1"/>
      <c r="N538" s="1" t="b">
        <v>0</v>
      </c>
    </row>
    <row r="539" spans="1:16" x14ac:dyDescent="0.25">
      <c r="A539" s="4" t="str">
        <f t="shared" si="8"/>
        <v/>
      </c>
      <c r="B539" s="1">
        <v>539</v>
      </c>
      <c r="C539" s="1" t="s">
        <v>2529</v>
      </c>
      <c r="D539" s="1" t="s">
        <v>2530</v>
      </c>
      <c r="E539" s="1" t="s">
        <v>660</v>
      </c>
      <c r="F539" s="1" t="s">
        <v>2524</v>
      </c>
      <c r="G539" s="1" t="s">
        <v>471</v>
      </c>
      <c r="H539" s="1"/>
      <c r="N539" s="1" t="b">
        <v>0</v>
      </c>
    </row>
    <row r="540" spans="1:16" x14ac:dyDescent="0.25">
      <c r="A540" s="4" t="str">
        <f t="shared" si="8"/>
        <v/>
      </c>
      <c r="B540" s="1">
        <v>540</v>
      </c>
      <c r="C540" s="1" t="s">
        <v>2531</v>
      </c>
      <c r="D540" s="1" t="s">
        <v>2532</v>
      </c>
      <c r="E540" s="1" t="s">
        <v>2533</v>
      </c>
      <c r="F540" s="1" t="s">
        <v>2534</v>
      </c>
      <c r="G540" s="1" t="s">
        <v>471</v>
      </c>
      <c r="H540" s="1"/>
      <c r="N540" s="1" t="b">
        <v>0</v>
      </c>
    </row>
    <row r="541" spans="1:16" x14ac:dyDescent="0.25">
      <c r="A541" s="4" t="str">
        <f t="shared" si="8"/>
        <v/>
      </c>
      <c r="B541" s="1">
        <v>541</v>
      </c>
      <c r="C541" s="1" t="s">
        <v>2535</v>
      </c>
      <c r="D541" s="1" t="s">
        <v>2536</v>
      </c>
      <c r="E541" s="1" t="s">
        <v>476</v>
      </c>
      <c r="F541" s="1" t="s">
        <v>2537</v>
      </c>
      <c r="G541" s="1" t="s">
        <v>471</v>
      </c>
      <c r="H541" s="1"/>
      <c r="N541" s="1" t="b">
        <v>0</v>
      </c>
    </row>
    <row r="542" spans="1:16" x14ac:dyDescent="0.25">
      <c r="A542" s="4" t="str">
        <f t="shared" si="8"/>
        <v/>
      </c>
      <c r="B542" s="1">
        <v>542</v>
      </c>
      <c r="C542" s="1" t="s">
        <v>2538</v>
      </c>
      <c r="D542" s="1" t="s">
        <v>2539</v>
      </c>
      <c r="E542" s="1" t="s">
        <v>2540</v>
      </c>
      <c r="F542" s="1" t="s">
        <v>2541</v>
      </c>
      <c r="G542" s="1" t="s">
        <v>2542</v>
      </c>
      <c r="H542" s="1"/>
      <c r="N542" s="1" t="b">
        <v>0</v>
      </c>
    </row>
    <row r="543" spans="1:16" x14ac:dyDescent="0.25">
      <c r="A543" s="4" t="str">
        <f t="shared" si="8"/>
        <v/>
      </c>
      <c r="B543" s="1">
        <v>543</v>
      </c>
      <c r="C543" s="1" t="s">
        <v>2543</v>
      </c>
      <c r="D543" s="1" t="s">
        <v>2544</v>
      </c>
      <c r="E543" s="1" t="s">
        <v>2545</v>
      </c>
      <c r="F543" s="1" t="s">
        <v>2546</v>
      </c>
      <c r="G543" s="1" t="s">
        <v>471</v>
      </c>
      <c r="H543" s="1"/>
      <c r="N543" s="1" t="b">
        <v>0</v>
      </c>
    </row>
    <row r="544" spans="1:16" x14ac:dyDescent="0.25">
      <c r="A544" s="4" t="str">
        <f t="shared" si="8"/>
        <v>764097</v>
      </c>
      <c r="B544" s="1">
        <v>544</v>
      </c>
      <c r="C544" s="1" t="s">
        <v>2547</v>
      </c>
      <c r="D544" s="1" t="s">
        <v>2548</v>
      </c>
      <c r="E544" s="1" t="s">
        <v>2549</v>
      </c>
      <c r="F544" s="1" t="s">
        <v>2550</v>
      </c>
      <c r="G544" s="1" t="s">
        <v>471</v>
      </c>
      <c r="H544" s="1" t="s">
        <v>2551</v>
      </c>
      <c r="N544" s="1" t="b">
        <v>0</v>
      </c>
    </row>
    <row r="545" spans="1:17" x14ac:dyDescent="0.25">
      <c r="A545" s="4" t="str">
        <f t="shared" si="8"/>
        <v/>
      </c>
      <c r="B545" s="1">
        <v>545</v>
      </c>
      <c r="C545" s="1" t="s">
        <v>2552</v>
      </c>
      <c r="D545" s="1" t="s">
        <v>2553</v>
      </c>
      <c r="E545" s="1" t="s">
        <v>2554</v>
      </c>
      <c r="F545" s="1" t="s">
        <v>2555</v>
      </c>
      <c r="G545" s="1" t="s">
        <v>471</v>
      </c>
      <c r="H545" s="1"/>
      <c r="N545" s="1" t="b">
        <v>0</v>
      </c>
    </row>
    <row r="546" spans="1:17" x14ac:dyDescent="0.25">
      <c r="A546" s="4" t="str">
        <f t="shared" si="8"/>
        <v>177542</v>
      </c>
      <c r="B546" s="1">
        <v>546</v>
      </c>
      <c r="C546" s="1" t="s">
        <v>2556</v>
      </c>
      <c r="D546" s="1" t="s">
        <v>2557</v>
      </c>
      <c r="E546" s="1" t="s">
        <v>567</v>
      </c>
      <c r="F546" s="1" t="s">
        <v>568</v>
      </c>
      <c r="G546" s="1" t="s">
        <v>471</v>
      </c>
      <c r="H546" s="1" t="s">
        <v>2558</v>
      </c>
      <c r="N546" s="1" t="b">
        <v>0</v>
      </c>
      <c r="P546" s="1" t="s">
        <v>2559</v>
      </c>
    </row>
    <row r="547" spans="1:17" x14ac:dyDescent="0.25">
      <c r="A547" s="4" t="str">
        <f t="shared" si="8"/>
        <v>362317</v>
      </c>
      <c r="B547" s="1">
        <v>547</v>
      </c>
      <c r="C547" s="1" t="s">
        <v>352</v>
      </c>
      <c r="D547" s="1" t="s">
        <v>2560</v>
      </c>
      <c r="E547" s="1" t="s">
        <v>1901</v>
      </c>
      <c r="F547" s="1" t="s">
        <v>1902</v>
      </c>
      <c r="G547" s="1" t="s">
        <v>471</v>
      </c>
      <c r="H547" s="1" t="s">
        <v>353</v>
      </c>
      <c r="N547" s="1" t="b">
        <v>0</v>
      </c>
      <c r="P547" s="1" t="s">
        <v>2561</v>
      </c>
    </row>
    <row r="548" spans="1:17" x14ac:dyDescent="0.25">
      <c r="A548" s="4" t="str">
        <f t="shared" si="8"/>
        <v>357314</v>
      </c>
      <c r="B548" s="1">
        <v>548</v>
      </c>
      <c r="C548" s="1" t="s">
        <v>5848</v>
      </c>
      <c r="D548" s="1" t="s">
        <v>2562</v>
      </c>
      <c r="E548" s="1" t="s">
        <v>2563</v>
      </c>
      <c r="F548" s="1" t="s">
        <v>2564</v>
      </c>
      <c r="G548" s="1" t="s">
        <v>471</v>
      </c>
      <c r="H548" s="1" t="s">
        <v>344</v>
      </c>
      <c r="N548" s="1" t="b">
        <v>0</v>
      </c>
      <c r="P548" s="1" t="s">
        <v>2565</v>
      </c>
    </row>
    <row r="549" spans="1:17" x14ac:dyDescent="0.25">
      <c r="A549" s="4" t="str">
        <f t="shared" si="8"/>
        <v>313569</v>
      </c>
      <c r="B549" s="1">
        <v>549</v>
      </c>
      <c r="C549" s="1" t="s">
        <v>2566</v>
      </c>
      <c r="D549" s="1" t="s">
        <v>2567</v>
      </c>
      <c r="E549" s="1" t="s">
        <v>511</v>
      </c>
      <c r="F549" s="1" t="s">
        <v>604</v>
      </c>
      <c r="G549" s="1" t="s">
        <v>471</v>
      </c>
      <c r="H549" s="1" t="s">
        <v>2568</v>
      </c>
      <c r="N549" s="1" t="b">
        <v>0</v>
      </c>
    </row>
    <row r="550" spans="1:17" x14ac:dyDescent="0.25">
      <c r="A550" s="4" t="str">
        <f t="shared" si="8"/>
        <v>286262</v>
      </c>
      <c r="B550" s="1">
        <v>550</v>
      </c>
      <c r="C550" s="1" t="s">
        <v>2569</v>
      </c>
      <c r="D550" s="1" t="s">
        <v>2570</v>
      </c>
      <c r="E550" s="1" t="s">
        <v>2571</v>
      </c>
      <c r="F550" s="1" t="s">
        <v>2572</v>
      </c>
      <c r="G550" s="1" t="s">
        <v>1337</v>
      </c>
      <c r="H550" s="1" t="s">
        <v>2573</v>
      </c>
      <c r="N550" s="1" t="b">
        <v>0</v>
      </c>
    </row>
    <row r="551" spans="1:17" x14ac:dyDescent="0.25">
      <c r="A551" s="4" t="str">
        <f t="shared" si="8"/>
        <v/>
      </c>
      <c r="B551" s="1">
        <v>551</v>
      </c>
      <c r="C551" s="1" t="s">
        <v>2574</v>
      </c>
      <c r="D551" s="1" t="s">
        <v>2575</v>
      </c>
      <c r="E551" s="1" t="s">
        <v>511</v>
      </c>
      <c r="F551" s="1" t="s">
        <v>1392</v>
      </c>
      <c r="G551" s="1" t="s">
        <v>471</v>
      </c>
      <c r="H551" s="1"/>
      <c r="N551" s="1" t="b">
        <v>0</v>
      </c>
      <c r="P551" s="1" t="s">
        <v>2576</v>
      </c>
    </row>
    <row r="552" spans="1:17" x14ac:dyDescent="0.25">
      <c r="A552" s="4" t="str">
        <f t="shared" si="8"/>
        <v>001518</v>
      </c>
      <c r="B552" s="1">
        <v>552</v>
      </c>
      <c r="C552" s="1" t="s">
        <v>2577</v>
      </c>
      <c r="E552" s="1" t="s">
        <v>2578</v>
      </c>
      <c r="F552" s="1" t="s">
        <v>599</v>
      </c>
      <c r="G552" s="1" t="s">
        <v>471</v>
      </c>
      <c r="H552" s="1" t="s">
        <v>2579</v>
      </c>
      <c r="N552" s="1" t="b">
        <v>0</v>
      </c>
    </row>
    <row r="553" spans="1:17" x14ac:dyDescent="0.25">
      <c r="A553" s="4" t="str">
        <f t="shared" si="8"/>
        <v>341379</v>
      </c>
      <c r="B553" s="1">
        <v>553</v>
      </c>
      <c r="C553" s="1" t="s">
        <v>2580</v>
      </c>
      <c r="D553" s="1" t="s">
        <v>6042</v>
      </c>
      <c r="E553" s="1" t="s">
        <v>709</v>
      </c>
      <c r="F553" s="1" t="s">
        <v>1024</v>
      </c>
      <c r="G553" s="1" t="s">
        <v>471</v>
      </c>
      <c r="H553" s="1" t="s">
        <v>2581</v>
      </c>
      <c r="N553" s="1" t="b">
        <v>0</v>
      </c>
    </row>
    <row r="554" spans="1:17" x14ac:dyDescent="0.25">
      <c r="A554" s="4" t="str">
        <f t="shared" si="8"/>
        <v>311042</v>
      </c>
      <c r="B554" s="1">
        <v>554</v>
      </c>
      <c r="C554" s="1" t="s">
        <v>434</v>
      </c>
      <c r="D554" s="1" t="s">
        <v>2582</v>
      </c>
      <c r="E554" s="1" t="s">
        <v>1049</v>
      </c>
      <c r="F554" s="1" t="s">
        <v>1050</v>
      </c>
      <c r="G554" s="1" t="s">
        <v>471</v>
      </c>
      <c r="H554" s="1" t="s">
        <v>435</v>
      </c>
      <c r="N554" s="1" t="b">
        <v>0</v>
      </c>
    </row>
    <row r="555" spans="1:17" x14ac:dyDescent="0.25">
      <c r="A555" s="4" t="str">
        <f t="shared" si="8"/>
        <v>315898</v>
      </c>
      <c r="B555" s="1">
        <v>555</v>
      </c>
      <c r="C555" s="1" t="s">
        <v>2583</v>
      </c>
      <c r="D555" s="1" t="s">
        <v>2584</v>
      </c>
      <c r="E555" s="1" t="s">
        <v>2585</v>
      </c>
      <c r="F555" s="1" t="s">
        <v>2586</v>
      </c>
      <c r="G555" s="1" t="s">
        <v>471</v>
      </c>
      <c r="H555" s="1" t="s">
        <v>2587</v>
      </c>
      <c r="N555" s="1" t="b">
        <v>0</v>
      </c>
    </row>
    <row r="556" spans="1:17" x14ac:dyDescent="0.25">
      <c r="A556" s="4" t="str">
        <f t="shared" si="8"/>
        <v>442918</v>
      </c>
      <c r="B556" s="1">
        <v>556</v>
      </c>
      <c r="C556" s="1" t="s">
        <v>2588</v>
      </c>
      <c r="D556" s="1" t="s">
        <v>2589</v>
      </c>
      <c r="E556" s="1" t="s">
        <v>742</v>
      </c>
      <c r="F556" s="1" t="s">
        <v>2590</v>
      </c>
      <c r="G556" s="1" t="s">
        <v>471</v>
      </c>
      <c r="H556" s="1" t="s">
        <v>2591</v>
      </c>
      <c r="M556" s="1" t="s">
        <v>2592</v>
      </c>
      <c r="N556" s="1" t="b">
        <v>0</v>
      </c>
    </row>
    <row r="557" spans="1:17" x14ac:dyDescent="0.25">
      <c r="A557" s="4" t="str">
        <f t="shared" si="8"/>
        <v/>
      </c>
      <c r="B557" s="1">
        <v>557</v>
      </c>
      <c r="C557" s="1" t="s">
        <v>2593</v>
      </c>
      <c r="D557" s="1" t="s">
        <v>2594</v>
      </c>
      <c r="E557" s="1" t="s">
        <v>818</v>
      </c>
      <c r="F557" s="1" t="s">
        <v>819</v>
      </c>
      <c r="G557" s="1" t="s">
        <v>471</v>
      </c>
      <c r="H557" s="1"/>
      <c r="N557" s="1" t="b">
        <v>0</v>
      </c>
    </row>
    <row r="558" spans="1:17" x14ac:dyDescent="0.25">
      <c r="A558" s="4" t="str">
        <f t="shared" si="8"/>
        <v>365320</v>
      </c>
      <c r="B558" s="1">
        <v>558</v>
      </c>
      <c r="C558" s="1" t="s">
        <v>2595</v>
      </c>
      <c r="D558" s="1" t="s">
        <v>2596</v>
      </c>
      <c r="E558" s="1" t="s">
        <v>742</v>
      </c>
      <c r="F558" s="1" t="s">
        <v>743</v>
      </c>
      <c r="G558" s="1" t="s">
        <v>471</v>
      </c>
      <c r="H558" s="1" t="s">
        <v>2597</v>
      </c>
      <c r="M558" s="1" t="s">
        <v>2598</v>
      </c>
      <c r="N558" s="1" t="b">
        <v>0</v>
      </c>
      <c r="P558" s="1" t="s">
        <v>2599</v>
      </c>
      <c r="Q558" s="1" t="s">
        <v>2600</v>
      </c>
    </row>
    <row r="559" spans="1:17" x14ac:dyDescent="0.25">
      <c r="A559" s="4" t="str">
        <f t="shared" si="8"/>
        <v>357103</v>
      </c>
      <c r="B559" s="1">
        <v>559</v>
      </c>
      <c r="C559" s="1" t="s">
        <v>2601</v>
      </c>
      <c r="D559" s="1" t="s">
        <v>2602</v>
      </c>
      <c r="E559" s="1" t="s">
        <v>469</v>
      </c>
      <c r="F559" s="1" t="s">
        <v>470</v>
      </c>
      <c r="G559" s="1" t="s">
        <v>471</v>
      </c>
      <c r="H559" s="1" t="s">
        <v>2603</v>
      </c>
      <c r="M559" s="1" t="s">
        <v>2604</v>
      </c>
      <c r="N559" s="1" t="b">
        <v>0</v>
      </c>
      <c r="P559" s="1" t="s">
        <v>2605</v>
      </c>
    </row>
    <row r="560" spans="1:17" x14ac:dyDescent="0.25">
      <c r="A560" s="4" t="str">
        <f t="shared" si="8"/>
        <v>444134</v>
      </c>
      <c r="B560" s="1">
        <v>560</v>
      </c>
      <c r="C560" s="1" t="s">
        <v>6043</v>
      </c>
      <c r="D560" s="1" t="s">
        <v>2446</v>
      </c>
      <c r="E560" s="1" t="s">
        <v>511</v>
      </c>
      <c r="F560" s="1" t="s">
        <v>1399</v>
      </c>
      <c r="G560" s="1" t="s">
        <v>471</v>
      </c>
      <c r="H560" s="1" t="s">
        <v>117</v>
      </c>
      <c r="M560" s="1" t="s">
        <v>2606</v>
      </c>
      <c r="N560" s="1" t="b">
        <v>0</v>
      </c>
      <c r="P560" s="1" t="s">
        <v>2607</v>
      </c>
    </row>
    <row r="561" spans="1:16" x14ac:dyDescent="0.25">
      <c r="A561" s="4" t="str">
        <f t="shared" si="8"/>
        <v>454661</v>
      </c>
      <c r="B561" s="1">
        <v>561</v>
      </c>
      <c r="C561" s="1" t="s">
        <v>2608</v>
      </c>
      <c r="D561" s="1" t="s">
        <v>2609</v>
      </c>
      <c r="E561" s="1" t="s">
        <v>1488</v>
      </c>
      <c r="F561" s="1" t="s">
        <v>1489</v>
      </c>
      <c r="G561" s="1" t="s">
        <v>471</v>
      </c>
      <c r="H561" s="1" t="s">
        <v>2610</v>
      </c>
      <c r="N561" s="1" t="b">
        <v>0</v>
      </c>
    </row>
    <row r="562" spans="1:16" x14ac:dyDescent="0.25">
      <c r="A562" s="4" t="str">
        <f t="shared" si="8"/>
        <v>341446</v>
      </c>
      <c r="B562" s="1">
        <v>562</v>
      </c>
      <c r="C562" s="1" t="s">
        <v>2611</v>
      </c>
      <c r="D562" s="1" t="s">
        <v>2612</v>
      </c>
      <c r="E562" s="1" t="s">
        <v>818</v>
      </c>
      <c r="F562" s="1" t="s">
        <v>819</v>
      </c>
      <c r="G562" s="1" t="s">
        <v>471</v>
      </c>
      <c r="H562" s="1" t="s">
        <v>2613</v>
      </c>
      <c r="N562" s="1" t="b">
        <v>0</v>
      </c>
    </row>
    <row r="563" spans="1:16" x14ac:dyDescent="0.25">
      <c r="A563" s="4" t="str">
        <f t="shared" si="8"/>
        <v>366238</v>
      </c>
      <c r="B563" s="1">
        <v>563</v>
      </c>
      <c r="C563" s="1" t="s">
        <v>2614</v>
      </c>
      <c r="D563" s="1" t="s">
        <v>2615</v>
      </c>
      <c r="E563" s="1" t="s">
        <v>2616</v>
      </c>
      <c r="F563" s="1" t="s">
        <v>2617</v>
      </c>
      <c r="G563" s="1" t="s">
        <v>471</v>
      </c>
      <c r="H563" s="1" t="s">
        <v>2618</v>
      </c>
      <c r="M563" s="1" t="s">
        <v>2619</v>
      </c>
      <c r="N563" s="1" t="b">
        <v>0</v>
      </c>
      <c r="P563" s="1" t="s">
        <v>2620</v>
      </c>
    </row>
    <row r="564" spans="1:16" x14ac:dyDescent="0.25">
      <c r="A564" s="4" t="str">
        <f t="shared" si="8"/>
        <v>410279</v>
      </c>
      <c r="B564" s="1">
        <v>564</v>
      </c>
      <c r="C564" s="1" t="s">
        <v>283</v>
      </c>
      <c r="D564" s="1" t="s">
        <v>2621</v>
      </c>
      <c r="E564" s="1" t="s">
        <v>567</v>
      </c>
      <c r="F564" s="1" t="s">
        <v>568</v>
      </c>
      <c r="G564" s="1" t="s">
        <v>471</v>
      </c>
      <c r="H564" s="1" t="s">
        <v>284</v>
      </c>
      <c r="N564" s="1" t="b">
        <v>0</v>
      </c>
    </row>
    <row r="565" spans="1:16" x14ac:dyDescent="0.25">
      <c r="A565" s="4" t="str">
        <f t="shared" si="8"/>
        <v>419337</v>
      </c>
      <c r="B565" s="1">
        <v>565</v>
      </c>
      <c r="C565" s="1" t="s">
        <v>2622</v>
      </c>
      <c r="D565" s="1" t="s">
        <v>2623</v>
      </c>
      <c r="E565" s="1" t="s">
        <v>1675</v>
      </c>
      <c r="F565" s="1" t="s">
        <v>2033</v>
      </c>
      <c r="G565" s="1" t="s">
        <v>471</v>
      </c>
      <c r="H565" s="1" t="s">
        <v>2624</v>
      </c>
      <c r="N565" s="1" t="b">
        <v>0</v>
      </c>
    </row>
    <row r="566" spans="1:16" x14ac:dyDescent="0.25">
      <c r="A566" s="4" t="str">
        <f t="shared" si="8"/>
        <v>357529</v>
      </c>
      <c r="B566" s="1">
        <v>566</v>
      </c>
      <c r="C566" s="1" t="s">
        <v>2625</v>
      </c>
      <c r="D566" s="1" t="s">
        <v>2626</v>
      </c>
      <c r="E566" s="1" t="s">
        <v>511</v>
      </c>
      <c r="F566" s="1" t="s">
        <v>1392</v>
      </c>
      <c r="G566" s="1" t="s">
        <v>471</v>
      </c>
      <c r="H566" s="1" t="s">
        <v>2627</v>
      </c>
      <c r="M566" s="1" t="s">
        <v>2628</v>
      </c>
      <c r="N566" s="1" t="b">
        <v>0</v>
      </c>
      <c r="P566" s="1" t="s">
        <v>2629</v>
      </c>
    </row>
    <row r="567" spans="1:16" x14ac:dyDescent="0.25">
      <c r="A567" s="4" t="str">
        <f t="shared" si="8"/>
        <v>449140</v>
      </c>
      <c r="B567" s="1">
        <v>567</v>
      </c>
      <c r="C567" s="1" t="s">
        <v>2630</v>
      </c>
      <c r="D567" s="1" t="s">
        <v>2631</v>
      </c>
      <c r="E567" s="1" t="s">
        <v>2632</v>
      </c>
      <c r="F567" s="1" t="s">
        <v>2633</v>
      </c>
      <c r="G567" s="1" t="s">
        <v>471</v>
      </c>
      <c r="H567" s="1" t="s">
        <v>2634</v>
      </c>
      <c r="M567" s="1" t="s">
        <v>2635</v>
      </c>
      <c r="N567" s="1" t="b">
        <v>0</v>
      </c>
      <c r="P567" s="1" t="s">
        <v>2636</v>
      </c>
    </row>
    <row r="568" spans="1:16" x14ac:dyDescent="0.25">
      <c r="A568" s="4" t="str">
        <f t="shared" si="8"/>
        <v>436619</v>
      </c>
      <c r="B568" s="1">
        <v>568</v>
      </c>
      <c r="C568" s="1" t="s">
        <v>56</v>
      </c>
      <c r="D568" s="1" t="s">
        <v>2637</v>
      </c>
      <c r="E568" s="1" t="s">
        <v>2638</v>
      </c>
      <c r="F568" s="1" t="s">
        <v>2639</v>
      </c>
      <c r="G568" s="1" t="s">
        <v>471</v>
      </c>
      <c r="H568" s="1" t="s">
        <v>57</v>
      </c>
      <c r="N568" s="1" t="b">
        <v>0</v>
      </c>
    </row>
    <row r="569" spans="1:16" x14ac:dyDescent="0.25">
      <c r="A569" s="4" t="str">
        <f t="shared" si="8"/>
        <v>414893</v>
      </c>
      <c r="B569" s="1">
        <v>569</v>
      </c>
      <c r="C569" s="1" t="s">
        <v>2640</v>
      </c>
      <c r="D569" s="1" t="s">
        <v>2641</v>
      </c>
      <c r="E569" s="1" t="s">
        <v>1823</v>
      </c>
      <c r="F569" s="1" t="s">
        <v>1050</v>
      </c>
      <c r="G569" s="1" t="s">
        <v>471</v>
      </c>
      <c r="H569" s="1" t="s">
        <v>274</v>
      </c>
      <c r="N569" s="1" t="b">
        <v>0</v>
      </c>
      <c r="P569" s="1" t="s">
        <v>2642</v>
      </c>
    </row>
    <row r="570" spans="1:16" x14ac:dyDescent="0.25">
      <c r="A570" s="4" t="str">
        <f t="shared" si="8"/>
        <v>356825</v>
      </c>
      <c r="B570" s="1">
        <v>570</v>
      </c>
      <c r="C570" s="1" t="s">
        <v>2643</v>
      </c>
      <c r="D570" s="1" t="s">
        <v>2644</v>
      </c>
      <c r="E570" s="1" t="s">
        <v>511</v>
      </c>
      <c r="F570" s="1" t="s">
        <v>536</v>
      </c>
      <c r="G570" s="1" t="s">
        <v>471</v>
      </c>
      <c r="H570" s="1" t="s">
        <v>2645</v>
      </c>
      <c r="N570" s="1" t="b">
        <v>0</v>
      </c>
    </row>
    <row r="571" spans="1:16" x14ac:dyDescent="0.25">
      <c r="A571" s="4" t="str">
        <f t="shared" si="8"/>
        <v>363657</v>
      </c>
      <c r="B571" s="1">
        <v>571</v>
      </c>
      <c r="C571" s="1" t="s">
        <v>2646</v>
      </c>
      <c r="D571" s="1" t="s">
        <v>2647</v>
      </c>
      <c r="E571" s="1" t="s">
        <v>511</v>
      </c>
      <c r="F571" s="1" t="s">
        <v>903</v>
      </c>
      <c r="G571" s="1" t="s">
        <v>471</v>
      </c>
      <c r="H571" s="1" t="s">
        <v>2648</v>
      </c>
      <c r="N571" s="1" t="b">
        <v>0</v>
      </c>
      <c r="P571" s="1" t="s">
        <v>2649</v>
      </c>
    </row>
    <row r="572" spans="1:16" x14ac:dyDescent="0.25">
      <c r="A572" s="4" t="str">
        <f t="shared" si="8"/>
        <v>357264</v>
      </c>
      <c r="B572" s="1">
        <v>572</v>
      </c>
      <c r="C572" s="1" t="s">
        <v>2650</v>
      </c>
      <c r="D572" s="1" t="s">
        <v>2651</v>
      </c>
      <c r="E572" s="1" t="s">
        <v>511</v>
      </c>
      <c r="F572" s="1" t="s">
        <v>1392</v>
      </c>
      <c r="G572" s="1" t="s">
        <v>471</v>
      </c>
      <c r="H572" s="1" t="s">
        <v>2652</v>
      </c>
      <c r="N572" s="1" t="b">
        <v>0</v>
      </c>
    </row>
    <row r="573" spans="1:16" x14ac:dyDescent="0.25">
      <c r="A573" s="4" t="str">
        <f t="shared" si="8"/>
        <v>356803</v>
      </c>
      <c r="B573" s="1">
        <v>573</v>
      </c>
      <c r="C573" s="1" t="s">
        <v>2653</v>
      </c>
      <c r="D573" s="1" t="s">
        <v>2654</v>
      </c>
      <c r="E573" s="1" t="s">
        <v>511</v>
      </c>
      <c r="F573" s="1" t="s">
        <v>684</v>
      </c>
      <c r="G573" s="1" t="s">
        <v>471</v>
      </c>
      <c r="H573" s="1" t="s">
        <v>2655</v>
      </c>
      <c r="N573" s="1" t="b">
        <v>0</v>
      </c>
      <c r="P573" s="1" t="s">
        <v>2656</v>
      </c>
    </row>
    <row r="574" spans="1:16" x14ac:dyDescent="0.25">
      <c r="A574" s="4" t="str">
        <f t="shared" si="8"/>
        <v>367839</v>
      </c>
      <c r="B574" s="1">
        <v>574</v>
      </c>
      <c r="C574" s="1" t="s">
        <v>2657</v>
      </c>
      <c r="D574" s="1" t="s">
        <v>2658</v>
      </c>
      <c r="E574" s="1" t="s">
        <v>494</v>
      </c>
      <c r="F574" s="1" t="s">
        <v>2659</v>
      </c>
      <c r="G574" s="1" t="s">
        <v>471</v>
      </c>
      <c r="H574" s="1" t="s">
        <v>2660</v>
      </c>
      <c r="N574" s="1" t="b">
        <v>0</v>
      </c>
    </row>
    <row r="575" spans="1:16" x14ac:dyDescent="0.25">
      <c r="A575" s="4" t="str">
        <f t="shared" si="8"/>
        <v>177522</v>
      </c>
      <c r="B575" s="1">
        <v>575</v>
      </c>
      <c r="C575" s="1" t="s">
        <v>2661</v>
      </c>
      <c r="D575" s="1" t="s">
        <v>2662</v>
      </c>
      <c r="E575" s="1" t="s">
        <v>567</v>
      </c>
      <c r="F575" s="1" t="s">
        <v>568</v>
      </c>
      <c r="G575" s="1" t="s">
        <v>471</v>
      </c>
      <c r="H575" s="1" t="s">
        <v>2663</v>
      </c>
      <c r="N575" s="1" t="b">
        <v>0</v>
      </c>
    </row>
    <row r="576" spans="1:16" x14ac:dyDescent="0.25">
      <c r="A576" s="4" t="str">
        <f t="shared" si="8"/>
        <v>360531</v>
      </c>
      <c r="B576" s="1">
        <v>576</v>
      </c>
      <c r="C576" s="1" t="s">
        <v>2664</v>
      </c>
      <c r="D576" s="1" t="s">
        <v>2665</v>
      </c>
      <c r="E576" s="1" t="s">
        <v>1744</v>
      </c>
      <c r="F576" s="1" t="s">
        <v>1745</v>
      </c>
      <c r="G576" s="1" t="s">
        <v>471</v>
      </c>
      <c r="H576" s="1" t="s">
        <v>2666</v>
      </c>
      <c r="N576" s="1" t="b">
        <v>0</v>
      </c>
      <c r="P576" s="1" t="s">
        <v>2667</v>
      </c>
    </row>
    <row r="577" spans="1:17" x14ac:dyDescent="0.25">
      <c r="A577" s="4" t="str">
        <f t="shared" si="8"/>
        <v>357142</v>
      </c>
      <c r="B577" s="1">
        <v>577</v>
      </c>
      <c r="C577" s="1" t="s">
        <v>2668</v>
      </c>
      <c r="D577" s="1" t="s">
        <v>2669</v>
      </c>
      <c r="E577" s="1" t="s">
        <v>511</v>
      </c>
      <c r="F577" s="1" t="s">
        <v>705</v>
      </c>
      <c r="G577" s="1" t="s">
        <v>471</v>
      </c>
      <c r="H577" s="1" t="s">
        <v>2670</v>
      </c>
      <c r="N577" s="1" t="b">
        <v>0</v>
      </c>
    </row>
    <row r="578" spans="1:17" x14ac:dyDescent="0.25">
      <c r="A578" s="4" t="str">
        <f t="shared" ref="A578:A641" si="9">LEFT(H578,6)</f>
        <v>008846</v>
      </c>
      <c r="B578" s="1">
        <v>578</v>
      </c>
      <c r="C578" s="1" t="s">
        <v>2671</v>
      </c>
      <c r="D578" s="1" t="s">
        <v>2672</v>
      </c>
      <c r="E578" s="1" t="s">
        <v>2673</v>
      </c>
      <c r="F578" s="1" t="s">
        <v>2674</v>
      </c>
      <c r="G578" s="1" t="s">
        <v>1337</v>
      </c>
      <c r="H578" s="1" t="s">
        <v>2675</v>
      </c>
      <c r="N578" s="1" t="b">
        <v>0</v>
      </c>
      <c r="P578" s="1" t="s">
        <v>2676</v>
      </c>
    </row>
    <row r="579" spans="1:17" x14ac:dyDescent="0.25">
      <c r="A579" s="4" t="str">
        <f t="shared" si="9"/>
        <v>313562</v>
      </c>
      <c r="B579" s="1">
        <v>579</v>
      </c>
      <c r="C579" s="1" t="s">
        <v>2677</v>
      </c>
      <c r="D579" s="1" t="s">
        <v>2678</v>
      </c>
      <c r="E579" s="1" t="s">
        <v>511</v>
      </c>
      <c r="F579" s="1" t="s">
        <v>1734</v>
      </c>
      <c r="G579" s="1" t="s">
        <v>471</v>
      </c>
      <c r="H579" s="1" t="s">
        <v>2679</v>
      </c>
      <c r="M579" s="1" t="s">
        <v>2680</v>
      </c>
      <c r="N579" s="1" t="b">
        <v>0</v>
      </c>
      <c r="P579" s="1" t="s">
        <v>2681</v>
      </c>
      <c r="Q579" s="1" t="s">
        <v>2681</v>
      </c>
    </row>
    <row r="580" spans="1:17" x14ac:dyDescent="0.25">
      <c r="A580" s="4" t="str">
        <f t="shared" si="9"/>
        <v>362602</v>
      </c>
      <c r="B580" s="1">
        <v>580</v>
      </c>
      <c r="C580" s="1" t="s">
        <v>2682</v>
      </c>
      <c r="D580" s="1" t="s">
        <v>2683</v>
      </c>
      <c r="E580" s="1" t="s">
        <v>2684</v>
      </c>
      <c r="F580" s="1" t="s">
        <v>2685</v>
      </c>
      <c r="G580" s="1" t="s">
        <v>471</v>
      </c>
      <c r="H580" s="1" t="s">
        <v>2686</v>
      </c>
      <c r="M580" s="1" t="s">
        <v>2687</v>
      </c>
      <c r="N580" s="1" t="b">
        <v>0</v>
      </c>
      <c r="P580" s="1" t="s">
        <v>2688</v>
      </c>
    </row>
    <row r="581" spans="1:17" x14ac:dyDescent="0.25">
      <c r="A581" s="4" t="str">
        <f t="shared" si="9"/>
        <v>357630</v>
      </c>
      <c r="B581" s="1">
        <v>581</v>
      </c>
      <c r="C581" s="1" t="s">
        <v>2689</v>
      </c>
      <c r="D581" s="1" t="s">
        <v>1591</v>
      </c>
      <c r="E581" s="1" t="s">
        <v>511</v>
      </c>
      <c r="F581" s="1" t="s">
        <v>632</v>
      </c>
      <c r="G581" s="1" t="s">
        <v>471</v>
      </c>
      <c r="H581" s="1" t="s">
        <v>1592</v>
      </c>
      <c r="N581" s="1" t="b">
        <v>0</v>
      </c>
      <c r="P581" s="1" t="s">
        <v>2690</v>
      </c>
    </row>
    <row r="582" spans="1:17" x14ac:dyDescent="0.25">
      <c r="A582" s="4" t="str">
        <f t="shared" si="9"/>
        <v>452492</v>
      </c>
      <c r="B582" s="1">
        <v>582</v>
      </c>
      <c r="C582" s="1" t="s">
        <v>2691</v>
      </c>
      <c r="D582" s="1" t="s">
        <v>2692</v>
      </c>
      <c r="E582" s="1" t="s">
        <v>2693</v>
      </c>
      <c r="F582" s="1" t="s">
        <v>2694</v>
      </c>
      <c r="G582" s="1" t="s">
        <v>471</v>
      </c>
      <c r="H582" s="1" t="s">
        <v>2695</v>
      </c>
      <c r="N582" s="1" t="b">
        <v>0</v>
      </c>
    </row>
    <row r="583" spans="1:17" x14ac:dyDescent="0.25">
      <c r="A583" s="4" t="str">
        <f t="shared" si="9"/>
        <v>601937</v>
      </c>
      <c r="B583" s="1">
        <v>583</v>
      </c>
      <c r="C583" s="1" t="s">
        <v>2696</v>
      </c>
      <c r="D583" s="1" t="s">
        <v>2697</v>
      </c>
      <c r="E583" s="1" t="s">
        <v>1868</v>
      </c>
      <c r="F583" s="1" t="s">
        <v>2698</v>
      </c>
      <c r="G583" s="1" t="s">
        <v>1337</v>
      </c>
      <c r="H583" s="1" t="s">
        <v>2699</v>
      </c>
      <c r="N583" s="1" t="b">
        <v>0</v>
      </c>
    </row>
    <row r="584" spans="1:17" x14ac:dyDescent="0.25">
      <c r="A584" s="4" t="str">
        <f t="shared" si="9"/>
        <v>448626</v>
      </c>
      <c r="B584" s="1">
        <v>584</v>
      </c>
      <c r="C584" s="1" t="s">
        <v>2700</v>
      </c>
      <c r="D584" s="1" t="s">
        <v>2701</v>
      </c>
      <c r="E584" s="1" t="s">
        <v>1049</v>
      </c>
      <c r="F584" s="1" t="s">
        <v>1050</v>
      </c>
      <c r="G584" s="1" t="s">
        <v>471</v>
      </c>
      <c r="H584" s="1" t="s">
        <v>2702</v>
      </c>
      <c r="N584" s="1" t="b">
        <v>0</v>
      </c>
    </row>
    <row r="585" spans="1:17" x14ac:dyDescent="0.25">
      <c r="A585" s="4" t="str">
        <f t="shared" si="9"/>
        <v>367181</v>
      </c>
      <c r="B585" s="1">
        <v>585</v>
      </c>
      <c r="C585" s="1" t="s">
        <v>2703</v>
      </c>
      <c r="D585" s="1" t="s">
        <v>2704</v>
      </c>
      <c r="E585" s="1" t="s">
        <v>511</v>
      </c>
      <c r="F585" s="1" t="s">
        <v>632</v>
      </c>
      <c r="G585" s="1" t="s">
        <v>471</v>
      </c>
      <c r="H585" s="1" t="s">
        <v>2705</v>
      </c>
      <c r="N585" s="1" t="b">
        <v>0</v>
      </c>
      <c r="P585" s="1" t="s">
        <v>2706</v>
      </c>
    </row>
    <row r="586" spans="1:17" x14ac:dyDescent="0.25">
      <c r="A586" s="4" t="str">
        <f t="shared" si="9"/>
        <v/>
      </c>
      <c r="B586" s="1">
        <v>586</v>
      </c>
      <c r="C586" s="1" t="s">
        <v>2707</v>
      </c>
      <c r="D586" s="1" t="s">
        <v>2708</v>
      </c>
      <c r="E586" s="1" t="s">
        <v>2709</v>
      </c>
      <c r="F586" s="1" t="s">
        <v>2710</v>
      </c>
      <c r="G586" s="1" t="s">
        <v>2711</v>
      </c>
      <c r="H586" s="1"/>
      <c r="N586" s="1" t="b">
        <v>0</v>
      </c>
    </row>
    <row r="587" spans="1:17" x14ac:dyDescent="0.25">
      <c r="A587" s="4" t="str">
        <f t="shared" si="9"/>
        <v>358598</v>
      </c>
      <c r="B587" s="1">
        <v>587</v>
      </c>
      <c r="C587" s="1" t="s">
        <v>2712</v>
      </c>
      <c r="D587" s="1" t="s">
        <v>2713</v>
      </c>
      <c r="E587" s="1" t="s">
        <v>511</v>
      </c>
      <c r="F587" s="1" t="s">
        <v>2391</v>
      </c>
      <c r="G587" s="1" t="s">
        <v>471</v>
      </c>
      <c r="H587" s="1" t="s">
        <v>2714</v>
      </c>
      <c r="N587" s="1" t="b">
        <v>0</v>
      </c>
    </row>
    <row r="588" spans="1:17" x14ac:dyDescent="0.25">
      <c r="A588" s="4" t="str">
        <f t="shared" si="9"/>
        <v>361743</v>
      </c>
      <c r="B588" s="1">
        <v>588</v>
      </c>
      <c r="C588" s="1" t="s">
        <v>2715</v>
      </c>
      <c r="D588" s="1" t="s">
        <v>2716</v>
      </c>
      <c r="E588" s="1" t="s">
        <v>742</v>
      </c>
      <c r="F588" s="1" t="s">
        <v>2717</v>
      </c>
      <c r="G588" s="1" t="s">
        <v>471</v>
      </c>
      <c r="H588" s="1" t="s">
        <v>2718</v>
      </c>
      <c r="N588" s="1" t="b">
        <v>0</v>
      </c>
      <c r="P588" s="1" t="s">
        <v>2719</v>
      </c>
    </row>
    <row r="589" spans="1:17" x14ac:dyDescent="0.25">
      <c r="A589" s="4" t="str">
        <f t="shared" si="9"/>
        <v>363116</v>
      </c>
      <c r="B589" s="1">
        <v>589</v>
      </c>
      <c r="C589" s="1" t="s">
        <v>2720</v>
      </c>
      <c r="D589" s="1" t="s">
        <v>2721</v>
      </c>
      <c r="E589" s="1" t="s">
        <v>2722</v>
      </c>
      <c r="F589" s="1" t="s">
        <v>2723</v>
      </c>
      <c r="G589" s="1" t="s">
        <v>471</v>
      </c>
      <c r="H589" s="1" t="s">
        <v>2724</v>
      </c>
      <c r="N589" s="1" t="b">
        <v>0</v>
      </c>
      <c r="P589" s="1" t="s">
        <v>2725</v>
      </c>
    </row>
    <row r="590" spans="1:17" x14ac:dyDescent="0.25">
      <c r="A590" s="4" t="str">
        <f t="shared" si="9"/>
        <v>254097</v>
      </c>
      <c r="B590" s="1">
        <v>590</v>
      </c>
      <c r="C590" s="1" t="s">
        <v>2726</v>
      </c>
      <c r="D590" s="1" t="s">
        <v>2727</v>
      </c>
      <c r="E590" s="1" t="s">
        <v>2728</v>
      </c>
      <c r="F590" s="1" t="s">
        <v>2729</v>
      </c>
      <c r="G590" s="1" t="s">
        <v>2730</v>
      </c>
      <c r="H590" s="1" t="s">
        <v>2731</v>
      </c>
      <c r="N590" s="1" t="b">
        <v>0</v>
      </c>
    </row>
    <row r="591" spans="1:17" x14ac:dyDescent="0.25">
      <c r="A591" s="4" t="str">
        <f t="shared" si="9"/>
        <v>003975</v>
      </c>
      <c r="B591" s="1">
        <v>591</v>
      </c>
      <c r="C591" s="1" t="s">
        <v>2732</v>
      </c>
      <c r="D591" s="1" t="s">
        <v>2733</v>
      </c>
      <c r="E591" s="1" t="s">
        <v>2734</v>
      </c>
      <c r="F591" s="1" t="s">
        <v>2735</v>
      </c>
      <c r="G591" s="1" t="s">
        <v>471</v>
      </c>
      <c r="H591" s="1" t="s">
        <v>2736</v>
      </c>
      <c r="M591" s="1" t="s">
        <v>2737</v>
      </c>
      <c r="N591" s="1" t="b">
        <v>0</v>
      </c>
      <c r="P591" s="1" t="s">
        <v>2738</v>
      </c>
    </row>
    <row r="592" spans="1:17" x14ac:dyDescent="0.25">
      <c r="A592" s="4" t="str">
        <f t="shared" si="9"/>
        <v/>
      </c>
      <c r="B592" s="1">
        <v>592</v>
      </c>
      <c r="C592" s="1" t="s">
        <v>2739</v>
      </c>
      <c r="D592" s="1" t="s">
        <v>2740</v>
      </c>
      <c r="E592" s="1" t="s">
        <v>2741</v>
      </c>
      <c r="F592" s="1" t="s">
        <v>2742</v>
      </c>
      <c r="G592" s="1" t="s">
        <v>1337</v>
      </c>
      <c r="H592" s="1"/>
      <c r="N592" s="1" t="b">
        <v>0</v>
      </c>
    </row>
    <row r="593" spans="1:18" x14ac:dyDescent="0.25">
      <c r="A593" s="4" t="str">
        <f t="shared" si="9"/>
        <v>006858</v>
      </c>
      <c r="B593" s="1">
        <v>593</v>
      </c>
      <c r="C593" s="1" t="s">
        <v>4610</v>
      </c>
      <c r="D593" s="1" t="s">
        <v>2743</v>
      </c>
      <c r="E593" s="1" t="s">
        <v>531</v>
      </c>
      <c r="F593" s="1" t="s">
        <v>2744</v>
      </c>
      <c r="G593" s="1" t="s">
        <v>471</v>
      </c>
      <c r="H593" s="1" t="s">
        <v>282</v>
      </c>
      <c r="N593" s="1" t="b">
        <v>0</v>
      </c>
      <c r="P593" s="1" t="s">
        <v>2745</v>
      </c>
    </row>
    <row r="594" spans="1:18" x14ac:dyDescent="0.25">
      <c r="A594" s="4" t="str">
        <f t="shared" si="9"/>
        <v/>
      </c>
      <c r="B594" s="1">
        <v>594</v>
      </c>
      <c r="C594" s="1" t="s">
        <v>2746</v>
      </c>
      <c r="D594" s="1" t="s">
        <v>2747</v>
      </c>
      <c r="E594" s="1" t="s">
        <v>2748</v>
      </c>
      <c r="F594" s="1" t="s">
        <v>2749</v>
      </c>
      <c r="G594" s="1" t="s">
        <v>2750</v>
      </c>
      <c r="H594" s="1"/>
      <c r="N594" s="1" t="b">
        <v>0</v>
      </c>
    </row>
    <row r="595" spans="1:18" x14ac:dyDescent="0.25">
      <c r="A595" s="4" t="str">
        <f t="shared" si="9"/>
        <v>461409</v>
      </c>
      <c r="B595" s="1">
        <v>595</v>
      </c>
      <c r="C595" s="1" t="s">
        <v>2751</v>
      </c>
      <c r="D595" s="1" t="s">
        <v>2752</v>
      </c>
      <c r="E595" s="1" t="s">
        <v>511</v>
      </c>
      <c r="F595" s="1" t="s">
        <v>1504</v>
      </c>
      <c r="G595" s="1" t="s">
        <v>471</v>
      </c>
      <c r="H595" s="1" t="s">
        <v>2753</v>
      </c>
      <c r="N595" s="1" t="b">
        <v>0</v>
      </c>
      <c r="R595" s="1" t="s">
        <v>2754</v>
      </c>
    </row>
    <row r="596" spans="1:18" x14ac:dyDescent="0.25">
      <c r="A596" s="4" t="str">
        <f t="shared" si="9"/>
        <v>333521</v>
      </c>
      <c r="B596" s="1">
        <v>596</v>
      </c>
      <c r="C596" s="1" t="s">
        <v>2755</v>
      </c>
      <c r="D596" s="1" t="s">
        <v>1600</v>
      </c>
      <c r="E596" s="1" t="s">
        <v>1093</v>
      </c>
      <c r="F596" s="1" t="s">
        <v>714</v>
      </c>
      <c r="G596" s="1" t="s">
        <v>471</v>
      </c>
      <c r="H596" s="1" t="s">
        <v>1601</v>
      </c>
      <c r="N596" s="1" t="b">
        <v>0</v>
      </c>
    </row>
    <row r="597" spans="1:18" x14ac:dyDescent="0.25">
      <c r="A597" s="4" t="str">
        <f t="shared" si="9"/>
        <v>317621</v>
      </c>
      <c r="B597" s="1">
        <v>597</v>
      </c>
      <c r="C597" s="1" t="s">
        <v>2756</v>
      </c>
      <c r="D597" s="1" t="s">
        <v>2757</v>
      </c>
      <c r="E597" s="1" t="s">
        <v>511</v>
      </c>
      <c r="F597" s="1" t="s">
        <v>1369</v>
      </c>
      <c r="G597" s="1" t="s">
        <v>471</v>
      </c>
      <c r="H597" s="1" t="s">
        <v>2758</v>
      </c>
      <c r="N597" s="1" t="b">
        <v>0</v>
      </c>
    </row>
    <row r="598" spans="1:18" x14ac:dyDescent="0.25">
      <c r="A598" s="4" t="str">
        <f t="shared" si="9"/>
        <v>374735</v>
      </c>
      <c r="B598" s="1">
        <v>598</v>
      </c>
      <c r="C598" s="1" t="s">
        <v>2759</v>
      </c>
      <c r="D598" s="1" t="s">
        <v>2760</v>
      </c>
      <c r="E598" s="1" t="s">
        <v>1901</v>
      </c>
      <c r="F598" s="1" t="s">
        <v>1902</v>
      </c>
      <c r="G598" s="1" t="s">
        <v>471</v>
      </c>
      <c r="H598" s="1" t="s">
        <v>2761</v>
      </c>
      <c r="N598" s="1" t="b">
        <v>0</v>
      </c>
      <c r="P598" s="1" t="s">
        <v>2762</v>
      </c>
    </row>
    <row r="599" spans="1:18" x14ac:dyDescent="0.25">
      <c r="A599" s="4" t="str">
        <f t="shared" si="9"/>
        <v/>
      </c>
      <c r="B599" s="1">
        <v>599</v>
      </c>
      <c r="C599" s="1" t="s">
        <v>2763</v>
      </c>
      <c r="D599" s="1" t="s">
        <v>2764</v>
      </c>
      <c r="E599" s="1" t="s">
        <v>700</v>
      </c>
      <c r="F599" s="1" t="s">
        <v>2765</v>
      </c>
      <c r="G599" s="1" t="s">
        <v>471</v>
      </c>
      <c r="H599" s="1"/>
      <c r="N599" s="1" t="b">
        <v>0</v>
      </c>
    </row>
    <row r="600" spans="1:18" x14ac:dyDescent="0.25">
      <c r="A600" s="4" t="str">
        <f t="shared" si="9"/>
        <v/>
      </c>
      <c r="B600" s="1">
        <v>600</v>
      </c>
      <c r="C600" s="1" t="s">
        <v>2766</v>
      </c>
      <c r="D600" s="1" t="s">
        <v>2767</v>
      </c>
      <c r="E600" s="1" t="s">
        <v>2067</v>
      </c>
      <c r="F600" s="1" t="s">
        <v>2768</v>
      </c>
      <c r="G600" s="1" t="s">
        <v>471</v>
      </c>
      <c r="H600" s="1"/>
      <c r="N600" s="1" t="b">
        <v>0</v>
      </c>
    </row>
    <row r="601" spans="1:18" x14ac:dyDescent="0.25">
      <c r="A601" s="4" t="str">
        <f t="shared" si="9"/>
        <v/>
      </c>
      <c r="B601" s="1">
        <v>601</v>
      </c>
      <c r="C601" s="1" t="s">
        <v>2769</v>
      </c>
      <c r="D601" s="1" t="s">
        <v>2770</v>
      </c>
      <c r="E601" s="1" t="s">
        <v>2771</v>
      </c>
      <c r="F601" s="1" t="s">
        <v>2772</v>
      </c>
      <c r="G601" s="1" t="s">
        <v>471</v>
      </c>
      <c r="H601" s="1"/>
      <c r="N601" s="1" t="b">
        <v>0</v>
      </c>
    </row>
    <row r="602" spans="1:18" x14ac:dyDescent="0.25">
      <c r="A602" s="4" t="str">
        <f t="shared" si="9"/>
        <v/>
      </c>
      <c r="B602" s="1">
        <v>602</v>
      </c>
      <c r="C602" s="1" t="s">
        <v>2773</v>
      </c>
      <c r="D602" s="1" t="s">
        <v>2774</v>
      </c>
      <c r="E602" s="1" t="s">
        <v>2775</v>
      </c>
      <c r="F602" s="1" t="s">
        <v>2776</v>
      </c>
      <c r="G602" s="1" t="s">
        <v>471</v>
      </c>
      <c r="H602" s="1"/>
      <c r="N602" s="1" t="b">
        <v>0</v>
      </c>
    </row>
    <row r="603" spans="1:18" x14ac:dyDescent="0.25">
      <c r="A603" s="4" t="str">
        <f t="shared" si="9"/>
        <v/>
      </c>
      <c r="B603" s="1">
        <v>603</v>
      </c>
      <c r="C603" s="1" t="s">
        <v>2777</v>
      </c>
      <c r="D603" s="1" t="s">
        <v>2778</v>
      </c>
      <c r="E603" s="1" t="s">
        <v>742</v>
      </c>
      <c r="F603" s="1" t="s">
        <v>2779</v>
      </c>
      <c r="G603" s="1" t="s">
        <v>471</v>
      </c>
      <c r="H603" s="1"/>
      <c r="N603" s="1" t="b">
        <v>0</v>
      </c>
    </row>
    <row r="604" spans="1:18" x14ac:dyDescent="0.25">
      <c r="A604" s="4" t="str">
        <f t="shared" si="9"/>
        <v>363627</v>
      </c>
      <c r="B604" s="1">
        <v>604</v>
      </c>
      <c r="C604" s="1" t="s">
        <v>2780</v>
      </c>
      <c r="D604" s="1" t="s">
        <v>2781</v>
      </c>
      <c r="E604" s="1" t="s">
        <v>2782</v>
      </c>
      <c r="F604" s="1" t="s">
        <v>2783</v>
      </c>
      <c r="G604" s="1" t="s">
        <v>471</v>
      </c>
      <c r="H604" s="1" t="s">
        <v>2784</v>
      </c>
      <c r="N604" s="1" t="b">
        <v>0</v>
      </c>
    </row>
    <row r="605" spans="1:18" x14ac:dyDescent="0.25">
      <c r="A605" s="4" t="str">
        <f t="shared" si="9"/>
        <v>316148</v>
      </c>
      <c r="B605" s="1">
        <v>605</v>
      </c>
      <c r="C605" s="1" t="s">
        <v>2785</v>
      </c>
      <c r="D605" s="1" t="s">
        <v>2786</v>
      </c>
      <c r="E605" s="1" t="s">
        <v>511</v>
      </c>
      <c r="F605" s="1" t="s">
        <v>1392</v>
      </c>
      <c r="G605" s="1" t="s">
        <v>471</v>
      </c>
      <c r="H605" s="1" t="s">
        <v>2787</v>
      </c>
      <c r="N605" s="1" t="b">
        <v>0</v>
      </c>
    </row>
    <row r="606" spans="1:18" x14ac:dyDescent="0.25">
      <c r="A606" s="4" t="str">
        <f t="shared" si="9"/>
        <v>363117</v>
      </c>
      <c r="B606" s="1">
        <v>606</v>
      </c>
      <c r="C606" s="1" t="s">
        <v>2788</v>
      </c>
      <c r="D606" s="1" t="s">
        <v>1069</v>
      </c>
      <c r="E606" s="1" t="s">
        <v>660</v>
      </c>
      <c r="F606" s="1" t="s">
        <v>667</v>
      </c>
      <c r="G606" s="1" t="s">
        <v>471</v>
      </c>
      <c r="H606" s="1" t="s">
        <v>2789</v>
      </c>
      <c r="N606" s="1" t="b">
        <v>0</v>
      </c>
    </row>
    <row r="607" spans="1:18" x14ac:dyDescent="0.25">
      <c r="A607" s="4" t="str">
        <f t="shared" si="9"/>
        <v/>
      </c>
      <c r="B607" s="1">
        <v>607</v>
      </c>
      <c r="C607" s="1" t="s">
        <v>2790</v>
      </c>
      <c r="D607" s="1" t="s">
        <v>2791</v>
      </c>
      <c r="E607" s="1" t="s">
        <v>2554</v>
      </c>
      <c r="F607" s="1" t="s">
        <v>2555</v>
      </c>
      <c r="G607" s="1" t="s">
        <v>471</v>
      </c>
      <c r="H607" s="1"/>
      <c r="N607" s="1" t="b">
        <v>0</v>
      </c>
    </row>
    <row r="608" spans="1:18" x14ac:dyDescent="0.25">
      <c r="A608" s="4" t="str">
        <f t="shared" si="9"/>
        <v>366110</v>
      </c>
      <c r="B608" s="1">
        <v>608</v>
      </c>
      <c r="C608" s="1" t="s">
        <v>2792</v>
      </c>
      <c r="D608" s="1" t="s">
        <v>2793</v>
      </c>
      <c r="E608" s="1" t="s">
        <v>885</v>
      </c>
      <c r="F608" s="1" t="s">
        <v>886</v>
      </c>
      <c r="G608" s="1" t="s">
        <v>471</v>
      </c>
      <c r="H608" s="1" t="s">
        <v>2794</v>
      </c>
      <c r="N608" s="1" t="b">
        <v>0</v>
      </c>
    </row>
    <row r="609" spans="1:17" x14ac:dyDescent="0.25">
      <c r="A609" s="4" t="str">
        <f t="shared" si="9"/>
        <v>315978</v>
      </c>
      <c r="B609" s="1">
        <v>609</v>
      </c>
      <c r="C609" s="1" t="s">
        <v>2795</v>
      </c>
      <c r="D609" s="1" t="s">
        <v>2796</v>
      </c>
      <c r="E609" s="1" t="s">
        <v>1058</v>
      </c>
      <c r="F609" s="1" t="s">
        <v>1631</v>
      </c>
      <c r="G609" s="1" t="s">
        <v>471</v>
      </c>
      <c r="H609" s="1" t="s">
        <v>2797</v>
      </c>
      <c r="N609" s="1" t="b">
        <v>0</v>
      </c>
    </row>
    <row r="610" spans="1:17" x14ac:dyDescent="0.25">
      <c r="A610" s="4" t="str">
        <f t="shared" si="9"/>
        <v>358687</v>
      </c>
      <c r="B610" s="1">
        <v>610</v>
      </c>
      <c r="C610" s="1" t="s">
        <v>2798</v>
      </c>
      <c r="D610" s="1" t="s">
        <v>2799</v>
      </c>
      <c r="E610" s="1" t="s">
        <v>567</v>
      </c>
      <c r="F610" s="1" t="s">
        <v>568</v>
      </c>
      <c r="G610" s="1" t="s">
        <v>471</v>
      </c>
      <c r="H610" s="1" t="s">
        <v>2800</v>
      </c>
      <c r="N610" s="1" t="b">
        <v>0</v>
      </c>
      <c r="P610" s="1" t="s">
        <v>2801</v>
      </c>
    </row>
    <row r="611" spans="1:17" x14ac:dyDescent="0.25">
      <c r="A611" s="4" t="str">
        <f t="shared" si="9"/>
        <v>313816</v>
      </c>
      <c r="B611" s="1">
        <v>611</v>
      </c>
      <c r="C611" s="1" t="s">
        <v>4799</v>
      </c>
      <c r="D611" s="1" t="s">
        <v>2802</v>
      </c>
      <c r="E611" s="1" t="s">
        <v>511</v>
      </c>
      <c r="F611" s="1" t="s">
        <v>664</v>
      </c>
      <c r="G611" s="1" t="s">
        <v>1516</v>
      </c>
      <c r="H611" s="1" t="s">
        <v>2803</v>
      </c>
      <c r="N611" s="1" t="b">
        <v>0</v>
      </c>
    </row>
    <row r="612" spans="1:17" x14ac:dyDescent="0.25">
      <c r="A612" s="4" t="str">
        <f t="shared" si="9"/>
        <v>364867</v>
      </c>
      <c r="B612" s="1">
        <v>612</v>
      </c>
      <c r="C612" s="1" t="s">
        <v>2804</v>
      </c>
      <c r="D612" s="1" t="s">
        <v>2805</v>
      </c>
      <c r="E612" s="1" t="s">
        <v>700</v>
      </c>
      <c r="F612" s="1" t="s">
        <v>701</v>
      </c>
      <c r="G612" s="1" t="s">
        <v>471</v>
      </c>
      <c r="H612" s="1" t="s">
        <v>2806</v>
      </c>
      <c r="N612" s="1" t="b">
        <v>0</v>
      </c>
    </row>
    <row r="613" spans="1:17" x14ac:dyDescent="0.25">
      <c r="A613" s="4" t="str">
        <f t="shared" si="9"/>
        <v>460517</v>
      </c>
      <c r="B613" s="1">
        <v>613</v>
      </c>
      <c r="C613" s="1" t="s">
        <v>2807</v>
      </c>
      <c r="D613" s="1" t="s">
        <v>2808</v>
      </c>
      <c r="E613" s="1" t="s">
        <v>1040</v>
      </c>
      <c r="F613" s="1" t="s">
        <v>1041</v>
      </c>
      <c r="G613" s="1" t="s">
        <v>471</v>
      </c>
      <c r="H613" s="1" t="s">
        <v>2809</v>
      </c>
      <c r="N613" s="1" t="b">
        <v>0</v>
      </c>
      <c r="P613" s="1" t="s">
        <v>2810</v>
      </c>
    </row>
    <row r="614" spans="1:17" x14ac:dyDescent="0.25">
      <c r="A614" s="4" t="str">
        <f t="shared" si="9"/>
        <v>372956</v>
      </c>
      <c r="B614" s="1">
        <v>614</v>
      </c>
      <c r="C614" s="1" t="s">
        <v>2811</v>
      </c>
      <c r="D614" s="1" t="s">
        <v>2812</v>
      </c>
      <c r="E614" s="1" t="s">
        <v>919</v>
      </c>
      <c r="F614" s="1" t="s">
        <v>568</v>
      </c>
      <c r="G614" s="1" t="s">
        <v>471</v>
      </c>
      <c r="H614" s="1" t="s">
        <v>2813</v>
      </c>
      <c r="N614" s="1" t="b">
        <v>0</v>
      </c>
    </row>
    <row r="615" spans="1:17" x14ac:dyDescent="0.25">
      <c r="A615" s="4" t="str">
        <f t="shared" si="9"/>
        <v>313311</v>
      </c>
      <c r="B615" s="1">
        <v>615</v>
      </c>
      <c r="C615" s="1" t="s">
        <v>2814</v>
      </c>
      <c r="D615" s="1" t="s">
        <v>2815</v>
      </c>
      <c r="E615" s="1" t="s">
        <v>511</v>
      </c>
      <c r="F615" s="1" t="s">
        <v>512</v>
      </c>
      <c r="G615" s="1" t="s">
        <v>471</v>
      </c>
      <c r="H615" s="1" t="s">
        <v>2816</v>
      </c>
      <c r="N615" s="1" t="b">
        <v>0</v>
      </c>
      <c r="P615" s="1" t="s">
        <v>2817</v>
      </c>
    </row>
    <row r="616" spans="1:17" x14ac:dyDescent="0.25">
      <c r="A616" s="4" t="str">
        <f t="shared" si="9"/>
        <v/>
      </c>
      <c r="B616" s="1">
        <v>616</v>
      </c>
      <c r="C616" s="1" t="s">
        <v>2818</v>
      </c>
      <c r="D616" s="1" t="s">
        <v>2819</v>
      </c>
      <c r="E616" s="1" t="s">
        <v>2820</v>
      </c>
      <c r="G616" s="1" t="s">
        <v>2821</v>
      </c>
      <c r="H616" s="1"/>
      <c r="N616" s="1" t="b">
        <v>0</v>
      </c>
    </row>
    <row r="617" spans="1:17" x14ac:dyDescent="0.25">
      <c r="A617" s="4" t="str">
        <f t="shared" si="9"/>
        <v/>
      </c>
      <c r="B617" s="1">
        <v>617</v>
      </c>
      <c r="C617" s="1" t="s">
        <v>2822</v>
      </c>
      <c r="D617" s="1" t="s">
        <v>2823</v>
      </c>
      <c r="E617" s="1" t="s">
        <v>511</v>
      </c>
      <c r="F617" s="1" t="s">
        <v>542</v>
      </c>
      <c r="G617" s="1" t="s">
        <v>471</v>
      </c>
      <c r="H617" s="1"/>
      <c r="N617" s="1" t="b">
        <v>0</v>
      </c>
    </row>
    <row r="618" spans="1:17" x14ac:dyDescent="0.25">
      <c r="A618" s="4" t="str">
        <f t="shared" si="9"/>
        <v>359337</v>
      </c>
      <c r="B618" s="1">
        <v>618</v>
      </c>
      <c r="C618" s="1" t="s">
        <v>2824</v>
      </c>
      <c r="D618" s="1" t="s">
        <v>2825</v>
      </c>
      <c r="E618" s="1" t="s">
        <v>511</v>
      </c>
      <c r="F618" s="1" t="s">
        <v>632</v>
      </c>
      <c r="G618" s="1" t="s">
        <v>471</v>
      </c>
      <c r="H618" s="1" t="s">
        <v>2826</v>
      </c>
      <c r="M618" s="1" t="s">
        <v>2827</v>
      </c>
      <c r="N618" s="1" t="b">
        <v>0</v>
      </c>
      <c r="P618" s="1" t="s">
        <v>2828</v>
      </c>
    </row>
    <row r="619" spans="1:17" x14ac:dyDescent="0.25">
      <c r="A619" s="4" t="str">
        <f t="shared" si="9"/>
        <v>313665</v>
      </c>
      <c r="B619" s="1">
        <v>619</v>
      </c>
      <c r="C619" s="1" t="s">
        <v>2829</v>
      </c>
      <c r="D619" s="1" t="s">
        <v>2830</v>
      </c>
      <c r="E619" s="1" t="s">
        <v>511</v>
      </c>
      <c r="F619" s="1" t="s">
        <v>623</v>
      </c>
      <c r="G619" s="1" t="s">
        <v>2831</v>
      </c>
      <c r="H619" s="1" t="s">
        <v>2832</v>
      </c>
      <c r="M619" s="1" t="s">
        <v>2833</v>
      </c>
      <c r="N619" s="1" t="b">
        <v>0</v>
      </c>
      <c r="P619" s="1" t="s">
        <v>2834</v>
      </c>
      <c r="Q619" s="1" t="s">
        <v>2834</v>
      </c>
    </row>
    <row r="620" spans="1:17" x14ac:dyDescent="0.25">
      <c r="A620" s="4" t="str">
        <f t="shared" si="9"/>
        <v>447917</v>
      </c>
      <c r="B620" s="1">
        <v>620</v>
      </c>
      <c r="C620" s="1" t="s">
        <v>2835</v>
      </c>
      <c r="D620" s="1" t="s">
        <v>2836</v>
      </c>
      <c r="E620" s="1" t="s">
        <v>679</v>
      </c>
      <c r="F620" s="1" t="s">
        <v>680</v>
      </c>
      <c r="G620" s="1" t="s">
        <v>2831</v>
      </c>
      <c r="H620" s="1" t="s">
        <v>2837</v>
      </c>
      <c r="N620" s="1" t="b">
        <v>0</v>
      </c>
      <c r="P620" s="1" t="s">
        <v>2838</v>
      </c>
      <c r="Q620" s="1" t="s">
        <v>2839</v>
      </c>
    </row>
    <row r="621" spans="1:17" x14ac:dyDescent="0.25">
      <c r="A621" s="4" t="str">
        <f t="shared" si="9"/>
        <v>456976</v>
      </c>
      <c r="B621" s="1">
        <v>621</v>
      </c>
      <c r="C621" s="1" t="s">
        <v>2840</v>
      </c>
      <c r="D621" s="1" t="s">
        <v>1122</v>
      </c>
      <c r="E621" s="1" t="s">
        <v>511</v>
      </c>
      <c r="F621" s="1" t="s">
        <v>632</v>
      </c>
      <c r="G621" s="1" t="s">
        <v>471</v>
      </c>
      <c r="H621" s="1" t="s">
        <v>2841</v>
      </c>
      <c r="N621" s="1" t="b">
        <v>0</v>
      </c>
    </row>
    <row r="622" spans="1:17" x14ac:dyDescent="0.25">
      <c r="A622" s="4" t="str">
        <f t="shared" si="9"/>
        <v/>
      </c>
      <c r="B622" s="1">
        <v>622</v>
      </c>
      <c r="C622" s="1" t="s">
        <v>2842</v>
      </c>
      <c r="E622" s="1" t="s">
        <v>2843</v>
      </c>
      <c r="H622" s="1"/>
      <c r="N622" s="1" t="b">
        <v>0</v>
      </c>
    </row>
    <row r="623" spans="1:17" x14ac:dyDescent="0.25">
      <c r="A623" s="4" t="str">
        <f t="shared" si="9"/>
        <v>455810</v>
      </c>
      <c r="B623" s="1">
        <v>623</v>
      </c>
      <c r="C623" s="1" t="s">
        <v>216</v>
      </c>
      <c r="D623" s="1" t="s">
        <v>2844</v>
      </c>
      <c r="E623" s="1" t="s">
        <v>511</v>
      </c>
      <c r="F623" s="1" t="s">
        <v>2845</v>
      </c>
      <c r="G623" s="1" t="s">
        <v>2846</v>
      </c>
      <c r="H623" s="1" t="s">
        <v>217</v>
      </c>
      <c r="N623" s="1" t="b">
        <v>0</v>
      </c>
      <c r="P623" s="1" t="s">
        <v>2847</v>
      </c>
    </row>
    <row r="624" spans="1:17" x14ac:dyDescent="0.25">
      <c r="A624" s="4" t="str">
        <f t="shared" si="9"/>
        <v>358667</v>
      </c>
      <c r="B624" s="1">
        <v>624</v>
      </c>
      <c r="C624" s="1" t="s">
        <v>415</v>
      </c>
      <c r="D624" s="1" t="s">
        <v>2848</v>
      </c>
      <c r="E624" s="1" t="s">
        <v>1049</v>
      </c>
      <c r="F624" s="1" t="s">
        <v>1050</v>
      </c>
      <c r="G624" s="1" t="s">
        <v>2846</v>
      </c>
      <c r="H624" s="1" t="s">
        <v>416</v>
      </c>
      <c r="M624" s="1" t="s">
        <v>2849</v>
      </c>
      <c r="N624" s="1" t="b">
        <v>0</v>
      </c>
      <c r="P624" s="1" t="s">
        <v>2850</v>
      </c>
    </row>
    <row r="625" spans="1:18" x14ac:dyDescent="0.25">
      <c r="A625" s="4" t="str">
        <f t="shared" si="9"/>
        <v>368437</v>
      </c>
      <c r="B625" s="1">
        <v>625</v>
      </c>
      <c r="C625" s="1" t="s">
        <v>392</v>
      </c>
      <c r="D625" s="1" t="s">
        <v>2851</v>
      </c>
      <c r="E625" s="1" t="s">
        <v>511</v>
      </c>
      <c r="F625" s="1" t="s">
        <v>2168</v>
      </c>
      <c r="G625" s="1" t="s">
        <v>2846</v>
      </c>
      <c r="H625" s="1" t="s">
        <v>393</v>
      </c>
      <c r="M625" s="1" t="s">
        <v>2852</v>
      </c>
      <c r="N625" s="1" t="b">
        <v>0</v>
      </c>
      <c r="P625" s="1" t="s">
        <v>2853</v>
      </c>
    </row>
    <row r="626" spans="1:18" x14ac:dyDescent="0.25">
      <c r="A626" s="4" t="str">
        <f t="shared" si="9"/>
        <v>357605</v>
      </c>
      <c r="B626" s="1">
        <v>626</v>
      </c>
      <c r="C626" s="1" t="s">
        <v>2854</v>
      </c>
      <c r="D626" s="1" t="s">
        <v>2855</v>
      </c>
      <c r="E626" s="1" t="s">
        <v>2856</v>
      </c>
      <c r="F626" s="1" t="s">
        <v>2857</v>
      </c>
      <c r="G626" s="1" t="s">
        <v>2846</v>
      </c>
      <c r="H626" s="1" t="s">
        <v>2858</v>
      </c>
      <c r="M626" s="1" t="s">
        <v>2859</v>
      </c>
      <c r="N626" s="1" t="b">
        <v>0</v>
      </c>
      <c r="P626" s="1" t="s">
        <v>2860</v>
      </c>
      <c r="Q626" s="1" t="s">
        <v>2861</v>
      </c>
    </row>
    <row r="627" spans="1:18" x14ac:dyDescent="0.25">
      <c r="A627" s="4" t="str">
        <f t="shared" si="9"/>
        <v>359525</v>
      </c>
      <c r="B627" s="1">
        <v>627</v>
      </c>
      <c r="C627" s="1" t="s">
        <v>2862</v>
      </c>
      <c r="D627" s="1" t="s">
        <v>2863</v>
      </c>
      <c r="E627" s="1" t="s">
        <v>806</v>
      </c>
      <c r="F627" s="1" t="s">
        <v>604</v>
      </c>
      <c r="G627" s="1" t="s">
        <v>2846</v>
      </c>
      <c r="H627" s="1" t="s">
        <v>2864</v>
      </c>
      <c r="M627" s="1" t="s">
        <v>2865</v>
      </c>
      <c r="N627" s="1" t="b">
        <v>0</v>
      </c>
      <c r="P627" s="1" t="s">
        <v>2866</v>
      </c>
    </row>
    <row r="628" spans="1:18" x14ac:dyDescent="0.25">
      <c r="A628" s="4" t="str">
        <f t="shared" si="9"/>
        <v>443208</v>
      </c>
      <c r="B628" s="1">
        <v>628</v>
      </c>
      <c r="C628" s="1" t="s">
        <v>2867</v>
      </c>
      <c r="D628" s="1" t="s">
        <v>2868</v>
      </c>
      <c r="E628" s="1" t="s">
        <v>567</v>
      </c>
      <c r="F628" s="1" t="s">
        <v>933</v>
      </c>
      <c r="G628" s="1" t="s">
        <v>2846</v>
      </c>
      <c r="H628" s="1" t="s">
        <v>2869</v>
      </c>
      <c r="N628" s="1" t="b">
        <v>0</v>
      </c>
    </row>
    <row r="629" spans="1:18" x14ac:dyDescent="0.25">
      <c r="A629" s="4" t="str">
        <f t="shared" si="9"/>
        <v>499704</v>
      </c>
      <c r="B629" s="1">
        <v>629</v>
      </c>
      <c r="C629" s="1" t="s">
        <v>341</v>
      </c>
      <c r="D629" s="1" t="s">
        <v>2870</v>
      </c>
      <c r="E629" s="1" t="s">
        <v>2871</v>
      </c>
      <c r="F629" s="1" t="s">
        <v>2872</v>
      </c>
      <c r="G629" s="1" t="s">
        <v>2873</v>
      </c>
      <c r="H629" s="1" t="s">
        <v>342</v>
      </c>
      <c r="N629" s="1" t="b">
        <v>0</v>
      </c>
      <c r="P629" s="1" t="s">
        <v>2874</v>
      </c>
    </row>
    <row r="630" spans="1:18" x14ac:dyDescent="0.25">
      <c r="A630" s="4" t="str">
        <f t="shared" si="9"/>
        <v>116948</v>
      </c>
      <c r="B630" s="1">
        <v>630</v>
      </c>
      <c r="C630" s="1" t="s">
        <v>311</v>
      </c>
      <c r="D630" s="1" t="s">
        <v>2875</v>
      </c>
      <c r="E630" s="1" t="s">
        <v>841</v>
      </c>
      <c r="F630" s="1" t="s">
        <v>2876</v>
      </c>
      <c r="G630" s="1" t="s">
        <v>2846</v>
      </c>
      <c r="H630" s="1" t="s">
        <v>312</v>
      </c>
      <c r="N630" s="1" t="b">
        <v>0</v>
      </c>
      <c r="R630" s="1" t="s">
        <v>2877</v>
      </c>
    </row>
    <row r="631" spans="1:18" x14ac:dyDescent="0.25">
      <c r="A631" s="4" t="str">
        <f t="shared" si="9"/>
        <v>357089</v>
      </c>
      <c r="B631" s="1">
        <v>631</v>
      </c>
      <c r="C631" s="1" t="s">
        <v>2878</v>
      </c>
      <c r="D631" s="1" t="s">
        <v>2879</v>
      </c>
      <c r="E631" s="1" t="s">
        <v>511</v>
      </c>
      <c r="F631" s="1" t="s">
        <v>860</v>
      </c>
      <c r="G631" s="1" t="s">
        <v>2831</v>
      </c>
      <c r="H631" s="1" t="s">
        <v>231</v>
      </c>
      <c r="N631" s="1" t="b">
        <v>0</v>
      </c>
      <c r="P631" s="1" t="s">
        <v>2880</v>
      </c>
      <c r="Q631" s="1" t="s">
        <v>2881</v>
      </c>
    </row>
    <row r="632" spans="1:18" x14ac:dyDescent="0.25">
      <c r="A632" s="4" t="str">
        <f t="shared" si="9"/>
        <v>108534</v>
      </c>
      <c r="B632" s="1">
        <v>632</v>
      </c>
      <c r="C632" s="1" t="s">
        <v>2882</v>
      </c>
      <c r="E632" s="1" t="s">
        <v>2883</v>
      </c>
      <c r="F632" s="1" t="s">
        <v>2884</v>
      </c>
      <c r="G632" s="1" t="s">
        <v>2831</v>
      </c>
      <c r="H632" s="1" t="s">
        <v>2885</v>
      </c>
      <c r="N632" s="1" t="b">
        <v>0</v>
      </c>
      <c r="P632" s="1" t="s">
        <v>2886</v>
      </c>
      <c r="Q632" s="1" t="s">
        <v>2887</v>
      </c>
    </row>
    <row r="633" spans="1:18" x14ac:dyDescent="0.25">
      <c r="A633" s="4" t="str">
        <f t="shared" si="9"/>
        <v>421752</v>
      </c>
      <c r="B633" s="1">
        <v>633</v>
      </c>
      <c r="C633" s="1" t="s">
        <v>2888</v>
      </c>
      <c r="D633" s="1" t="s">
        <v>2889</v>
      </c>
      <c r="E633" s="1" t="s">
        <v>567</v>
      </c>
      <c r="F633" s="1" t="s">
        <v>568</v>
      </c>
      <c r="G633" s="1" t="s">
        <v>471</v>
      </c>
      <c r="H633" s="1" t="s">
        <v>2890</v>
      </c>
      <c r="N633" s="1" t="b">
        <v>0</v>
      </c>
    </row>
    <row r="634" spans="1:18" x14ac:dyDescent="0.25">
      <c r="A634" s="4" t="str">
        <f t="shared" si="9"/>
        <v>357435</v>
      </c>
      <c r="B634" s="1">
        <v>634</v>
      </c>
      <c r="C634" s="1" t="s">
        <v>67</v>
      </c>
      <c r="D634" s="1" t="s">
        <v>2891</v>
      </c>
      <c r="E634" s="1" t="s">
        <v>709</v>
      </c>
      <c r="F634" s="1" t="s">
        <v>710</v>
      </c>
      <c r="G634" s="1" t="s">
        <v>2846</v>
      </c>
      <c r="H634" s="1" t="s">
        <v>68</v>
      </c>
      <c r="M634" s="1" t="s">
        <v>2892</v>
      </c>
      <c r="N634" s="1" t="b">
        <v>0</v>
      </c>
      <c r="P634" s="1" t="s">
        <v>2893</v>
      </c>
    </row>
    <row r="635" spans="1:18" x14ac:dyDescent="0.25">
      <c r="A635" s="4" t="str">
        <f t="shared" si="9"/>
        <v/>
      </c>
      <c r="B635" s="1">
        <v>635</v>
      </c>
      <c r="C635" s="1" t="s">
        <v>2894</v>
      </c>
      <c r="D635" s="1" t="s">
        <v>2895</v>
      </c>
      <c r="E635" s="1" t="s">
        <v>2896</v>
      </c>
      <c r="F635" s="1" t="s">
        <v>2897</v>
      </c>
      <c r="G635" s="1" t="s">
        <v>471</v>
      </c>
      <c r="H635" s="1"/>
      <c r="N635" s="1" t="b">
        <v>0</v>
      </c>
    </row>
    <row r="636" spans="1:18" x14ac:dyDescent="0.25">
      <c r="A636" s="4" t="str">
        <f t="shared" si="9"/>
        <v>358200</v>
      </c>
      <c r="B636" s="1">
        <v>636</v>
      </c>
      <c r="C636" s="1" t="s">
        <v>2898</v>
      </c>
      <c r="D636" s="1" t="s">
        <v>2899</v>
      </c>
      <c r="E636" s="1" t="s">
        <v>511</v>
      </c>
      <c r="F636" s="1" t="s">
        <v>1392</v>
      </c>
      <c r="G636" s="1" t="s">
        <v>2846</v>
      </c>
      <c r="H636" s="1" t="s">
        <v>2900</v>
      </c>
      <c r="N636" s="1" t="b">
        <v>0</v>
      </c>
      <c r="P636" s="1" t="s">
        <v>2901</v>
      </c>
    </row>
    <row r="637" spans="1:18" x14ac:dyDescent="0.25">
      <c r="A637" s="4" t="str">
        <f t="shared" si="9"/>
        <v>441390</v>
      </c>
      <c r="B637" s="1">
        <v>637</v>
      </c>
      <c r="C637" s="1" t="s">
        <v>2902</v>
      </c>
      <c r="D637" s="1" t="s">
        <v>2903</v>
      </c>
      <c r="E637" s="1" t="s">
        <v>567</v>
      </c>
      <c r="F637" s="1" t="s">
        <v>933</v>
      </c>
      <c r="G637" s="1" t="s">
        <v>2846</v>
      </c>
      <c r="H637" s="1" t="s">
        <v>2904</v>
      </c>
      <c r="N637" s="1" t="b">
        <v>0</v>
      </c>
      <c r="P637" s="1" t="s">
        <v>2905</v>
      </c>
    </row>
    <row r="638" spans="1:18" x14ac:dyDescent="0.25">
      <c r="A638" s="4" t="str">
        <f t="shared" si="9"/>
        <v>456102</v>
      </c>
      <c r="B638" s="1">
        <v>638</v>
      </c>
      <c r="C638" s="1" t="s">
        <v>2906</v>
      </c>
      <c r="D638" s="1" t="s">
        <v>2907</v>
      </c>
      <c r="E638" s="1" t="s">
        <v>567</v>
      </c>
      <c r="F638" s="1" t="s">
        <v>568</v>
      </c>
      <c r="G638" s="1" t="s">
        <v>2831</v>
      </c>
      <c r="H638" s="1" t="s">
        <v>2908</v>
      </c>
      <c r="N638" s="1" t="b">
        <v>0</v>
      </c>
    </row>
    <row r="639" spans="1:18" x14ac:dyDescent="0.25">
      <c r="A639" s="4" t="str">
        <f t="shared" si="9"/>
        <v>465978</v>
      </c>
      <c r="B639" s="1">
        <v>639</v>
      </c>
      <c r="C639" s="1" t="s">
        <v>2909</v>
      </c>
      <c r="D639" s="1" t="s">
        <v>2910</v>
      </c>
      <c r="E639" s="1" t="s">
        <v>2911</v>
      </c>
      <c r="F639" s="1" t="s">
        <v>2912</v>
      </c>
      <c r="H639" s="1" t="s">
        <v>2913</v>
      </c>
      <c r="N639" s="1" t="b">
        <v>0</v>
      </c>
    </row>
    <row r="640" spans="1:18" x14ac:dyDescent="0.25">
      <c r="A640" s="4" t="str">
        <f t="shared" si="9"/>
        <v>358776</v>
      </c>
      <c r="B640" s="1">
        <v>640</v>
      </c>
      <c r="C640" s="1" t="s">
        <v>2914</v>
      </c>
      <c r="D640" s="1" t="s">
        <v>2915</v>
      </c>
      <c r="E640" s="1" t="s">
        <v>1818</v>
      </c>
      <c r="F640" s="1" t="s">
        <v>1819</v>
      </c>
      <c r="G640" s="1" t="s">
        <v>2831</v>
      </c>
      <c r="H640" s="1" t="s">
        <v>1820</v>
      </c>
      <c r="N640" s="1" t="b">
        <v>0</v>
      </c>
      <c r="P640" s="1" t="s">
        <v>2916</v>
      </c>
    </row>
    <row r="641" spans="1:17" x14ac:dyDescent="0.25">
      <c r="A641" s="4" t="str">
        <f t="shared" si="9"/>
        <v>434716</v>
      </c>
      <c r="B641" s="1">
        <v>641</v>
      </c>
      <c r="C641" s="1" t="s">
        <v>190</v>
      </c>
      <c r="D641" s="1" t="s">
        <v>2917</v>
      </c>
      <c r="E641" s="1" t="s">
        <v>511</v>
      </c>
      <c r="F641" s="1" t="s">
        <v>993</v>
      </c>
      <c r="G641" s="1" t="s">
        <v>2831</v>
      </c>
      <c r="H641" s="1" t="s">
        <v>191</v>
      </c>
      <c r="N641" s="1" t="b">
        <v>0</v>
      </c>
      <c r="P641" s="1" t="s">
        <v>2918</v>
      </c>
    </row>
    <row r="642" spans="1:17" x14ac:dyDescent="0.25">
      <c r="A642" s="4" t="str">
        <f t="shared" ref="A642:A705" si="10">LEFT(H642,6)</f>
        <v/>
      </c>
      <c r="B642" s="1">
        <v>642</v>
      </c>
      <c r="C642" s="1" t="s">
        <v>2919</v>
      </c>
      <c r="D642" s="1" t="s">
        <v>2920</v>
      </c>
      <c r="E642" s="1" t="s">
        <v>511</v>
      </c>
      <c r="F642" s="1" t="s">
        <v>864</v>
      </c>
      <c r="G642" s="1" t="s">
        <v>471</v>
      </c>
      <c r="H642" s="1"/>
      <c r="N642" s="1" t="b">
        <v>0</v>
      </c>
    </row>
    <row r="643" spans="1:17" x14ac:dyDescent="0.25">
      <c r="A643" s="4" t="str">
        <f t="shared" si="10"/>
        <v>342906</v>
      </c>
      <c r="B643" s="1">
        <v>643</v>
      </c>
      <c r="C643" s="1" t="s">
        <v>2921</v>
      </c>
      <c r="D643" s="1" t="s">
        <v>2922</v>
      </c>
      <c r="E643" s="1" t="s">
        <v>2923</v>
      </c>
      <c r="F643" s="1" t="s">
        <v>2924</v>
      </c>
      <c r="G643" s="1" t="s">
        <v>2925</v>
      </c>
      <c r="H643" s="1" t="s">
        <v>2926</v>
      </c>
      <c r="N643" s="1" t="b">
        <v>0</v>
      </c>
    </row>
    <row r="644" spans="1:17" x14ac:dyDescent="0.25">
      <c r="A644" s="4" t="str">
        <f t="shared" si="10"/>
        <v>366419</v>
      </c>
      <c r="B644" s="1">
        <v>644</v>
      </c>
      <c r="C644" s="1" t="s">
        <v>2927</v>
      </c>
      <c r="D644" s="1" t="s">
        <v>2928</v>
      </c>
      <c r="E644" s="1" t="s">
        <v>2929</v>
      </c>
      <c r="F644" s="1" t="s">
        <v>2930</v>
      </c>
      <c r="G644" s="1" t="s">
        <v>2846</v>
      </c>
      <c r="H644" s="1" t="s">
        <v>1413</v>
      </c>
      <c r="N644" s="1" t="b">
        <v>0</v>
      </c>
      <c r="P644" s="1" t="s">
        <v>2931</v>
      </c>
    </row>
    <row r="645" spans="1:17" x14ac:dyDescent="0.25">
      <c r="A645" s="4" t="str">
        <f t="shared" si="10"/>
        <v>335007</v>
      </c>
      <c r="B645" s="1">
        <v>645</v>
      </c>
      <c r="C645" s="1" t="s">
        <v>2932</v>
      </c>
      <c r="D645" s="1" t="s">
        <v>2933</v>
      </c>
      <c r="E645" s="1" t="s">
        <v>919</v>
      </c>
      <c r="F645" s="1" t="s">
        <v>568</v>
      </c>
      <c r="G645" s="1" t="s">
        <v>2846</v>
      </c>
      <c r="H645" s="1" t="s">
        <v>2934</v>
      </c>
      <c r="M645" s="1" t="s">
        <v>2935</v>
      </c>
      <c r="N645" s="1" t="b">
        <v>0</v>
      </c>
    </row>
    <row r="646" spans="1:17" x14ac:dyDescent="0.25">
      <c r="A646" s="4" t="str">
        <f t="shared" si="10"/>
        <v>453800</v>
      </c>
      <c r="B646" s="1">
        <v>646</v>
      </c>
      <c r="C646" s="1" t="s">
        <v>2936</v>
      </c>
      <c r="D646" s="1" t="s">
        <v>2937</v>
      </c>
      <c r="E646" s="1" t="s">
        <v>2384</v>
      </c>
      <c r="F646" s="1" t="s">
        <v>2267</v>
      </c>
      <c r="G646" s="1" t="s">
        <v>2846</v>
      </c>
      <c r="H646" s="1" t="s">
        <v>2938</v>
      </c>
      <c r="N646" s="1" t="b">
        <v>0</v>
      </c>
      <c r="P646" s="1" t="s">
        <v>2939</v>
      </c>
    </row>
    <row r="647" spans="1:17" x14ac:dyDescent="0.25">
      <c r="A647" s="4" t="str">
        <f t="shared" si="10"/>
        <v>458603</v>
      </c>
      <c r="B647" s="1">
        <v>647</v>
      </c>
      <c r="C647" s="1" t="s">
        <v>2940</v>
      </c>
      <c r="D647" s="1" t="s">
        <v>2941</v>
      </c>
      <c r="E647" s="1" t="s">
        <v>1040</v>
      </c>
      <c r="F647" s="1" t="s">
        <v>1041</v>
      </c>
      <c r="H647" s="1" t="s">
        <v>2942</v>
      </c>
      <c r="N647" s="1" t="b">
        <v>0</v>
      </c>
    </row>
    <row r="648" spans="1:17" x14ac:dyDescent="0.25">
      <c r="A648" s="4" t="str">
        <f t="shared" si="10"/>
        <v>364405</v>
      </c>
      <c r="B648" s="1">
        <v>648</v>
      </c>
      <c r="C648" s="1" t="s">
        <v>2943</v>
      </c>
      <c r="D648" s="1" t="s">
        <v>2944</v>
      </c>
      <c r="E648" s="1" t="s">
        <v>1058</v>
      </c>
      <c r="F648" s="1" t="s">
        <v>1631</v>
      </c>
      <c r="H648" s="1" t="s">
        <v>2945</v>
      </c>
      <c r="N648" s="1" t="b">
        <v>0</v>
      </c>
    </row>
    <row r="649" spans="1:17" x14ac:dyDescent="0.25">
      <c r="A649" s="4" t="str">
        <f t="shared" si="10"/>
        <v>006932</v>
      </c>
      <c r="B649" s="1">
        <v>649</v>
      </c>
      <c r="C649" s="1" t="s">
        <v>2946</v>
      </c>
      <c r="D649" s="1" t="s">
        <v>2947</v>
      </c>
      <c r="E649" s="1" t="s">
        <v>548</v>
      </c>
      <c r="F649" s="1" t="s">
        <v>2948</v>
      </c>
      <c r="H649" s="1" t="s">
        <v>2949</v>
      </c>
      <c r="N649" s="1" t="b">
        <v>0</v>
      </c>
    </row>
    <row r="650" spans="1:17" x14ac:dyDescent="0.25">
      <c r="A650" s="4" t="str">
        <f t="shared" si="10"/>
        <v>362269</v>
      </c>
      <c r="B650" s="1">
        <v>650</v>
      </c>
      <c r="C650" s="1" t="s">
        <v>2950</v>
      </c>
      <c r="D650" s="1" t="s">
        <v>2951</v>
      </c>
      <c r="E650" s="1" t="s">
        <v>561</v>
      </c>
      <c r="F650" s="1" t="s">
        <v>2020</v>
      </c>
      <c r="H650" s="1" t="s">
        <v>2952</v>
      </c>
      <c r="N650" s="1" t="b">
        <v>0</v>
      </c>
    </row>
    <row r="651" spans="1:17" x14ac:dyDescent="0.25">
      <c r="A651" s="4" t="str">
        <f t="shared" si="10"/>
        <v>462234</v>
      </c>
      <c r="B651" s="1">
        <v>651</v>
      </c>
      <c r="C651" s="1" t="s">
        <v>192</v>
      </c>
      <c r="D651" s="1" t="s">
        <v>2953</v>
      </c>
      <c r="E651" s="1" t="s">
        <v>511</v>
      </c>
      <c r="F651" s="1" t="s">
        <v>604</v>
      </c>
      <c r="G651" s="1" t="s">
        <v>2831</v>
      </c>
      <c r="H651" s="1" t="s">
        <v>193</v>
      </c>
      <c r="M651" s="1" t="s">
        <v>2954</v>
      </c>
      <c r="N651" s="1" t="b">
        <v>0</v>
      </c>
      <c r="P651" s="1" t="s">
        <v>2955</v>
      </c>
    </row>
    <row r="652" spans="1:17" x14ac:dyDescent="0.25">
      <c r="A652" s="4" t="str">
        <f t="shared" si="10"/>
        <v>357749</v>
      </c>
      <c r="B652" s="1">
        <v>652</v>
      </c>
      <c r="C652" s="1" t="s">
        <v>2956</v>
      </c>
      <c r="D652" s="1" t="s">
        <v>2957</v>
      </c>
      <c r="E652" s="1" t="s">
        <v>567</v>
      </c>
      <c r="F652" s="1" t="s">
        <v>568</v>
      </c>
      <c r="H652" s="1" t="s">
        <v>2958</v>
      </c>
      <c r="N652" s="1" t="b">
        <v>0</v>
      </c>
      <c r="P652" s="1" t="s">
        <v>2959</v>
      </c>
    </row>
    <row r="653" spans="1:17" x14ac:dyDescent="0.25">
      <c r="A653" s="4" t="str">
        <f t="shared" si="10"/>
        <v>313259</v>
      </c>
      <c r="B653" s="1">
        <v>653</v>
      </c>
      <c r="C653" s="1" t="s">
        <v>46</v>
      </c>
      <c r="D653" s="1" t="s">
        <v>2960</v>
      </c>
      <c r="E653" s="1" t="s">
        <v>511</v>
      </c>
      <c r="F653" s="1" t="s">
        <v>556</v>
      </c>
      <c r="H653" s="1" t="s">
        <v>47</v>
      </c>
      <c r="N653" s="1" t="b">
        <v>0</v>
      </c>
      <c r="P653" s="1" t="s">
        <v>2961</v>
      </c>
    </row>
    <row r="654" spans="1:17" x14ac:dyDescent="0.25">
      <c r="A654" s="4" t="str">
        <f t="shared" si="10"/>
        <v>357634</v>
      </c>
      <c r="B654" s="1">
        <v>654</v>
      </c>
      <c r="C654" s="1" t="s">
        <v>319</v>
      </c>
      <c r="D654" s="1" t="s">
        <v>2962</v>
      </c>
      <c r="E654" s="1" t="s">
        <v>511</v>
      </c>
      <c r="F654" s="1" t="s">
        <v>2963</v>
      </c>
      <c r="H654" s="1" t="s">
        <v>199</v>
      </c>
      <c r="N654" s="1" t="b">
        <v>0</v>
      </c>
    </row>
    <row r="655" spans="1:17" x14ac:dyDescent="0.25">
      <c r="A655" s="4" t="str">
        <f t="shared" si="10"/>
        <v>357669</v>
      </c>
      <c r="B655" s="1">
        <v>655</v>
      </c>
      <c r="C655" s="1" t="s">
        <v>2964</v>
      </c>
      <c r="D655" s="1" t="s">
        <v>2965</v>
      </c>
      <c r="E655" s="1" t="s">
        <v>2966</v>
      </c>
      <c r="F655" s="1" t="s">
        <v>2967</v>
      </c>
      <c r="H655" s="1" t="s">
        <v>2968</v>
      </c>
      <c r="N655" s="1" t="b">
        <v>0</v>
      </c>
    </row>
    <row r="656" spans="1:17" x14ac:dyDescent="0.25">
      <c r="A656" s="4" t="str">
        <f t="shared" si="10"/>
        <v>356930</v>
      </c>
      <c r="B656" s="1">
        <v>656</v>
      </c>
      <c r="C656" s="1" t="s">
        <v>2969</v>
      </c>
      <c r="D656" s="1" t="s">
        <v>2970</v>
      </c>
      <c r="E656" s="1" t="s">
        <v>511</v>
      </c>
      <c r="F656" s="1" t="s">
        <v>1392</v>
      </c>
      <c r="H656" s="1" t="s">
        <v>2971</v>
      </c>
      <c r="N656" s="1" t="b">
        <v>0</v>
      </c>
      <c r="P656" s="1" t="s">
        <v>2972</v>
      </c>
      <c r="Q656" s="1" t="s">
        <v>2972</v>
      </c>
    </row>
    <row r="657" spans="1:17" x14ac:dyDescent="0.25">
      <c r="A657" s="4" t="str">
        <f t="shared" si="10"/>
        <v>358691</v>
      </c>
      <c r="B657" s="1">
        <v>657</v>
      </c>
      <c r="C657" s="1" t="s">
        <v>2973</v>
      </c>
      <c r="D657" s="1" t="s">
        <v>2974</v>
      </c>
      <c r="E657" s="1" t="s">
        <v>511</v>
      </c>
      <c r="F657" s="1" t="s">
        <v>1378</v>
      </c>
      <c r="H657" s="1" t="s">
        <v>2975</v>
      </c>
      <c r="N657" s="1" t="b">
        <v>0</v>
      </c>
      <c r="P657" s="1" t="s">
        <v>2976</v>
      </c>
      <c r="Q657" s="1" t="s">
        <v>2977</v>
      </c>
    </row>
    <row r="658" spans="1:17" x14ac:dyDescent="0.25">
      <c r="A658" s="4" t="str">
        <f t="shared" si="10"/>
        <v>368443</v>
      </c>
      <c r="B658" s="1">
        <v>658</v>
      </c>
      <c r="C658" s="1" t="s">
        <v>2978</v>
      </c>
      <c r="D658" s="1" t="s">
        <v>2979</v>
      </c>
      <c r="E658" s="1" t="s">
        <v>700</v>
      </c>
      <c r="F658" s="1" t="s">
        <v>701</v>
      </c>
      <c r="H658" s="1" t="s">
        <v>2980</v>
      </c>
      <c r="N658" s="1" t="b">
        <v>0</v>
      </c>
    </row>
    <row r="659" spans="1:17" x14ac:dyDescent="0.25">
      <c r="A659" s="4" t="str">
        <f t="shared" si="10"/>
        <v>118069</v>
      </c>
      <c r="B659" s="1">
        <v>659</v>
      </c>
      <c r="C659" s="1" t="s">
        <v>218</v>
      </c>
      <c r="D659" s="1" t="s">
        <v>2981</v>
      </c>
      <c r="E659" s="1" t="s">
        <v>511</v>
      </c>
      <c r="F659" s="1" t="s">
        <v>1158</v>
      </c>
      <c r="H659" s="1" t="s">
        <v>219</v>
      </c>
      <c r="N659" s="1" t="b">
        <v>0</v>
      </c>
      <c r="P659" s="1" t="s">
        <v>2982</v>
      </c>
      <c r="Q659" s="1" t="s">
        <v>2982</v>
      </c>
    </row>
    <row r="660" spans="1:17" x14ac:dyDescent="0.25">
      <c r="A660" s="4" t="str">
        <f t="shared" si="10"/>
        <v>346638</v>
      </c>
      <c r="B660" s="1">
        <v>660</v>
      </c>
      <c r="C660" s="1" t="s">
        <v>2983</v>
      </c>
      <c r="D660" s="1" t="s">
        <v>2984</v>
      </c>
      <c r="E660" s="1" t="s">
        <v>709</v>
      </c>
      <c r="F660" s="1" t="s">
        <v>1024</v>
      </c>
      <c r="H660" s="1" t="s">
        <v>2985</v>
      </c>
      <c r="N660" s="1" t="b">
        <v>0</v>
      </c>
      <c r="P660" s="1" t="s">
        <v>2986</v>
      </c>
    </row>
    <row r="661" spans="1:17" x14ac:dyDescent="0.25">
      <c r="A661" s="4" t="str">
        <f t="shared" si="10"/>
        <v>343826</v>
      </c>
      <c r="B661" s="1">
        <v>661</v>
      </c>
      <c r="C661" s="1" t="s">
        <v>2987</v>
      </c>
      <c r="D661" s="1" t="s">
        <v>2988</v>
      </c>
      <c r="E661" s="1" t="s">
        <v>1058</v>
      </c>
      <c r="F661" s="1" t="s">
        <v>1631</v>
      </c>
      <c r="H661" s="1" t="s">
        <v>2989</v>
      </c>
      <c r="N661" s="1" t="b">
        <v>0</v>
      </c>
      <c r="P661" s="1" t="s">
        <v>2990</v>
      </c>
    </row>
    <row r="662" spans="1:17" x14ac:dyDescent="0.25">
      <c r="A662" s="4" t="str">
        <f t="shared" si="10"/>
        <v/>
      </c>
      <c r="B662" s="1">
        <v>662</v>
      </c>
      <c r="C662" s="1" t="s">
        <v>2991</v>
      </c>
      <c r="D662" s="1" t="s">
        <v>2992</v>
      </c>
      <c r="E662" s="1" t="s">
        <v>2993</v>
      </c>
      <c r="G662" s="1" t="s">
        <v>2711</v>
      </c>
      <c r="H662" s="1"/>
      <c r="N662" s="1" t="b">
        <v>0</v>
      </c>
    </row>
    <row r="663" spans="1:17" x14ac:dyDescent="0.25">
      <c r="A663" s="4" t="str">
        <f t="shared" si="10"/>
        <v>313195</v>
      </c>
      <c r="B663" s="1">
        <v>663</v>
      </c>
      <c r="C663" s="1" t="s">
        <v>2994</v>
      </c>
      <c r="D663" s="1" t="s">
        <v>2995</v>
      </c>
      <c r="E663" s="1" t="s">
        <v>511</v>
      </c>
      <c r="F663" s="1" t="s">
        <v>1378</v>
      </c>
      <c r="H663" s="1" t="s">
        <v>2996</v>
      </c>
      <c r="N663" s="1" t="b">
        <v>0</v>
      </c>
    </row>
    <row r="664" spans="1:17" x14ac:dyDescent="0.25">
      <c r="A664" s="4" t="str">
        <f t="shared" si="10"/>
        <v>363050</v>
      </c>
      <c r="B664" s="1">
        <v>664</v>
      </c>
      <c r="C664" s="1" t="s">
        <v>2997</v>
      </c>
      <c r="D664" s="1" t="s">
        <v>2998</v>
      </c>
      <c r="E664" s="1" t="s">
        <v>837</v>
      </c>
      <c r="F664" s="1" t="s">
        <v>2999</v>
      </c>
      <c r="H664" s="1" t="s">
        <v>3000</v>
      </c>
      <c r="N664" s="1" t="b">
        <v>0</v>
      </c>
    </row>
    <row r="665" spans="1:17" x14ac:dyDescent="0.25">
      <c r="A665" s="4" t="str">
        <f t="shared" si="10"/>
        <v>308406</v>
      </c>
      <c r="B665" s="1">
        <v>665</v>
      </c>
      <c r="C665" s="1" t="s">
        <v>3001</v>
      </c>
      <c r="D665" s="1" t="s">
        <v>3002</v>
      </c>
      <c r="E665" s="1" t="s">
        <v>567</v>
      </c>
      <c r="F665" s="1" t="s">
        <v>933</v>
      </c>
      <c r="H665" s="1" t="s">
        <v>1045</v>
      </c>
      <c r="N665" s="1" t="b">
        <v>0</v>
      </c>
      <c r="P665" s="1" t="s">
        <v>3003</v>
      </c>
      <c r="Q665" s="1" t="s">
        <v>3004</v>
      </c>
    </row>
    <row r="666" spans="1:17" x14ac:dyDescent="0.25">
      <c r="A666" s="4" t="str">
        <f t="shared" si="10"/>
        <v>362935</v>
      </c>
      <c r="B666" s="1">
        <v>666</v>
      </c>
      <c r="C666" s="1" t="s">
        <v>3005</v>
      </c>
      <c r="D666" s="1" t="s">
        <v>3006</v>
      </c>
      <c r="E666" s="1" t="s">
        <v>511</v>
      </c>
      <c r="F666" s="1" t="s">
        <v>2237</v>
      </c>
      <c r="G666" s="1" t="s">
        <v>471</v>
      </c>
      <c r="H666" s="1" t="s">
        <v>3007</v>
      </c>
      <c r="N666" s="1" t="b">
        <v>0</v>
      </c>
      <c r="P666" s="1" t="s">
        <v>3008</v>
      </c>
    </row>
    <row r="667" spans="1:17" x14ac:dyDescent="0.25">
      <c r="A667" s="4" t="str">
        <f t="shared" si="10"/>
        <v>313979</v>
      </c>
      <c r="B667" s="1">
        <v>667</v>
      </c>
      <c r="C667" s="1" t="s">
        <v>3009</v>
      </c>
      <c r="D667" s="1" t="s">
        <v>3010</v>
      </c>
      <c r="E667" s="1" t="s">
        <v>511</v>
      </c>
      <c r="F667" s="1" t="s">
        <v>1399</v>
      </c>
      <c r="G667" s="1" t="s">
        <v>471</v>
      </c>
      <c r="H667" s="1" t="s">
        <v>3011</v>
      </c>
      <c r="N667" s="1" t="b">
        <v>0</v>
      </c>
    </row>
    <row r="668" spans="1:17" x14ac:dyDescent="0.25">
      <c r="A668" s="4" t="str">
        <f t="shared" si="10"/>
        <v>359473</v>
      </c>
      <c r="B668" s="1">
        <v>668</v>
      </c>
      <c r="C668" s="1" t="s">
        <v>3012</v>
      </c>
      <c r="D668" s="1" t="s">
        <v>3013</v>
      </c>
      <c r="E668" s="1" t="s">
        <v>511</v>
      </c>
      <c r="F668" s="1" t="s">
        <v>627</v>
      </c>
      <c r="G668" s="1" t="s">
        <v>471</v>
      </c>
      <c r="H668" s="1" t="s">
        <v>3014</v>
      </c>
      <c r="N668" s="1" t="b">
        <v>0</v>
      </c>
    </row>
    <row r="669" spans="1:17" x14ac:dyDescent="0.25">
      <c r="A669" s="4" t="str">
        <f t="shared" si="10"/>
        <v>467029</v>
      </c>
      <c r="B669" s="1">
        <v>669</v>
      </c>
      <c r="C669" s="1" t="s">
        <v>3015</v>
      </c>
      <c r="D669" s="1" t="s">
        <v>3016</v>
      </c>
      <c r="E669" s="1" t="s">
        <v>3017</v>
      </c>
      <c r="F669" s="1" t="s">
        <v>3018</v>
      </c>
      <c r="H669" s="1" t="s">
        <v>3019</v>
      </c>
      <c r="N669" s="1" t="b">
        <v>0</v>
      </c>
      <c r="P669" s="1" t="s">
        <v>3020</v>
      </c>
    </row>
    <row r="670" spans="1:17" x14ac:dyDescent="0.25">
      <c r="A670" s="4" t="str">
        <f t="shared" si="10"/>
        <v>303607</v>
      </c>
      <c r="B670" s="1">
        <v>670</v>
      </c>
      <c r="C670" s="1" t="s">
        <v>3021</v>
      </c>
      <c r="D670" s="1" t="s">
        <v>3022</v>
      </c>
      <c r="E670" s="1" t="s">
        <v>567</v>
      </c>
      <c r="F670" s="1" t="s">
        <v>568</v>
      </c>
      <c r="H670" s="1" t="s">
        <v>3023</v>
      </c>
      <c r="N670" s="1" t="b">
        <v>0</v>
      </c>
      <c r="P670" s="1" t="s">
        <v>3024</v>
      </c>
    </row>
    <row r="671" spans="1:17" x14ac:dyDescent="0.25">
      <c r="A671" s="4" t="str">
        <f t="shared" si="10"/>
        <v>313513</v>
      </c>
      <c r="B671" s="1">
        <v>671</v>
      </c>
      <c r="C671" s="1" t="s">
        <v>407</v>
      </c>
      <c r="D671" s="1" t="s">
        <v>3025</v>
      </c>
      <c r="E671" s="1" t="s">
        <v>511</v>
      </c>
      <c r="F671" s="1" t="s">
        <v>3026</v>
      </c>
      <c r="H671" s="1" t="s">
        <v>408</v>
      </c>
      <c r="N671" s="1" t="b">
        <v>0</v>
      </c>
      <c r="P671" s="1" t="s">
        <v>3027</v>
      </c>
      <c r="Q671" s="1" t="s">
        <v>3028</v>
      </c>
    </row>
    <row r="672" spans="1:17" x14ac:dyDescent="0.25">
      <c r="A672" s="4" t="str">
        <f t="shared" si="10"/>
        <v>404839</v>
      </c>
      <c r="B672" s="1">
        <v>672</v>
      </c>
      <c r="C672" s="1" t="s">
        <v>3029</v>
      </c>
      <c r="D672" s="1" t="s">
        <v>3030</v>
      </c>
      <c r="E672" s="1" t="s">
        <v>788</v>
      </c>
      <c r="F672" s="1" t="s">
        <v>789</v>
      </c>
      <c r="H672" s="1" t="s">
        <v>3031</v>
      </c>
      <c r="N672" s="1" t="b">
        <v>0</v>
      </c>
      <c r="P672" s="1" t="s">
        <v>3032</v>
      </c>
    </row>
    <row r="673" spans="1:18" x14ac:dyDescent="0.25">
      <c r="A673" s="4" t="str">
        <f t="shared" si="10"/>
        <v>358694</v>
      </c>
      <c r="B673" s="1">
        <v>673</v>
      </c>
      <c r="C673" s="1" t="s">
        <v>725</v>
      </c>
      <c r="D673" s="1" t="s">
        <v>3033</v>
      </c>
      <c r="E673" s="1" t="s">
        <v>561</v>
      </c>
      <c r="F673" s="1" t="s">
        <v>562</v>
      </c>
      <c r="H673" s="1" t="s">
        <v>381</v>
      </c>
      <c r="N673" s="1" t="b">
        <v>0</v>
      </c>
      <c r="P673" s="1" t="s">
        <v>3034</v>
      </c>
    </row>
    <row r="674" spans="1:18" x14ac:dyDescent="0.25">
      <c r="A674" s="4" t="str">
        <f t="shared" si="10"/>
        <v>462497</v>
      </c>
      <c r="B674" s="1">
        <v>674</v>
      </c>
      <c r="C674" s="1" t="s">
        <v>3035</v>
      </c>
      <c r="D674" s="1" t="s">
        <v>3036</v>
      </c>
      <c r="E674" s="1" t="s">
        <v>742</v>
      </c>
      <c r="F674" s="1" t="s">
        <v>743</v>
      </c>
      <c r="H674" s="1" t="s">
        <v>3037</v>
      </c>
      <c r="N674" s="1" t="b">
        <v>0</v>
      </c>
      <c r="P674" s="1" t="s">
        <v>3038</v>
      </c>
    </row>
    <row r="675" spans="1:18" x14ac:dyDescent="0.25">
      <c r="A675" s="4" t="str">
        <f t="shared" si="10"/>
        <v>359097</v>
      </c>
      <c r="B675" s="1">
        <v>675</v>
      </c>
      <c r="C675" s="1" t="s">
        <v>3039</v>
      </c>
      <c r="D675" s="1" t="s">
        <v>3040</v>
      </c>
      <c r="E675" s="1" t="s">
        <v>511</v>
      </c>
      <c r="F675" s="1" t="s">
        <v>1392</v>
      </c>
      <c r="H675" s="1" t="s">
        <v>3041</v>
      </c>
      <c r="N675" s="1" t="b">
        <v>0</v>
      </c>
      <c r="R675" s="1" t="s">
        <v>3042</v>
      </c>
    </row>
    <row r="676" spans="1:18" x14ac:dyDescent="0.25">
      <c r="A676" s="4" t="str">
        <f t="shared" si="10"/>
        <v>314318</v>
      </c>
      <c r="B676" s="1">
        <v>676</v>
      </c>
      <c r="C676" s="1" t="s">
        <v>259</v>
      </c>
      <c r="D676" s="1" t="s">
        <v>3043</v>
      </c>
      <c r="E676" s="1" t="s">
        <v>567</v>
      </c>
      <c r="F676" s="1" t="s">
        <v>568</v>
      </c>
      <c r="H676" s="1" t="s">
        <v>260</v>
      </c>
      <c r="M676" s="1" t="s">
        <v>3044</v>
      </c>
      <c r="N676" s="1" t="b">
        <v>0</v>
      </c>
      <c r="P676" s="1" t="s">
        <v>3045</v>
      </c>
    </row>
    <row r="677" spans="1:18" x14ac:dyDescent="0.25">
      <c r="A677" s="4" t="str">
        <f t="shared" si="10"/>
        <v>371120</v>
      </c>
      <c r="B677" s="1">
        <v>677</v>
      </c>
      <c r="C677" s="1" t="s">
        <v>3046</v>
      </c>
      <c r="D677" s="1" t="s">
        <v>1153</v>
      </c>
      <c r="E677" s="1" t="s">
        <v>552</v>
      </c>
      <c r="F677" s="1" t="s">
        <v>553</v>
      </c>
      <c r="H677" s="1" t="s">
        <v>1155</v>
      </c>
      <c r="N677" s="1" t="b">
        <v>0</v>
      </c>
      <c r="P677" s="1" t="s">
        <v>3047</v>
      </c>
    </row>
    <row r="678" spans="1:18" x14ac:dyDescent="0.25">
      <c r="A678" s="4" t="str">
        <f t="shared" si="10"/>
        <v>315634</v>
      </c>
      <c r="B678" s="1">
        <v>678</v>
      </c>
      <c r="C678" s="1" t="s">
        <v>3048</v>
      </c>
      <c r="D678" s="1" t="s">
        <v>3049</v>
      </c>
      <c r="E678" s="1" t="s">
        <v>548</v>
      </c>
      <c r="F678" s="1" t="s">
        <v>714</v>
      </c>
      <c r="H678" s="1" t="s">
        <v>3050</v>
      </c>
      <c r="N678" s="1" t="b">
        <v>0</v>
      </c>
    </row>
    <row r="679" spans="1:18" x14ac:dyDescent="0.25">
      <c r="A679" s="4" t="str">
        <f t="shared" si="10"/>
        <v>362246</v>
      </c>
      <c r="B679" s="1">
        <v>679</v>
      </c>
      <c r="C679" s="1" t="s">
        <v>3051</v>
      </c>
      <c r="D679" s="1" t="s">
        <v>3052</v>
      </c>
      <c r="E679" s="1" t="s">
        <v>709</v>
      </c>
      <c r="F679" s="1" t="s">
        <v>1024</v>
      </c>
      <c r="H679" s="1" t="s">
        <v>3053</v>
      </c>
      <c r="M679" s="1" t="s">
        <v>3054</v>
      </c>
      <c r="N679" s="1" t="b">
        <v>0</v>
      </c>
      <c r="P679" s="1" t="s">
        <v>3055</v>
      </c>
    </row>
    <row r="680" spans="1:18" x14ac:dyDescent="0.25">
      <c r="A680" s="4" t="str">
        <f t="shared" si="10"/>
        <v>173663</v>
      </c>
      <c r="B680" s="1">
        <v>680</v>
      </c>
      <c r="C680" s="1" t="s">
        <v>1211</v>
      </c>
      <c r="D680" s="1" t="s">
        <v>1212</v>
      </c>
      <c r="E680" s="1" t="s">
        <v>3056</v>
      </c>
      <c r="F680" s="1" t="s">
        <v>512</v>
      </c>
      <c r="H680" s="1" t="s">
        <v>1213</v>
      </c>
      <c r="N680" s="1" t="b">
        <v>0</v>
      </c>
      <c r="P680" s="1" t="s">
        <v>3057</v>
      </c>
      <c r="Q680" s="1" t="s">
        <v>3058</v>
      </c>
    </row>
    <row r="681" spans="1:18" x14ac:dyDescent="0.25">
      <c r="A681" s="4" t="str">
        <f t="shared" si="10"/>
        <v>467139</v>
      </c>
      <c r="B681" s="1">
        <v>681</v>
      </c>
      <c r="C681" s="1" t="s">
        <v>3059</v>
      </c>
      <c r="D681" s="1" t="s">
        <v>3060</v>
      </c>
      <c r="E681" s="1" t="s">
        <v>3061</v>
      </c>
      <c r="F681" s="1" t="s">
        <v>3062</v>
      </c>
      <c r="H681" s="1" t="s">
        <v>3063</v>
      </c>
      <c r="N681" s="1" t="b">
        <v>0</v>
      </c>
    </row>
    <row r="682" spans="1:18" x14ac:dyDescent="0.25">
      <c r="A682" s="4" t="str">
        <f t="shared" si="10"/>
        <v>468066</v>
      </c>
      <c r="B682" s="1">
        <v>682</v>
      </c>
      <c r="C682" s="1" t="s">
        <v>364</v>
      </c>
      <c r="D682" s="1" t="s">
        <v>2760</v>
      </c>
      <c r="E682" s="1" t="s">
        <v>1901</v>
      </c>
      <c r="F682" s="1" t="s">
        <v>1902</v>
      </c>
      <c r="H682" s="1" t="s">
        <v>365</v>
      </c>
      <c r="N682" s="1" t="b">
        <v>0</v>
      </c>
    </row>
    <row r="683" spans="1:18" x14ac:dyDescent="0.25">
      <c r="A683" s="4" t="str">
        <f t="shared" si="10"/>
        <v>359711</v>
      </c>
      <c r="B683" s="1">
        <v>683</v>
      </c>
      <c r="C683" s="1" t="s">
        <v>3064</v>
      </c>
      <c r="D683" s="1" t="s">
        <v>3065</v>
      </c>
      <c r="E683" s="1" t="s">
        <v>511</v>
      </c>
      <c r="F683" s="1" t="s">
        <v>3066</v>
      </c>
      <c r="H683" s="1" t="s">
        <v>3067</v>
      </c>
      <c r="N683" s="1" t="b">
        <v>0</v>
      </c>
    </row>
    <row r="684" spans="1:18" x14ac:dyDescent="0.25">
      <c r="A684" s="4" t="str">
        <f t="shared" si="10"/>
        <v>365596</v>
      </c>
      <c r="B684" s="1">
        <v>684</v>
      </c>
      <c r="C684" s="1" t="s">
        <v>3068</v>
      </c>
      <c r="D684" s="1" t="s">
        <v>3069</v>
      </c>
      <c r="E684" s="1" t="s">
        <v>3070</v>
      </c>
      <c r="F684" s="1" t="s">
        <v>819</v>
      </c>
      <c r="H684" s="1" t="s">
        <v>3071</v>
      </c>
      <c r="N684" s="1" t="b">
        <v>0</v>
      </c>
    </row>
    <row r="685" spans="1:18" x14ac:dyDescent="0.25">
      <c r="A685" s="4" t="str">
        <f t="shared" si="10"/>
        <v>359748</v>
      </c>
      <c r="B685" s="1">
        <v>685</v>
      </c>
      <c r="C685" s="1" t="s">
        <v>3072</v>
      </c>
      <c r="D685" s="1" t="s">
        <v>3073</v>
      </c>
      <c r="E685" s="1" t="s">
        <v>567</v>
      </c>
      <c r="F685" s="1" t="s">
        <v>568</v>
      </c>
      <c r="H685" s="1" t="s">
        <v>3074</v>
      </c>
      <c r="N685" s="1" t="b">
        <v>0</v>
      </c>
    </row>
    <row r="686" spans="1:18" x14ac:dyDescent="0.25">
      <c r="A686" s="4" t="str">
        <f t="shared" si="10"/>
        <v>464513</v>
      </c>
      <c r="B686" s="1">
        <v>686</v>
      </c>
      <c r="C686" s="1" t="s">
        <v>3075</v>
      </c>
      <c r="D686" s="1" t="s">
        <v>3076</v>
      </c>
      <c r="E686" s="1" t="s">
        <v>567</v>
      </c>
      <c r="F686" s="1" t="s">
        <v>933</v>
      </c>
      <c r="H686" s="1" t="s">
        <v>3077</v>
      </c>
      <c r="N686" s="1" t="b">
        <v>0</v>
      </c>
    </row>
    <row r="687" spans="1:18" x14ac:dyDescent="0.25">
      <c r="A687" s="4" t="str">
        <f t="shared" si="10"/>
        <v>405789</v>
      </c>
      <c r="B687" s="1">
        <v>687</v>
      </c>
      <c r="C687" s="1" t="s">
        <v>3078</v>
      </c>
      <c r="D687" s="1" t="s">
        <v>3079</v>
      </c>
      <c r="E687" s="1" t="s">
        <v>511</v>
      </c>
      <c r="F687" s="1" t="s">
        <v>2218</v>
      </c>
      <c r="H687" s="1" t="s">
        <v>3080</v>
      </c>
      <c r="N687" s="1" t="b">
        <v>0</v>
      </c>
      <c r="P687" s="1" t="s">
        <v>3081</v>
      </c>
    </row>
    <row r="688" spans="1:18" x14ac:dyDescent="0.25">
      <c r="A688" s="4" t="str">
        <f t="shared" si="10"/>
        <v>456976</v>
      </c>
      <c r="B688" s="1">
        <v>688</v>
      </c>
      <c r="C688" s="1" t="s">
        <v>134</v>
      </c>
      <c r="D688" s="1" t="s">
        <v>2414</v>
      </c>
      <c r="E688" s="1" t="s">
        <v>567</v>
      </c>
      <c r="F688" s="1" t="s">
        <v>568</v>
      </c>
      <c r="H688" s="1" t="s">
        <v>135</v>
      </c>
      <c r="N688" s="1" t="b">
        <v>0</v>
      </c>
    </row>
    <row r="689" spans="1:16" x14ac:dyDescent="0.25">
      <c r="A689" s="4" t="str">
        <f t="shared" si="10"/>
        <v>302230</v>
      </c>
      <c r="B689" s="1">
        <v>689</v>
      </c>
      <c r="C689" s="1" t="s">
        <v>3082</v>
      </c>
      <c r="D689" s="1" t="s">
        <v>3083</v>
      </c>
      <c r="E689" s="1" t="s">
        <v>679</v>
      </c>
      <c r="F689" s="1" t="s">
        <v>1845</v>
      </c>
      <c r="H689" s="1" t="s">
        <v>3084</v>
      </c>
      <c r="N689" s="1" t="b">
        <v>0</v>
      </c>
    </row>
    <row r="690" spans="1:16" x14ac:dyDescent="0.25">
      <c r="A690" s="4" t="str">
        <f t="shared" si="10"/>
        <v/>
      </c>
      <c r="B690" s="1">
        <v>690</v>
      </c>
      <c r="C690" s="1" t="s">
        <v>3085</v>
      </c>
      <c r="D690" s="1" t="s">
        <v>3086</v>
      </c>
      <c r="E690" s="1" t="s">
        <v>3087</v>
      </c>
      <c r="F690" s="1" t="s">
        <v>3088</v>
      </c>
      <c r="G690" s="1" t="s">
        <v>471</v>
      </c>
      <c r="H690" s="1"/>
      <c r="N690" s="1" t="b">
        <v>0</v>
      </c>
    </row>
    <row r="691" spans="1:16" x14ac:dyDescent="0.25">
      <c r="A691" s="4" t="str">
        <f t="shared" si="10"/>
        <v>341530</v>
      </c>
      <c r="B691" s="1">
        <v>691</v>
      </c>
      <c r="C691" s="1" t="s">
        <v>442</v>
      </c>
      <c r="D691" s="1" t="s">
        <v>3089</v>
      </c>
      <c r="E691" s="1" t="s">
        <v>1081</v>
      </c>
      <c r="F691" s="1" t="s">
        <v>1238</v>
      </c>
      <c r="H691" s="1" t="s">
        <v>443</v>
      </c>
      <c r="N691" s="1" t="b">
        <v>0</v>
      </c>
    </row>
    <row r="692" spans="1:16" x14ac:dyDescent="0.25">
      <c r="A692" s="4" t="str">
        <f t="shared" si="10"/>
        <v>366486</v>
      </c>
      <c r="B692" s="1">
        <v>692</v>
      </c>
      <c r="C692" s="1" t="s">
        <v>3090</v>
      </c>
      <c r="D692" s="1" t="s">
        <v>3091</v>
      </c>
      <c r="E692" s="1" t="s">
        <v>1744</v>
      </c>
      <c r="F692" s="1" t="s">
        <v>1745</v>
      </c>
      <c r="H692" s="1" t="s">
        <v>3092</v>
      </c>
      <c r="N692" s="1" t="b">
        <v>0</v>
      </c>
      <c r="P692" s="1" t="s">
        <v>3093</v>
      </c>
    </row>
    <row r="693" spans="1:16" x14ac:dyDescent="0.25">
      <c r="A693" s="4" t="str">
        <f t="shared" si="10"/>
        <v>308013</v>
      </c>
      <c r="B693" s="1">
        <v>693</v>
      </c>
      <c r="C693" s="1" t="s">
        <v>3094</v>
      </c>
      <c r="D693" s="1" t="s">
        <v>3095</v>
      </c>
      <c r="E693" s="1" t="s">
        <v>1049</v>
      </c>
      <c r="F693" s="1" t="s">
        <v>1050</v>
      </c>
      <c r="H693" s="1" t="s">
        <v>642</v>
      </c>
      <c r="N693" s="1" t="b">
        <v>0</v>
      </c>
      <c r="P693" s="1" t="s">
        <v>3096</v>
      </c>
    </row>
    <row r="694" spans="1:16" x14ac:dyDescent="0.25">
      <c r="A694" s="4" t="str">
        <f t="shared" si="10"/>
        <v>360386</v>
      </c>
      <c r="B694" s="1">
        <v>694</v>
      </c>
      <c r="C694" s="1" t="s">
        <v>3097</v>
      </c>
      <c r="D694" s="1" t="s">
        <v>3098</v>
      </c>
      <c r="E694" s="1" t="s">
        <v>679</v>
      </c>
      <c r="F694" s="1" t="s">
        <v>680</v>
      </c>
      <c r="H694" s="1" t="s">
        <v>3099</v>
      </c>
      <c r="N694" s="1" t="b">
        <v>0</v>
      </c>
      <c r="P694" s="1" t="s">
        <v>3100</v>
      </c>
    </row>
    <row r="695" spans="1:16" x14ac:dyDescent="0.25">
      <c r="A695" s="4" t="str">
        <f t="shared" si="10"/>
        <v>357053</v>
      </c>
      <c r="B695" s="1">
        <v>695</v>
      </c>
      <c r="C695" s="1" t="s">
        <v>3101</v>
      </c>
      <c r="D695" s="1" t="s">
        <v>3102</v>
      </c>
      <c r="E695" s="1" t="s">
        <v>511</v>
      </c>
      <c r="F695" s="1" t="s">
        <v>3103</v>
      </c>
      <c r="H695" s="1" t="s">
        <v>3104</v>
      </c>
      <c r="N695" s="1" t="b">
        <v>0</v>
      </c>
    </row>
    <row r="696" spans="1:16" x14ac:dyDescent="0.25">
      <c r="A696" s="4" t="str">
        <f t="shared" si="10"/>
        <v>117238</v>
      </c>
      <c r="B696" s="1">
        <v>696</v>
      </c>
      <c r="C696" s="1" t="s">
        <v>3105</v>
      </c>
      <c r="D696" s="1" t="s">
        <v>3106</v>
      </c>
      <c r="E696" s="1" t="s">
        <v>3107</v>
      </c>
      <c r="F696" s="1" t="s">
        <v>3108</v>
      </c>
      <c r="H696" s="1" t="s">
        <v>3109</v>
      </c>
      <c r="N696" s="1" t="b">
        <v>0</v>
      </c>
    </row>
    <row r="697" spans="1:16" x14ac:dyDescent="0.25">
      <c r="A697" s="4" t="str">
        <f t="shared" si="10"/>
        <v>456391</v>
      </c>
      <c r="B697" s="1">
        <v>697</v>
      </c>
      <c r="C697" s="1" t="s">
        <v>3110</v>
      </c>
      <c r="D697" s="1" t="s">
        <v>1879</v>
      </c>
      <c r="E697" s="1" t="s">
        <v>3111</v>
      </c>
      <c r="F697" s="1" t="s">
        <v>568</v>
      </c>
      <c r="H697" s="1" t="s">
        <v>3112</v>
      </c>
      <c r="N697" s="1" t="b">
        <v>0</v>
      </c>
    </row>
    <row r="698" spans="1:16" x14ac:dyDescent="0.25">
      <c r="A698" s="4" t="str">
        <f t="shared" si="10"/>
        <v>308694</v>
      </c>
      <c r="B698" s="1">
        <v>698</v>
      </c>
      <c r="C698" s="1" t="s">
        <v>3113</v>
      </c>
      <c r="D698" s="1" t="s">
        <v>3114</v>
      </c>
      <c r="E698" s="1" t="s">
        <v>511</v>
      </c>
      <c r="F698" s="1" t="s">
        <v>1378</v>
      </c>
      <c r="H698" s="1" t="s">
        <v>3115</v>
      </c>
      <c r="N698" s="1" t="b">
        <v>0</v>
      </c>
      <c r="P698" s="1" t="s">
        <v>3116</v>
      </c>
    </row>
    <row r="699" spans="1:16" x14ac:dyDescent="0.25">
      <c r="A699" s="4" t="str">
        <f t="shared" si="10"/>
        <v>467318</v>
      </c>
      <c r="B699" s="1">
        <v>699</v>
      </c>
      <c r="C699" s="1" t="s">
        <v>3117</v>
      </c>
      <c r="D699" s="1" t="s">
        <v>3118</v>
      </c>
      <c r="E699" s="1" t="s">
        <v>511</v>
      </c>
      <c r="F699" s="1" t="s">
        <v>1369</v>
      </c>
      <c r="G699" s="1" t="s">
        <v>471</v>
      </c>
      <c r="H699" s="1" t="s">
        <v>3119</v>
      </c>
      <c r="N699" s="1" t="b">
        <v>0</v>
      </c>
    </row>
    <row r="700" spans="1:16" x14ac:dyDescent="0.25">
      <c r="A700" s="4" t="str">
        <f t="shared" si="10"/>
        <v>351777</v>
      </c>
      <c r="B700" s="1">
        <v>700</v>
      </c>
      <c r="C700" s="1" t="s">
        <v>3120</v>
      </c>
      <c r="D700" s="1" t="s">
        <v>3121</v>
      </c>
      <c r="E700" s="1" t="s">
        <v>3122</v>
      </c>
      <c r="F700" s="1" t="s">
        <v>3123</v>
      </c>
      <c r="H700" s="1" t="s">
        <v>3124</v>
      </c>
      <c r="N700" s="1" t="b">
        <v>0</v>
      </c>
    </row>
    <row r="701" spans="1:16" x14ac:dyDescent="0.25">
      <c r="A701" s="4" t="str">
        <f t="shared" si="10"/>
        <v>455094</v>
      </c>
      <c r="B701" s="1">
        <v>701</v>
      </c>
      <c r="C701" s="1" t="s">
        <v>3125</v>
      </c>
      <c r="D701" s="1" t="s">
        <v>3126</v>
      </c>
      <c r="E701" s="1" t="s">
        <v>2336</v>
      </c>
      <c r="F701" s="1" t="s">
        <v>3127</v>
      </c>
      <c r="H701" s="1" t="s">
        <v>3128</v>
      </c>
      <c r="N701" s="1" t="b">
        <v>0</v>
      </c>
    </row>
    <row r="702" spans="1:16" x14ac:dyDescent="0.25">
      <c r="A702" s="4" t="str">
        <f t="shared" si="10"/>
        <v>359008</v>
      </c>
      <c r="B702" s="1">
        <v>702</v>
      </c>
      <c r="C702" s="1" t="s">
        <v>38</v>
      </c>
      <c r="D702" s="1" t="s">
        <v>3129</v>
      </c>
      <c r="E702" s="1" t="s">
        <v>511</v>
      </c>
      <c r="F702" s="1" t="s">
        <v>2089</v>
      </c>
      <c r="H702" s="1" t="s">
        <v>39</v>
      </c>
      <c r="M702" s="1" t="s">
        <v>3130</v>
      </c>
      <c r="N702" s="1" t="b">
        <v>0</v>
      </c>
      <c r="P702" s="1" t="s">
        <v>3131</v>
      </c>
    </row>
    <row r="703" spans="1:16" x14ac:dyDescent="0.25">
      <c r="A703" s="4" t="str">
        <f t="shared" si="10"/>
        <v>660009</v>
      </c>
      <c r="B703" s="1">
        <v>703</v>
      </c>
      <c r="C703" s="1" t="s">
        <v>3132</v>
      </c>
      <c r="D703" s="1" t="s">
        <v>3133</v>
      </c>
      <c r="E703" s="1" t="s">
        <v>3134</v>
      </c>
      <c r="F703" s="1" t="s">
        <v>3135</v>
      </c>
      <c r="G703" s="1" t="s">
        <v>2873</v>
      </c>
      <c r="H703" s="1" t="s">
        <v>3136</v>
      </c>
      <c r="N703" s="1" t="b">
        <v>0</v>
      </c>
    </row>
    <row r="704" spans="1:16" x14ac:dyDescent="0.25">
      <c r="A704" s="4" t="str">
        <f t="shared" si="10"/>
        <v>372946</v>
      </c>
      <c r="B704" s="1">
        <v>704</v>
      </c>
      <c r="C704" s="1" t="s">
        <v>3137</v>
      </c>
      <c r="D704" s="1" t="s">
        <v>3138</v>
      </c>
      <c r="E704" s="1" t="s">
        <v>567</v>
      </c>
      <c r="F704" s="1" t="s">
        <v>568</v>
      </c>
      <c r="G704" s="1" t="s">
        <v>471</v>
      </c>
      <c r="H704" s="1" t="s">
        <v>3139</v>
      </c>
      <c r="N704" s="1" t="b">
        <v>0</v>
      </c>
      <c r="P704" s="1" t="s">
        <v>3140</v>
      </c>
    </row>
    <row r="705" spans="1:17" x14ac:dyDescent="0.25">
      <c r="A705" s="4" t="str">
        <f t="shared" si="10"/>
        <v>270824</v>
      </c>
      <c r="B705" s="1">
        <v>705</v>
      </c>
      <c r="C705" s="1" t="s">
        <v>3141</v>
      </c>
      <c r="D705" s="1" t="s">
        <v>3142</v>
      </c>
      <c r="E705" s="1" t="s">
        <v>3143</v>
      </c>
      <c r="F705" s="1" t="s">
        <v>3144</v>
      </c>
      <c r="H705" s="1" t="s">
        <v>3145</v>
      </c>
      <c r="N705" s="1" t="b">
        <v>0</v>
      </c>
    </row>
    <row r="706" spans="1:17" x14ac:dyDescent="0.25">
      <c r="A706" s="4" t="str">
        <f t="shared" ref="A706:A769" si="11">LEFT(H706,6)</f>
        <v>118689</v>
      </c>
      <c r="B706" s="1">
        <v>706</v>
      </c>
      <c r="C706" s="1" t="s">
        <v>3146</v>
      </c>
      <c r="D706" s="1" t="s">
        <v>3147</v>
      </c>
      <c r="E706" s="1" t="s">
        <v>3148</v>
      </c>
      <c r="F706" s="1" t="s">
        <v>3149</v>
      </c>
      <c r="H706" s="1" t="s">
        <v>3150</v>
      </c>
      <c r="N706" s="1" t="b">
        <v>0</v>
      </c>
    </row>
    <row r="707" spans="1:17" x14ac:dyDescent="0.25">
      <c r="A707" s="4" t="str">
        <f t="shared" si="11"/>
        <v>338972</v>
      </c>
      <c r="B707" s="1">
        <v>707</v>
      </c>
      <c r="C707" s="1" t="s">
        <v>3151</v>
      </c>
      <c r="D707" s="1" t="s">
        <v>3152</v>
      </c>
      <c r="E707" s="1" t="s">
        <v>1844</v>
      </c>
      <c r="F707" s="1" t="s">
        <v>3153</v>
      </c>
      <c r="H707" s="1" t="s">
        <v>3154</v>
      </c>
      <c r="N707" s="1" t="b">
        <v>0</v>
      </c>
    </row>
    <row r="708" spans="1:17" x14ac:dyDescent="0.25">
      <c r="A708" s="4" t="str">
        <f t="shared" si="11"/>
        <v>460505</v>
      </c>
      <c r="B708" s="1">
        <v>708</v>
      </c>
      <c r="C708" s="1" t="s">
        <v>3155</v>
      </c>
      <c r="D708" s="1" t="s">
        <v>3156</v>
      </c>
      <c r="E708" s="1" t="s">
        <v>548</v>
      </c>
      <c r="F708" s="1" t="s">
        <v>3157</v>
      </c>
      <c r="H708" s="1" t="s">
        <v>3158</v>
      </c>
      <c r="N708" s="1" t="b">
        <v>0</v>
      </c>
      <c r="P708" s="1" t="s">
        <v>3159</v>
      </c>
    </row>
    <row r="709" spans="1:17" x14ac:dyDescent="0.25">
      <c r="A709" s="4" t="str">
        <f t="shared" si="11"/>
        <v>318080</v>
      </c>
      <c r="B709" s="1">
        <v>709</v>
      </c>
      <c r="C709" s="1" t="s">
        <v>3160</v>
      </c>
      <c r="D709" s="1" t="s">
        <v>3161</v>
      </c>
      <c r="E709" s="1" t="s">
        <v>511</v>
      </c>
      <c r="F709" s="1" t="s">
        <v>664</v>
      </c>
      <c r="H709" s="1" t="s">
        <v>3162</v>
      </c>
      <c r="N709" s="1" t="b">
        <v>0</v>
      </c>
    </row>
    <row r="710" spans="1:17" x14ac:dyDescent="0.25">
      <c r="A710" s="4" t="str">
        <f t="shared" si="11"/>
        <v>447362</v>
      </c>
      <c r="B710" s="1">
        <v>710</v>
      </c>
      <c r="C710" s="1" t="s">
        <v>3163</v>
      </c>
      <c r="D710" s="1" t="s">
        <v>6044</v>
      </c>
      <c r="E710" s="1" t="s">
        <v>567</v>
      </c>
      <c r="F710" s="1" t="s">
        <v>568</v>
      </c>
      <c r="G710" s="1" t="s">
        <v>471</v>
      </c>
      <c r="H710" s="1" t="s">
        <v>3165</v>
      </c>
      <c r="N710" s="1" t="b">
        <v>0</v>
      </c>
      <c r="P710" s="1" t="s">
        <v>3166</v>
      </c>
    </row>
    <row r="711" spans="1:17" x14ac:dyDescent="0.25">
      <c r="A711" s="4" t="str">
        <f t="shared" si="11"/>
        <v>358625</v>
      </c>
      <c r="B711" s="1">
        <v>711</v>
      </c>
      <c r="C711" s="1" t="s">
        <v>3167</v>
      </c>
      <c r="D711" s="1" t="s">
        <v>3168</v>
      </c>
      <c r="E711" s="1" t="s">
        <v>511</v>
      </c>
      <c r="F711" s="1" t="s">
        <v>684</v>
      </c>
      <c r="H711" s="1" t="s">
        <v>3169</v>
      </c>
      <c r="N711" s="1" t="b">
        <v>0</v>
      </c>
    </row>
    <row r="712" spans="1:17" x14ac:dyDescent="0.25">
      <c r="A712" s="4" t="str">
        <f t="shared" si="11"/>
        <v>358389</v>
      </c>
      <c r="B712" s="1">
        <v>712</v>
      </c>
      <c r="C712" s="1" t="s">
        <v>3170</v>
      </c>
      <c r="D712" s="1" t="s">
        <v>3171</v>
      </c>
      <c r="E712" s="1" t="s">
        <v>511</v>
      </c>
      <c r="F712" s="1" t="s">
        <v>684</v>
      </c>
      <c r="H712" s="1" t="s">
        <v>3172</v>
      </c>
      <c r="N712" s="1" t="b">
        <v>0</v>
      </c>
    </row>
    <row r="713" spans="1:17" x14ac:dyDescent="0.25">
      <c r="A713" s="4" t="str">
        <f t="shared" si="11"/>
        <v>117978</v>
      </c>
      <c r="B713" s="1">
        <v>713</v>
      </c>
      <c r="C713" s="1" t="s">
        <v>3173</v>
      </c>
      <c r="D713" s="1" t="s">
        <v>3174</v>
      </c>
      <c r="E713" s="1" t="s">
        <v>567</v>
      </c>
      <c r="F713" s="1" t="s">
        <v>568</v>
      </c>
      <c r="H713" s="1" t="s">
        <v>3175</v>
      </c>
      <c r="N713" s="1" t="b">
        <v>0</v>
      </c>
    </row>
    <row r="714" spans="1:17" x14ac:dyDescent="0.25">
      <c r="A714" s="4" t="str">
        <f t="shared" si="11"/>
        <v>459630</v>
      </c>
      <c r="B714" s="1">
        <v>714</v>
      </c>
      <c r="C714" s="1" t="s">
        <v>3176</v>
      </c>
      <c r="D714" s="1" t="s">
        <v>1789</v>
      </c>
      <c r="E714" s="1" t="s">
        <v>511</v>
      </c>
      <c r="F714" s="1" t="s">
        <v>1301</v>
      </c>
      <c r="H714" s="1" t="s">
        <v>3177</v>
      </c>
      <c r="N714" s="1" t="b">
        <v>0</v>
      </c>
    </row>
    <row r="715" spans="1:17" x14ac:dyDescent="0.25">
      <c r="A715" s="4" t="str">
        <f t="shared" si="11"/>
        <v/>
      </c>
      <c r="B715" s="1">
        <v>715</v>
      </c>
      <c r="C715" s="1" t="s">
        <v>3178</v>
      </c>
      <c r="D715" s="1" t="s">
        <v>3179</v>
      </c>
      <c r="E715" s="1" t="s">
        <v>511</v>
      </c>
      <c r="F715" s="1" t="s">
        <v>608</v>
      </c>
      <c r="G715" s="1" t="s">
        <v>471</v>
      </c>
      <c r="H715" s="1"/>
      <c r="N715" s="1" t="b">
        <v>0</v>
      </c>
    </row>
    <row r="716" spans="1:17" x14ac:dyDescent="0.25">
      <c r="A716" s="4" t="str">
        <f t="shared" si="11"/>
        <v>361883</v>
      </c>
      <c r="B716" s="1">
        <v>716</v>
      </c>
      <c r="C716" s="1" t="s">
        <v>3180</v>
      </c>
      <c r="D716" s="1" t="s">
        <v>3181</v>
      </c>
      <c r="E716" s="1" t="s">
        <v>2533</v>
      </c>
      <c r="F716" s="1" t="s">
        <v>3182</v>
      </c>
      <c r="H716" s="1" t="s">
        <v>3183</v>
      </c>
      <c r="N716" s="1" t="b">
        <v>0</v>
      </c>
      <c r="P716" s="1" t="s">
        <v>3184</v>
      </c>
      <c r="Q716" s="1" t="s">
        <v>3185</v>
      </c>
    </row>
    <row r="717" spans="1:17" x14ac:dyDescent="0.25">
      <c r="A717" s="4" t="str">
        <f t="shared" si="11"/>
        <v>316674</v>
      </c>
      <c r="B717" s="1">
        <v>717</v>
      </c>
      <c r="C717" s="1" t="s">
        <v>3186</v>
      </c>
      <c r="D717" s="1" t="s">
        <v>3187</v>
      </c>
      <c r="E717" s="1" t="s">
        <v>742</v>
      </c>
      <c r="F717" s="1" t="s">
        <v>2184</v>
      </c>
      <c r="H717" s="1" t="s">
        <v>3188</v>
      </c>
      <c r="N717" s="1" t="b">
        <v>0</v>
      </c>
    </row>
    <row r="718" spans="1:17" x14ac:dyDescent="0.25">
      <c r="A718" s="4" t="str">
        <f t="shared" si="11"/>
        <v>468404</v>
      </c>
      <c r="B718" s="1">
        <v>718</v>
      </c>
      <c r="C718" s="1" t="s">
        <v>3189</v>
      </c>
      <c r="D718" s="1" t="s">
        <v>3190</v>
      </c>
      <c r="E718" s="1" t="s">
        <v>548</v>
      </c>
      <c r="F718" s="1" t="s">
        <v>3191</v>
      </c>
      <c r="H718" s="1" t="s">
        <v>3192</v>
      </c>
      <c r="N718" s="1" t="b">
        <v>0</v>
      </c>
    </row>
    <row r="719" spans="1:17" x14ac:dyDescent="0.25">
      <c r="A719" s="4" t="str">
        <f t="shared" si="11"/>
        <v>307446</v>
      </c>
      <c r="B719" s="1">
        <v>719</v>
      </c>
      <c r="C719" s="1" t="s">
        <v>3193</v>
      </c>
      <c r="E719" s="1" t="s">
        <v>3194</v>
      </c>
      <c r="F719" s="1" t="s">
        <v>3195</v>
      </c>
      <c r="H719" s="1" t="s">
        <v>3196</v>
      </c>
      <c r="N719" s="1" t="b">
        <v>0</v>
      </c>
    </row>
    <row r="720" spans="1:17" x14ac:dyDescent="0.25">
      <c r="A720" s="4" t="str">
        <f t="shared" si="11"/>
        <v>302229</v>
      </c>
      <c r="B720" s="1">
        <v>720</v>
      </c>
      <c r="C720" s="1" t="s">
        <v>3197</v>
      </c>
      <c r="E720" s="1" t="s">
        <v>3198</v>
      </c>
      <c r="F720" s="1" t="s">
        <v>3199</v>
      </c>
      <c r="H720" s="1" t="s">
        <v>3200</v>
      </c>
      <c r="N720" s="1" t="b">
        <v>0</v>
      </c>
    </row>
    <row r="721" spans="1:18" x14ac:dyDescent="0.25">
      <c r="A721" s="4" t="str">
        <f t="shared" si="11"/>
        <v>308013</v>
      </c>
      <c r="B721" s="1">
        <v>721</v>
      </c>
      <c r="C721" s="1" t="s">
        <v>3201</v>
      </c>
      <c r="D721" s="1" t="s">
        <v>3202</v>
      </c>
      <c r="E721" s="1" t="s">
        <v>511</v>
      </c>
      <c r="F721" s="1" t="s">
        <v>684</v>
      </c>
      <c r="H721" s="1" t="s">
        <v>642</v>
      </c>
      <c r="N721" s="1" t="b">
        <v>0</v>
      </c>
    </row>
    <row r="722" spans="1:18" x14ac:dyDescent="0.25">
      <c r="A722" s="4" t="str">
        <f t="shared" si="11"/>
        <v>139579</v>
      </c>
      <c r="B722" s="1">
        <v>722</v>
      </c>
      <c r="C722" s="1" t="s">
        <v>3203</v>
      </c>
      <c r="D722" s="1" t="s">
        <v>3204</v>
      </c>
      <c r="E722" s="1" t="s">
        <v>3205</v>
      </c>
      <c r="F722" s="1" t="s">
        <v>832</v>
      </c>
      <c r="H722" s="1" t="s">
        <v>3206</v>
      </c>
      <c r="N722" s="1" t="b">
        <v>0</v>
      </c>
    </row>
    <row r="723" spans="1:18" x14ac:dyDescent="0.25">
      <c r="A723" s="4" t="str">
        <f t="shared" si="11"/>
        <v>256296</v>
      </c>
      <c r="B723" s="1">
        <v>723</v>
      </c>
      <c r="C723" s="1" t="s">
        <v>3207</v>
      </c>
      <c r="D723" s="1" t="s">
        <v>3208</v>
      </c>
      <c r="E723" s="1" t="s">
        <v>3209</v>
      </c>
      <c r="F723" s="1" t="s">
        <v>3210</v>
      </c>
      <c r="G723" s="1" t="s">
        <v>2873</v>
      </c>
      <c r="H723" s="1" t="s">
        <v>3211</v>
      </c>
      <c r="N723" s="1" t="b">
        <v>0</v>
      </c>
    </row>
    <row r="724" spans="1:18" x14ac:dyDescent="0.25">
      <c r="A724" s="4" t="str">
        <f t="shared" si="11"/>
        <v>448032</v>
      </c>
      <c r="B724" s="1">
        <v>724</v>
      </c>
      <c r="C724" s="1" t="s">
        <v>3212</v>
      </c>
      <c r="D724" s="1" t="s">
        <v>3213</v>
      </c>
      <c r="E724" s="1" t="s">
        <v>1049</v>
      </c>
      <c r="F724" s="1" t="s">
        <v>1050</v>
      </c>
      <c r="H724" s="1" t="s">
        <v>3214</v>
      </c>
      <c r="N724" s="1" t="b">
        <v>0</v>
      </c>
      <c r="P724" s="1" t="s">
        <v>3215</v>
      </c>
    </row>
    <row r="725" spans="1:18" x14ac:dyDescent="0.25">
      <c r="A725" s="4" t="str">
        <f t="shared" si="11"/>
        <v>411099</v>
      </c>
      <c r="B725" s="1">
        <v>725</v>
      </c>
      <c r="C725" s="1" t="s">
        <v>3216</v>
      </c>
      <c r="D725" s="1" t="s">
        <v>3217</v>
      </c>
      <c r="E725" s="1" t="s">
        <v>511</v>
      </c>
      <c r="F725" s="1" t="s">
        <v>684</v>
      </c>
      <c r="H725" s="1" t="s">
        <v>3218</v>
      </c>
      <c r="N725" s="1" t="b">
        <v>0</v>
      </c>
    </row>
    <row r="726" spans="1:18" x14ac:dyDescent="0.25">
      <c r="A726" s="4" t="str">
        <f t="shared" si="11"/>
        <v>469304</v>
      </c>
      <c r="B726" s="1">
        <v>726</v>
      </c>
      <c r="C726" s="1" t="s">
        <v>3219</v>
      </c>
      <c r="D726" s="1" t="s">
        <v>2889</v>
      </c>
      <c r="E726" s="1" t="s">
        <v>567</v>
      </c>
      <c r="F726" s="1" t="s">
        <v>568</v>
      </c>
      <c r="H726" s="1" t="s">
        <v>3220</v>
      </c>
      <c r="N726" s="1" t="b">
        <v>0</v>
      </c>
      <c r="P726" s="1" t="s">
        <v>3221</v>
      </c>
    </row>
    <row r="727" spans="1:18" x14ac:dyDescent="0.25">
      <c r="A727" s="4" t="str">
        <f t="shared" si="11"/>
        <v>362764</v>
      </c>
      <c r="B727" s="1">
        <v>727</v>
      </c>
      <c r="C727" s="1" t="s">
        <v>3222</v>
      </c>
      <c r="D727" s="1" t="s">
        <v>3223</v>
      </c>
      <c r="E727" s="1" t="s">
        <v>3224</v>
      </c>
      <c r="F727" s="1" t="s">
        <v>3225</v>
      </c>
      <c r="H727" s="1" t="s">
        <v>3226</v>
      </c>
      <c r="N727" s="1" t="b">
        <v>0</v>
      </c>
    </row>
    <row r="728" spans="1:18" x14ac:dyDescent="0.25">
      <c r="A728" s="4" t="str">
        <f t="shared" si="11"/>
        <v>360590</v>
      </c>
      <c r="B728" s="1">
        <v>728</v>
      </c>
      <c r="C728" s="1" t="s">
        <v>3227</v>
      </c>
      <c r="D728" s="1" t="s">
        <v>3228</v>
      </c>
      <c r="E728" s="1" t="s">
        <v>1675</v>
      </c>
      <c r="F728" s="1" t="s">
        <v>3229</v>
      </c>
      <c r="H728" s="1" t="s">
        <v>3230</v>
      </c>
      <c r="N728" s="1" t="b">
        <v>0</v>
      </c>
      <c r="P728" s="1" t="s">
        <v>3231</v>
      </c>
      <c r="Q728" s="1" t="s">
        <v>3231</v>
      </c>
    </row>
    <row r="729" spans="1:18" x14ac:dyDescent="0.25">
      <c r="A729" s="4" t="str">
        <f t="shared" si="11"/>
        <v>358107</v>
      </c>
      <c r="B729" s="1">
        <v>729</v>
      </c>
      <c r="C729" s="1" t="s">
        <v>70</v>
      </c>
      <c r="D729" s="1" t="s">
        <v>3232</v>
      </c>
      <c r="E729" s="1" t="s">
        <v>511</v>
      </c>
      <c r="F729" s="1" t="s">
        <v>1392</v>
      </c>
      <c r="H729" s="1" t="s">
        <v>71</v>
      </c>
      <c r="M729" s="1" t="s">
        <v>3233</v>
      </c>
      <c r="N729" s="1" t="b">
        <v>0</v>
      </c>
      <c r="P729" s="1" t="s">
        <v>3234</v>
      </c>
      <c r="R729" s="1" t="s">
        <v>3235</v>
      </c>
    </row>
    <row r="730" spans="1:18" x14ac:dyDescent="0.25">
      <c r="A730" s="4" t="str">
        <f t="shared" si="11"/>
        <v>362288</v>
      </c>
      <c r="B730" s="1">
        <v>730</v>
      </c>
      <c r="C730" s="1" t="s">
        <v>3236</v>
      </c>
      <c r="D730" s="1" t="s">
        <v>3237</v>
      </c>
      <c r="E730" s="1" t="s">
        <v>3238</v>
      </c>
      <c r="F730" s="1" t="s">
        <v>3239</v>
      </c>
      <c r="H730" s="1" t="s">
        <v>3240</v>
      </c>
      <c r="N730" s="1" t="b">
        <v>0</v>
      </c>
      <c r="P730" s="1" t="s">
        <v>3241</v>
      </c>
      <c r="Q730" s="1" t="s">
        <v>3242</v>
      </c>
    </row>
    <row r="731" spans="1:18" x14ac:dyDescent="0.25">
      <c r="A731" s="4" t="str">
        <f t="shared" si="11"/>
        <v>362892</v>
      </c>
      <c r="B731" s="1">
        <v>731</v>
      </c>
      <c r="C731" s="1" t="s">
        <v>3243</v>
      </c>
      <c r="D731" s="1" t="s">
        <v>3244</v>
      </c>
      <c r="E731" s="1" t="s">
        <v>567</v>
      </c>
      <c r="F731" s="1" t="s">
        <v>933</v>
      </c>
      <c r="H731" s="1" t="s">
        <v>242</v>
      </c>
      <c r="N731" s="1" t="b">
        <v>0</v>
      </c>
      <c r="P731" s="1" t="s">
        <v>3245</v>
      </c>
      <c r="Q731" s="1" t="s">
        <v>3246</v>
      </c>
    </row>
    <row r="732" spans="1:18" x14ac:dyDescent="0.25">
      <c r="A732" s="4" t="str">
        <f t="shared" si="11"/>
        <v>461689</v>
      </c>
      <c r="B732" s="1">
        <v>732</v>
      </c>
      <c r="C732" s="1" t="s">
        <v>3247</v>
      </c>
      <c r="D732" s="1" t="s">
        <v>1557</v>
      </c>
      <c r="E732" s="1" t="s">
        <v>511</v>
      </c>
      <c r="F732" s="1" t="s">
        <v>929</v>
      </c>
      <c r="H732" s="1" t="s">
        <v>3248</v>
      </c>
      <c r="N732" s="1" t="b">
        <v>0</v>
      </c>
    </row>
    <row r="733" spans="1:18" x14ac:dyDescent="0.25">
      <c r="A733" s="4" t="str">
        <f t="shared" si="11"/>
        <v>180482</v>
      </c>
      <c r="B733" s="1">
        <v>733</v>
      </c>
      <c r="C733" s="1" t="s">
        <v>3249</v>
      </c>
      <c r="D733" s="1" t="s">
        <v>3250</v>
      </c>
      <c r="E733" s="1" t="s">
        <v>3251</v>
      </c>
      <c r="F733" s="1" t="s">
        <v>1725</v>
      </c>
      <c r="H733" s="1" t="s">
        <v>3252</v>
      </c>
      <c r="N733" s="1" t="b">
        <v>0</v>
      </c>
    </row>
    <row r="734" spans="1:18" x14ac:dyDescent="0.25">
      <c r="A734" s="4" t="str">
        <f t="shared" si="11"/>
        <v>346782</v>
      </c>
      <c r="B734" s="1">
        <v>734</v>
      </c>
      <c r="C734" s="1" t="s">
        <v>3253</v>
      </c>
      <c r="D734" s="1" t="s">
        <v>3254</v>
      </c>
      <c r="E734" s="1" t="s">
        <v>567</v>
      </c>
      <c r="F734" s="1" t="s">
        <v>568</v>
      </c>
      <c r="H734" s="1" t="s">
        <v>3255</v>
      </c>
      <c r="N734" s="1" t="b">
        <v>0</v>
      </c>
    </row>
    <row r="735" spans="1:18" x14ac:dyDescent="0.25">
      <c r="A735" s="4" t="str">
        <f t="shared" si="11"/>
        <v>358350</v>
      </c>
      <c r="B735" s="1">
        <v>735</v>
      </c>
      <c r="C735" s="1" t="s">
        <v>3256</v>
      </c>
      <c r="D735" s="1" t="s">
        <v>3257</v>
      </c>
      <c r="E735" s="1" t="s">
        <v>1700</v>
      </c>
      <c r="F735" s="1" t="s">
        <v>568</v>
      </c>
      <c r="H735" s="1" t="s">
        <v>3258</v>
      </c>
      <c r="N735" s="1" t="b">
        <v>0</v>
      </c>
    </row>
    <row r="736" spans="1:18" x14ac:dyDescent="0.25">
      <c r="A736" s="4" t="str">
        <f t="shared" si="11"/>
        <v>434807</v>
      </c>
      <c r="B736" s="1">
        <v>736</v>
      </c>
      <c r="C736" s="1" t="s">
        <v>3259</v>
      </c>
      <c r="D736" s="1" t="s">
        <v>2868</v>
      </c>
      <c r="E736" s="1" t="s">
        <v>567</v>
      </c>
      <c r="F736" s="1" t="s">
        <v>933</v>
      </c>
      <c r="H736" s="1" t="s">
        <v>3260</v>
      </c>
      <c r="N736" s="1" t="b">
        <v>0</v>
      </c>
    </row>
    <row r="737" spans="1:17" x14ac:dyDescent="0.25">
      <c r="A737" s="4" t="str">
        <f t="shared" si="11"/>
        <v>328213</v>
      </c>
      <c r="B737" s="1">
        <v>737</v>
      </c>
      <c r="C737" s="1" t="s">
        <v>3261</v>
      </c>
      <c r="D737" s="1" t="s">
        <v>3262</v>
      </c>
      <c r="E737" s="1" t="s">
        <v>1049</v>
      </c>
      <c r="F737" s="1" t="s">
        <v>1111</v>
      </c>
      <c r="H737" s="1" t="s">
        <v>3263</v>
      </c>
      <c r="N737" s="1" t="b">
        <v>0</v>
      </c>
    </row>
    <row r="738" spans="1:17" x14ac:dyDescent="0.25">
      <c r="A738" s="4" t="str">
        <f t="shared" si="11"/>
        <v>453101</v>
      </c>
      <c r="B738" s="1">
        <v>738</v>
      </c>
      <c r="C738" s="1" t="s">
        <v>3264</v>
      </c>
      <c r="D738" s="1" t="s">
        <v>3265</v>
      </c>
      <c r="E738" s="1" t="s">
        <v>511</v>
      </c>
      <c r="F738" s="1" t="s">
        <v>1261</v>
      </c>
      <c r="H738" s="1" t="s">
        <v>3266</v>
      </c>
      <c r="N738" s="1" t="b">
        <v>0</v>
      </c>
    </row>
    <row r="739" spans="1:17" x14ac:dyDescent="0.25">
      <c r="A739" s="4" t="str">
        <f t="shared" si="11"/>
        <v>414893</v>
      </c>
      <c r="B739" s="1">
        <v>739</v>
      </c>
      <c r="C739" s="1" t="s">
        <v>3267</v>
      </c>
      <c r="D739" s="1" t="s">
        <v>2641</v>
      </c>
      <c r="E739" s="1" t="s">
        <v>1049</v>
      </c>
      <c r="F739" s="1" t="s">
        <v>1050</v>
      </c>
      <c r="H739" s="1" t="s">
        <v>274</v>
      </c>
      <c r="N739" s="1" t="b">
        <v>0</v>
      </c>
    </row>
    <row r="740" spans="1:17" x14ac:dyDescent="0.25">
      <c r="A740" s="4" t="str">
        <f t="shared" si="11"/>
        <v>001518</v>
      </c>
      <c r="B740" s="1">
        <v>740</v>
      </c>
      <c r="C740" s="1" t="s">
        <v>3268</v>
      </c>
      <c r="D740" s="1" t="s">
        <v>3269</v>
      </c>
      <c r="E740" s="1" t="s">
        <v>511</v>
      </c>
      <c r="F740" s="1" t="s">
        <v>3270</v>
      </c>
      <c r="H740" s="1" t="s">
        <v>2579</v>
      </c>
      <c r="N740" s="1" t="b">
        <v>0</v>
      </c>
    </row>
    <row r="741" spans="1:17" x14ac:dyDescent="0.25">
      <c r="A741" s="4" t="str">
        <f t="shared" si="11"/>
        <v>358087</v>
      </c>
      <c r="B741" s="1">
        <v>741</v>
      </c>
      <c r="C741" s="1" t="s">
        <v>3271</v>
      </c>
      <c r="D741" s="1" t="s">
        <v>5607</v>
      </c>
      <c r="E741" s="1" t="s">
        <v>511</v>
      </c>
      <c r="F741" s="1" t="s">
        <v>3925</v>
      </c>
      <c r="H741" s="1" t="s">
        <v>3272</v>
      </c>
      <c r="M741" s="1" t="s">
        <v>3273</v>
      </c>
      <c r="N741" s="1" t="b">
        <v>0</v>
      </c>
      <c r="P741" s="1" t="s">
        <v>3274</v>
      </c>
    </row>
    <row r="742" spans="1:17" x14ac:dyDescent="0.25">
      <c r="A742" s="4" t="str">
        <f t="shared" si="11"/>
        <v>448596</v>
      </c>
      <c r="B742" s="1">
        <v>742</v>
      </c>
      <c r="C742" s="1" t="s">
        <v>3275</v>
      </c>
      <c r="D742" s="1" t="s">
        <v>3276</v>
      </c>
      <c r="E742" s="1" t="s">
        <v>3277</v>
      </c>
      <c r="F742" s="1" t="s">
        <v>1484</v>
      </c>
      <c r="H742" s="1" t="s">
        <v>3278</v>
      </c>
      <c r="N742" s="1" t="b">
        <v>0</v>
      </c>
    </row>
    <row r="743" spans="1:17" x14ac:dyDescent="0.25">
      <c r="A743" s="4" t="str">
        <f t="shared" si="11"/>
        <v>173833</v>
      </c>
      <c r="B743" s="1">
        <v>743</v>
      </c>
      <c r="C743" s="1" t="s">
        <v>3279</v>
      </c>
      <c r="D743" s="1" t="s">
        <v>3280</v>
      </c>
      <c r="E743" s="1" t="s">
        <v>511</v>
      </c>
      <c r="F743" s="1" t="s">
        <v>2391</v>
      </c>
      <c r="H743" s="1" t="s">
        <v>3281</v>
      </c>
      <c r="N743" s="1" t="b">
        <v>0</v>
      </c>
      <c r="P743" s="1" t="s">
        <v>3282</v>
      </c>
    </row>
    <row r="744" spans="1:17" x14ac:dyDescent="0.25">
      <c r="A744" s="4" t="str">
        <f t="shared" si="11"/>
        <v>358252</v>
      </c>
      <c r="B744" s="1">
        <v>744</v>
      </c>
      <c r="C744" s="1" t="s">
        <v>3283</v>
      </c>
      <c r="D744" s="1" t="s">
        <v>3284</v>
      </c>
      <c r="E744" s="1" t="s">
        <v>3285</v>
      </c>
      <c r="F744" s="1" t="s">
        <v>3286</v>
      </c>
      <c r="H744" s="1" t="s">
        <v>3287</v>
      </c>
      <c r="N744" s="1" t="b">
        <v>0</v>
      </c>
      <c r="P744" s="1" t="s">
        <v>3288</v>
      </c>
    </row>
    <row r="745" spans="1:17" x14ac:dyDescent="0.25">
      <c r="A745" s="4" t="str">
        <f t="shared" si="11"/>
        <v>340968</v>
      </c>
      <c r="B745" s="1">
        <v>745</v>
      </c>
      <c r="C745" s="1" t="s">
        <v>305</v>
      </c>
      <c r="D745" s="1" t="s">
        <v>3289</v>
      </c>
      <c r="E745" s="1" t="s">
        <v>1081</v>
      </c>
      <c r="F745" s="1" t="s">
        <v>1238</v>
      </c>
      <c r="H745" s="1" t="s">
        <v>306</v>
      </c>
      <c r="N745" s="1" t="b">
        <v>0</v>
      </c>
    </row>
    <row r="746" spans="1:17" x14ac:dyDescent="0.25">
      <c r="A746" s="4" t="str">
        <f t="shared" si="11"/>
        <v>362397</v>
      </c>
      <c r="B746" s="1">
        <v>746</v>
      </c>
      <c r="C746" s="1" t="s">
        <v>386</v>
      </c>
      <c r="D746" s="1" t="s">
        <v>3290</v>
      </c>
      <c r="E746" s="1" t="s">
        <v>494</v>
      </c>
      <c r="F746" s="1" t="s">
        <v>495</v>
      </c>
      <c r="H746" s="1" t="s">
        <v>387</v>
      </c>
      <c r="N746" s="1" t="b">
        <v>0</v>
      </c>
      <c r="P746" s="1" t="s">
        <v>3291</v>
      </c>
      <c r="Q746" s="1" t="s">
        <v>3292</v>
      </c>
    </row>
    <row r="747" spans="1:17" x14ac:dyDescent="0.25">
      <c r="A747" s="4" t="str">
        <f t="shared" si="11"/>
        <v>343322</v>
      </c>
      <c r="B747" s="1">
        <v>747</v>
      </c>
      <c r="C747" s="1" t="s">
        <v>3293</v>
      </c>
      <c r="D747" s="1" t="s">
        <v>3294</v>
      </c>
      <c r="E747" s="1" t="s">
        <v>511</v>
      </c>
      <c r="F747" s="1" t="s">
        <v>993</v>
      </c>
      <c r="H747" s="1" t="s">
        <v>3295</v>
      </c>
      <c r="N747" s="1" t="b">
        <v>0</v>
      </c>
      <c r="P747" s="1" t="s">
        <v>3296</v>
      </c>
    </row>
    <row r="748" spans="1:17" x14ac:dyDescent="0.25">
      <c r="A748" s="4" t="str">
        <f t="shared" si="11"/>
        <v>437913</v>
      </c>
      <c r="B748" s="1">
        <v>748</v>
      </c>
      <c r="C748" s="1" t="s">
        <v>3297</v>
      </c>
      <c r="D748" s="1" t="s">
        <v>3298</v>
      </c>
      <c r="E748" s="1" t="s">
        <v>919</v>
      </c>
      <c r="F748" s="1" t="s">
        <v>933</v>
      </c>
      <c r="H748" s="1" t="s">
        <v>3299</v>
      </c>
      <c r="N748" s="1" t="b">
        <v>0</v>
      </c>
      <c r="P748" s="1" t="s">
        <v>3300</v>
      </c>
    </row>
    <row r="749" spans="1:17" x14ac:dyDescent="0.25">
      <c r="A749" s="4" t="str">
        <f t="shared" si="11"/>
        <v/>
      </c>
      <c r="B749" s="1">
        <v>749</v>
      </c>
      <c r="C749" s="1" t="s">
        <v>3301</v>
      </c>
      <c r="D749" s="1" t="s">
        <v>3302</v>
      </c>
      <c r="E749" s="1" t="s">
        <v>511</v>
      </c>
      <c r="F749" s="1" t="s">
        <v>2055</v>
      </c>
      <c r="G749" s="1" t="s">
        <v>471</v>
      </c>
      <c r="H749" s="1"/>
      <c r="N749" s="1" t="b">
        <v>0</v>
      </c>
    </row>
    <row r="750" spans="1:17" x14ac:dyDescent="0.25">
      <c r="A750" s="4" t="str">
        <f t="shared" si="11"/>
        <v>362764</v>
      </c>
      <c r="B750" s="1">
        <v>750</v>
      </c>
      <c r="C750" s="1" t="s">
        <v>3303</v>
      </c>
      <c r="D750" s="1" t="s">
        <v>3223</v>
      </c>
      <c r="E750" s="1" t="s">
        <v>3224</v>
      </c>
      <c r="F750" s="1" t="s">
        <v>3225</v>
      </c>
      <c r="H750" s="1" t="s">
        <v>3226</v>
      </c>
      <c r="N750" s="1" t="b">
        <v>0</v>
      </c>
    </row>
    <row r="751" spans="1:17" x14ac:dyDescent="0.25">
      <c r="A751" s="4" t="str">
        <f t="shared" si="11"/>
        <v>357590</v>
      </c>
      <c r="B751" s="1">
        <v>751</v>
      </c>
      <c r="C751" s="1" t="s">
        <v>3304</v>
      </c>
      <c r="D751" s="1" t="s">
        <v>3305</v>
      </c>
      <c r="E751" s="1" t="s">
        <v>511</v>
      </c>
      <c r="F751" s="1" t="s">
        <v>1369</v>
      </c>
      <c r="H751" s="1" t="s">
        <v>3306</v>
      </c>
      <c r="N751" s="1" t="b">
        <v>0</v>
      </c>
    </row>
    <row r="752" spans="1:17" x14ac:dyDescent="0.25">
      <c r="A752" s="4" t="str">
        <f t="shared" si="11"/>
        <v>318217</v>
      </c>
      <c r="B752" s="1">
        <v>752</v>
      </c>
      <c r="C752" s="1" t="s">
        <v>3307</v>
      </c>
      <c r="D752" s="1" t="s">
        <v>3308</v>
      </c>
      <c r="E752" s="1" t="s">
        <v>511</v>
      </c>
      <c r="F752" s="1" t="s">
        <v>3309</v>
      </c>
      <c r="H752" s="1" t="s">
        <v>3310</v>
      </c>
      <c r="N752" s="1" t="b">
        <v>0</v>
      </c>
    </row>
    <row r="753" spans="1:16" x14ac:dyDescent="0.25">
      <c r="A753" s="4" t="str">
        <f t="shared" si="11"/>
        <v>282854</v>
      </c>
      <c r="B753" s="1">
        <v>753</v>
      </c>
      <c r="C753" s="1" t="s">
        <v>3311</v>
      </c>
      <c r="D753" s="1" t="s">
        <v>3312</v>
      </c>
      <c r="E753" s="1" t="s">
        <v>3313</v>
      </c>
      <c r="F753" s="1" t="s">
        <v>3314</v>
      </c>
      <c r="G753" s="1" t="s">
        <v>2873</v>
      </c>
      <c r="H753" s="1" t="s">
        <v>3315</v>
      </c>
      <c r="N753" s="1" t="b">
        <v>0</v>
      </c>
      <c r="P753" s="1" t="s">
        <v>3316</v>
      </c>
    </row>
    <row r="754" spans="1:16" x14ac:dyDescent="0.25">
      <c r="A754" s="4" t="str">
        <f t="shared" si="11"/>
        <v>454435</v>
      </c>
      <c r="B754" s="1">
        <v>754</v>
      </c>
      <c r="C754" s="1" t="s">
        <v>3317</v>
      </c>
      <c r="D754" s="1" t="s">
        <v>3318</v>
      </c>
      <c r="E754" s="1" t="s">
        <v>548</v>
      </c>
      <c r="F754" s="1" t="s">
        <v>3319</v>
      </c>
      <c r="H754" s="1" t="s">
        <v>3320</v>
      </c>
      <c r="N754" s="1" t="b">
        <v>0</v>
      </c>
    </row>
    <row r="755" spans="1:16" x14ac:dyDescent="0.25">
      <c r="A755" s="4" t="str">
        <f t="shared" si="11"/>
        <v/>
      </c>
      <c r="B755" s="1">
        <v>755</v>
      </c>
      <c r="C755" s="1" t="s">
        <v>3321</v>
      </c>
      <c r="H755" s="1"/>
      <c r="N755" s="1" t="b">
        <v>0</v>
      </c>
    </row>
    <row r="756" spans="1:16" x14ac:dyDescent="0.25">
      <c r="A756" s="4" t="str">
        <f t="shared" si="11"/>
        <v>357577</v>
      </c>
      <c r="B756" s="1">
        <v>756</v>
      </c>
      <c r="C756" s="1" t="s">
        <v>3322</v>
      </c>
      <c r="D756" s="1" t="s">
        <v>3323</v>
      </c>
      <c r="E756" s="1" t="s">
        <v>622</v>
      </c>
      <c r="F756" s="1" t="s">
        <v>1369</v>
      </c>
      <c r="G756" s="1" t="s">
        <v>471</v>
      </c>
      <c r="H756" s="1" t="s">
        <v>3324</v>
      </c>
      <c r="N756" s="1" t="b">
        <v>0</v>
      </c>
    </row>
    <row r="757" spans="1:16" x14ac:dyDescent="0.25">
      <c r="A757" s="4" t="str">
        <f t="shared" si="11"/>
        <v>379999</v>
      </c>
      <c r="B757" s="1">
        <v>757</v>
      </c>
      <c r="C757" s="1" t="s">
        <v>3325</v>
      </c>
      <c r="D757" s="1" t="s">
        <v>3326</v>
      </c>
      <c r="E757" s="1" t="s">
        <v>511</v>
      </c>
      <c r="F757" s="1" t="s">
        <v>542</v>
      </c>
      <c r="G757" s="1" t="s">
        <v>471</v>
      </c>
      <c r="H757" s="1" t="s">
        <v>3327</v>
      </c>
      <c r="N757" s="1" t="b">
        <v>0</v>
      </c>
    </row>
    <row r="758" spans="1:16" x14ac:dyDescent="0.25">
      <c r="A758" s="4" t="str">
        <f t="shared" si="11"/>
        <v>252845</v>
      </c>
      <c r="B758" s="1">
        <v>758</v>
      </c>
      <c r="C758" s="1" t="s">
        <v>3328</v>
      </c>
      <c r="D758" s="1" t="s">
        <v>3329</v>
      </c>
      <c r="E758" s="1" t="s">
        <v>3330</v>
      </c>
      <c r="F758" s="1" t="s">
        <v>3331</v>
      </c>
      <c r="G758" s="1" t="s">
        <v>1337</v>
      </c>
      <c r="H758" s="1" t="s">
        <v>250</v>
      </c>
      <c r="N758" s="1" t="b">
        <v>0</v>
      </c>
    </row>
    <row r="759" spans="1:16" x14ac:dyDescent="0.25">
      <c r="A759" s="4" t="str">
        <f t="shared" si="11"/>
        <v>368464</v>
      </c>
      <c r="B759" s="1">
        <v>759</v>
      </c>
      <c r="C759" s="1" t="s">
        <v>3332</v>
      </c>
      <c r="D759" s="1" t="s">
        <v>6045</v>
      </c>
      <c r="E759" s="1" t="s">
        <v>552</v>
      </c>
      <c r="F759" s="1" t="s">
        <v>553</v>
      </c>
      <c r="G759" s="1" t="s">
        <v>471</v>
      </c>
      <c r="H759" s="1" t="s">
        <v>3333</v>
      </c>
      <c r="N759" s="1" t="b">
        <v>0</v>
      </c>
    </row>
    <row r="760" spans="1:16" x14ac:dyDescent="0.25">
      <c r="A760" s="4" t="str">
        <f t="shared" si="11"/>
        <v>102021</v>
      </c>
      <c r="B760" s="1">
        <v>760</v>
      </c>
      <c r="C760" s="1" t="s">
        <v>3334</v>
      </c>
      <c r="D760" s="1" t="s">
        <v>3335</v>
      </c>
      <c r="E760" s="1" t="s">
        <v>511</v>
      </c>
      <c r="F760" s="1" t="s">
        <v>604</v>
      </c>
      <c r="H760" s="1" t="s">
        <v>3336</v>
      </c>
      <c r="N760" s="1" t="b">
        <v>0</v>
      </c>
    </row>
    <row r="761" spans="1:16" x14ac:dyDescent="0.25">
      <c r="A761" s="4" t="str">
        <f t="shared" si="11"/>
        <v>270519</v>
      </c>
      <c r="B761" s="1">
        <v>761</v>
      </c>
      <c r="C761" s="1" t="s">
        <v>3337</v>
      </c>
      <c r="E761" s="1" t="s">
        <v>3338</v>
      </c>
      <c r="G761" s="1" t="s">
        <v>3339</v>
      </c>
      <c r="H761" s="1" t="s">
        <v>3340</v>
      </c>
      <c r="N761" s="1" t="b">
        <v>0</v>
      </c>
    </row>
    <row r="762" spans="1:16" x14ac:dyDescent="0.25">
      <c r="A762" s="4" t="str">
        <f t="shared" si="11"/>
        <v>476663</v>
      </c>
      <c r="B762" s="1">
        <v>762</v>
      </c>
      <c r="C762" s="1" t="s">
        <v>3341</v>
      </c>
      <c r="D762" s="1" t="s">
        <v>3342</v>
      </c>
      <c r="E762" s="1" t="s">
        <v>3343</v>
      </c>
      <c r="F762" s="1" t="s">
        <v>3344</v>
      </c>
      <c r="G762" s="1" t="s">
        <v>2873</v>
      </c>
      <c r="H762" s="1" t="s">
        <v>3345</v>
      </c>
      <c r="N762" s="1" t="b">
        <v>0</v>
      </c>
    </row>
    <row r="763" spans="1:16" x14ac:dyDescent="0.25">
      <c r="A763" s="4" t="str">
        <f t="shared" si="11"/>
        <v>366391</v>
      </c>
      <c r="B763" s="1">
        <v>763</v>
      </c>
      <c r="C763" s="1" t="s">
        <v>3346</v>
      </c>
      <c r="D763" s="1" t="s">
        <v>3347</v>
      </c>
      <c r="E763" s="1" t="s">
        <v>1675</v>
      </c>
      <c r="F763" s="1" t="s">
        <v>2033</v>
      </c>
      <c r="H763" s="1" t="s">
        <v>3348</v>
      </c>
      <c r="N763" s="1" t="b">
        <v>0</v>
      </c>
    </row>
    <row r="764" spans="1:16" x14ac:dyDescent="0.25">
      <c r="A764" s="4" t="str">
        <f t="shared" si="11"/>
        <v>365317</v>
      </c>
      <c r="B764" s="1">
        <v>764</v>
      </c>
      <c r="C764" s="1" t="s">
        <v>398</v>
      </c>
      <c r="D764" s="1" t="s">
        <v>1798</v>
      </c>
      <c r="E764" s="1" t="s">
        <v>3349</v>
      </c>
      <c r="F764" s="1" t="s">
        <v>3350</v>
      </c>
      <c r="H764" s="1" t="s">
        <v>399</v>
      </c>
      <c r="N764" s="1" t="b">
        <v>0</v>
      </c>
    </row>
    <row r="765" spans="1:16" x14ac:dyDescent="0.25">
      <c r="A765" s="4" t="str">
        <f t="shared" si="11"/>
        <v>363630</v>
      </c>
      <c r="B765" s="1">
        <v>765</v>
      </c>
      <c r="C765" s="1" t="s">
        <v>3351</v>
      </c>
      <c r="D765" s="1" t="s">
        <v>3352</v>
      </c>
      <c r="E765" s="1" t="s">
        <v>511</v>
      </c>
      <c r="F765" s="1" t="s">
        <v>3353</v>
      </c>
      <c r="H765" s="1" t="s">
        <v>3354</v>
      </c>
      <c r="N765" s="1" t="b">
        <v>0</v>
      </c>
    </row>
    <row r="766" spans="1:16" x14ac:dyDescent="0.25">
      <c r="A766" s="4" t="str">
        <f t="shared" si="11"/>
        <v/>
      </c>
      <c r="B766" s="1">
        <v>766</v>
      </c>
      <c r="C766" s="1" t="s">
        <v>3355</v>
      </c>
      <c r="D766" s="1" t="s">
        <v>3356</v>
      </c>
      <c r="E766" s="1" t="s">
        <v>511</v>
      </c>
      <c r="F766" s="1" t="s">
        <v>536</v>
      </c>
      <c r="G766" s="1" t="s">
        <v>471</v>
      </c>
      <c r="H766" s="1"/>
      <c r="N766" s="1" t="b">
        <v>0</v>
      </c>
    </row>
    <row r="767" spans="1:16" x14ac:dyDescent="0.25">
      <c r="A767" s="4" t="str">
        <f t="shared" si="11"/>
        <v/>
      </c>
      <c r="B767" s="1">
        <v>767</v>
      </c>
      <c r="C767" s="1" t="s">
        <v>3357</v>
      </c>
      <c r="D767" s="1" t="s">
        <v>3358</v>
      </c>
      <c r="E767" s="1" t="s">
        <v>818</v>
      </c>
      <c r="F767" s="1" t="s">
        <v>819</v>
      </c>
      <c r="H767" s="1"/>
      <c r="N767" s="1" t="b">
        <v>0</v>
      </c>
    </row>
    <row r="768" spans="1:16" x14ac:dyDescent="0.25">
      <c r="A768" s="4" t="str">
        <f t="shared" si="11"/>
        <v>119208</v>
      </c>
      <c r="B768" s="1">
        <v>768</v>
      </c>
      <c r="C768" s="1" t="s">
        <v>3359</v>
      </c>
      <c r="D768" s="1" t="s">
        <v>3360</v>
      </c>
      <c r="E768" s="1" t="s">
        <v>511</v>
      </c>
      <c r="F768" s="1" t="s">
        <v>1734</v>
      </c>
      <c r="H768" s="1" t="s">
        <v>3361</v>
      </c>
      <c r="N768" s="1" t="b">
        <v>0</v>
      </c>
    </row>
    <row r="769" spans="1:14" x14ac:dyDescent="0.25">
      <c r="A769" s="4" t="str">
        <f t="shared" si="11"/>
        <v>006104</v>
      </c>
      <c r="B769" s="1">
        <v>769</v>
      </c>
      <c r="C769" s="1" t="s">
        <v>345</v>
      </c>
      <c r="D769" s="1" t="s">
        <v>3362</v>
      </c>
      <c r="E769" s="1" t="s">
        <v>660</v>
      </c>
      <c r="F769" s="1" t="s">
        <v>3363</v>
      </c>
      <c r="H769" s="1" t="s">
        <v>346</v>
      </c>
      <c r="N769" s="1" t="b">
        <v>0</v>
      </c>
    </row>
    <row r="770" spans="1:14" x14ac:dyDescent="0.25">
      <c r="A770" s="4" t="str">
        <f t="shared" ref="A770:A833" si="12">LEFT(H770,6)</f>
        <v>476087</v>
      </c>
      <c r="B770" s="1">
        <v>770</v>
      </c>
      <c r="C770" s="1" t="s">
        <v>3364</v>
      </c>
      <c r="D770" s="1" t="s">
        <v>3365</v>
      </c>
      <c r="E770" s="1" t="s">
        <v>1049</v>
      </c>
      <c r="F770" s="1" t="s">
        <v>1050</v>
      </c>
      <c r="G770" s="1" t="s">
        <v>471</v>
      </c>
      <c r="H770" s="1" t="s">
        <v>3366</v>
      </c>
      <c r="N770" s="1" t="b">
        <v>0</v>
      </c>
    </row>
    <row r="771" spans="1:14" x14ac:dyDescent="0.25">
      <c r="A771" s="4" t="str">
        <f t="shared" si="12"/>
        <v>357371</v>
      </c>
      <c r="B771" s="1">
        <v>771</v>
      </c>
      <c r="C771" s="1" t="s">
        <v>3367</v>
      </c>
      <c r="D771" s="1" t="s">
        <v>3368</v>
      </c>
      <c r="E771" s="1" t="s">
        <v>567</v>
      </c>
      <c r="F771" s="1" t="s">
        <v>933</v>
      </c>
      <c r="H771" s="1" t="s">
        <v>3369</v>
      </c>
      <c r="N771" s="1" t="b">
        <v>0</v>
      </c>
    </row>
    <row r="772" spans="1:14" x14ac:dyDescent="0.25">
      <c r="A772" s="4" t="str">
        <f t="shared" si="12"/>
        <v>357789</v>
      </c>
      <c r="B772" s="1">
        <v>772</v>
      </c>
      <c r="C772" s="1" t="s">
        <v>309</v>
      </c>
      <c r="D772" s="1" t="s">
        <v>3370</v>
      </c>
      <c r="E772" s="1" t="s">
        <v>511</v>
      </c>
      <c r="F772" s="1" t="s">
        <v>1261</v>
      </c>
      <c r="H772" s="1" t="s">
        <v>310</v>
      </c>
      <c r="N772" s="1" t="b">
        <v>0</v>
      </c>
    </row>
    <row r="773" spans="1:14" x14ac:dyDescent="0.25">
      <c r="A773" s="4" t="str">
        <f t="shared" si="12"/>
        <v>440173</v>
      </c>
      <c r="B773" s="1">
        <v>773</v>
      </c>
      <c r="C773" s="1" t="s">
        <v>3371</v>
      </c>
      <c r="D773" s="1" t="s">
        <v>3372</v>
      </c>
      <c r="E773" s="1" t="s">
        <v>511</v>
      </c>
      <c r="F773" s="1" t="s">
        <v>623</v>
      </c>
      <c r="G773" s="1" t="s">
        <v>471</v>
      </c>
      <c r="H773" s="1" t="s">
        <v>3373</v>
      </c>
      <c r="M773" s="1" t="s">
        <v>3374</v>
      </c>
      <c r="N773" s="1" t="b">
        <v>0</v>
      </c>
    </row>
    <row r="774" spans="1:14" x14ac:dyDescent="0.25">
      <c r="A774" s="4" t="str">
        <f t="shared" si="12"/>
        <v>255639</v>
      </c>
      <c r="B774" s="1">
        <v>774</v>
      </c>
      <c r="C774" s="1" t="s">
        <v>3375</v>
      </c>
      <c r="D774" s="1" t="s">
        <v>3376</v>
      </c>
      <c r="E774" s="1" t="s">
        <v>2871</v>
      </c>
      <c r="F774" s="1" t="s">
        <v>3377</v>
      </c>
      <c r="G774" s="1" t="s">
        <v>2873</v>
      </c>
      <c r="H774" s="1" t="s">
        <v>3378</v>
      </c>
      <c r="N774" s="1" t="b">
        <v>0</v>
      </c>
    </row>
    <row r="775" spans="1:14" x14ac:dyDescent="0.25">
      <c r="A775" s="4" t="str">
        <f t="shared" si="12"/>
        <v>358624</v>
      </c>
      <c r="B775" s="1">
        <v>775</v>
      </c>
      <c r="C775" s="1" t="s">
        <v>3379</v>
      </c>
      <c r="D775" s="1" t="s">
        <v>3380</v>
      </c>
      <c r="E775" s="1" t="s">
        <v>469</v>
      </c>
      <c r="F775" s="1" t="s">
        <v>470</v>
      </c>
      <c r="H775" s="1" t="s">
        <v>3381</v>
      </c>
      <c r="N775" s="1" t="b">
        <v>0</v>
      </c>
    </row>
    <row r="776" spans="1:14" x14ac:dyDescent="0.25">
      <c r="A776" s="4" t="str">
        <f t="shared" si="12"/>
        <v>316190</v>
      </c>
      <c r="B776" s="1">
        <v>776</v>
      </c>
      <c r="C776" s="1" t="s">
        <v>3382</v>
      </c>
      <c r="D776" s="1" t="s">
        <v>3383</v>
      </c>
      <c r="E776" s="1" t="s">
        <v>2310</v>
      </c>
      <c r="F776" s="1" t="s">
        <v>1704</v>
      </c>
      <c r="H776" s="1" t="s">
        <v>3384</v>
      </c>
      <c r="N776" s="1" t="b">
        <v>0</v>
      </c>
    </row>
    <row r="777" spans="1:14" x14ac:dyDescent="0.25">
      <c r="A777" s="4" t="str">
        <f t="shared" si="12"/>
        <v>362448</v>
      </c>
      <c r="B777" s="1">
        <v>777</v>
      </c>
      <c r="C777" s="1" t="s">
        <v>3385</v>
      </c>
      <c r="D777" s="1" t="s">
        <v>1941</v>
      </c>
      <c r="E777" s="1" t="s">
        <v>561</v>
      </c>
      <c r="F777" s="1" t="s">
        <v>1162</v>
      </c>
      <c r="H777" s="1" t="s">
        <v>170</v>
      </c>
      <c r="N777" s="1" t="b">
        <v>0</v>
      </c>
    </row>
    <row r="778" spans="1:14" x14ac:dyDescent="0.25">
      <c r="A778" s="4" t="str">
        <f t="shared" si="12"/>
        <v/>
      </c>
      <c r="B778" s="1">
        <v>778</v>
      </c>
      <c r="C778" s="1" t="s">
        <v>3386</v>
      </c>
      <c r="G778" s="1" t="s">
        <v>3387</v>
      </c>
      <c r="H778" s="1"/>
      <c r="N778" s="1" t="b">
        <v>0</v>
      </c>
    </row>
    <row r="779" spans="1:14" x14ac:dyDescent="0.25">
      <c r="A779" s="4" t="str">
        <f t="shared" si="12"/>
        <v/>
      </c>
      <c r="B779" s="1">
        <v>779</v>
      </c>
      <c r="C779" s="1" t="s">
        <v>3388</v>
      </c>
      <c r="D779" s="1" t="s">
        <v>3389</v>
      </c>
      <c r="E779" s="1" t="s">
        <v>594</v>
      </c>
      <c r="F779" s="1" t="s">
        <v>595</v>
      </c>
      <c r="G779" s="1" t="s">
        <v>471</v>
      </c>
      <c r="H779" s="1"/>
      <c r="N779" s="1" t="b">
        <v>0</v>
      </c>
    </row>
    <row r="780" spans="1:14" x14ac:dyDescent="0.25">
      <c r="A780" s="4" t="str">
        <f t="shared" si="12"/>
        <v>341394</v>
      </c>
      <c r="B780" s="1">
        <v>780</v>
      </c>
      <c r="C780" s="1" t="s">
        <v>3390</v>
      </c>
      <c r="D780" s="1" t="s">
        <v>1171</v>
      </c>
      <c r="E780" s="1" t="s">
        <v>647</v>
      </c>
      <c r="F780" s="1" t="s">
        <v>648</v>
      </c>
      <c r="H780" s="1" t="s">
        <v>229</v>
      </c>
      <c r="N780" s="1" t="b">
        <v>0</v>
      </c>
    </row>
    <row r="781" spans="1:14" x14ac:dyDescent="0.25">
      <c r="A781" s="4" t="str">
        <f t="shared" si="12"/>
        <v>452372</v>
      </c>
      <c r="B781" s="1">
        <v>781</v>
      </c>
      <c r="C781" s="1" t="s">
        <v>3391</v>
      </c>
      <c r="D781" s="1" t="s">
        <v>3392</v>
      </c>
      <c r="E781" s="1" t="s">
        <v>818</v>
      </c>
      <c r="F781" s="1" t="s">
        <v>819</v>
      </c>
      <c r="H781" s="1" t="s">
        <v>3393</v>
      </c>
      <c r="N781" s="1" t="b">
        <v>0</v>
      </c>
    </row>
    <row r="782" spans="1:14" x14ac:dyDescent="0.25">
      <c r="A782" s="4" t="str">
        <f t="shared" si="12"/>
        <v/>
      </c>
      <c r="B782" s="1">
        <v>782</v>
      </c>
      <c r="C782" s="1" t="s">
        <v>3394</v>
      </c>
      <c r="D782" s="1" t="s">
        <v>3395</v>
      </c>
      <c r="E782" s="1" t="s">
        <v>660</v>
      </c>
      <c r="F782" s="1" t="s">
        <v>661</v>
      </c>
      <c r="G782" s="1" t="s">
        <v>471</v>
      </c>
      <c r="H782" s="1"/>
      <c r="N782" s="1" t="b">
        <v>0</v>
      </c>
    </row>
    <row r="783" spans="1:14" x14ac:dyDescent="0.25">
      <c r="A783" s="4" t="str">
        <f t="shared" si="12"/>
        <v>358097</v>
      </c>
      <c r="B783" s="1">
        <v>783</v>
      </c>
      <c r="C783" s="1" t="s">
        <v>3396</v>
      </c>
      <c r="D783" s="1" t="s">
        <v>3397</v>
      </c>
      <c r="E783" s="1" t="s">
        <v>511</v>
      </c>
      <c r="F783" s="1" t="s">
        <v>632</v>
      </c>
      <c r="H783" s="1" t="s">
        <v>3398</v>
      </c>
      <c r="N783" s="1" t="b">
        <v>0</v>
      </c>
    </row>
    <row r="784" spans="1:14" x14ac:dyDescent="0.25">
      <c r="A784" s="4" t="str">
        <f t="shared" si="12"/>
        <v>475346</v>
      </c>
      <c r="B784" s="1">
        <v>784</v>
      </c>
      <c r="C784" s="1" t="s">
        <v>3399</v>
      </c>
      <c r="D784" s="1" t="s">
        <v>3400</v>
      </c>
      <c r="E784" s="1" t="s">
        <v>2384</v>
      </c>
      <c r="F784" s="1" t="s">
        <v>2267</v>
      </c>
      <c r="G784" s="1" t="s">
        <v>471</v>
      </c>
      <c r="H784" s="1" t="s">
        <v>3401</v>
      </c>
      <c r="N784" s="1" t="b">
        <v>0</v>
      </c>
    </row>
    <row r="785" spans="1:18" x14ac:dyDescent="0.25">
      <c r="A785" s="4" t="str">
        <f t="shared" si="12"/>
        <v/>
      </c>
      <c r="B785" s="1">
        <v>785</v>
      </c>
      <c r="C785" s="1" t="s">
        <v>3402</v>
      </c>
      <c r="D785" s="1" t="s">
        <v>3403</v>
      </c>
      <c r="E785" s="1" t="s">
        <v>3404</v>
      </c>
      <c r="F785" s="1" t="s">
        <v>3405</v>
      </c>
      <c r="G785" s="1" t="s">
        <v>471</v>
      </c>
      <c r="H785" s="1"/>
      <c r="N785" s="1" t="b">
        <v>0</v>
      </c>
    </row>
    <row r="786" spans="1:18" x14ac:dyDescent="0.25">
      <c r="A786" s="4" t="str">
        <f t="shared" si="12"/>
        <v>313495</v>
      </c>
      <c r="B786" s="1">
        <v>786</v>
      </c>
      <c r="C786" s="1" t="s">
        <v>289</v>
      </c>
      <c r="D786" s="1" t="s">
        <v>3406</v>
      </c>
      <c r="E786" s="1" t="s">
        <v>511</v>
      </c>
      <c r="F786" s="1" t="s">
        <v>1261</v>
      </c>
      <c r="H786" s="1" t="s">
        <v>290</v>
      </c>
      <c r="N786" s="1" t="b">
        <v>0</v>
      </c>
    </row>
    <row r="787" spans="1:18" x14ac:dyDescent="0.25">
      <c r="A787" s="4" t="str">
        <f t="shared" si="12"/>
        <v>357898</v>
      </c>
      <c r="B787" s="1">
        <v>787</v>
      </c>
      <c r="C787" s="1" t="s">
        <v>265</v>
      </c>
      <c r="D787" s="1" t="s">
        <v>3407</v>
      </c>
      <c r="E787" s="1" t="s">
        <v>511</v>
      </c>
      <c r="F787" s="1" t="s">
        <v>542</v>
      </c>
      <c r="H787" s="1" t="s">
        <v>266</v>
      </c>
      <c r="N787" s="1" t="b">
        <v>0</v>
      </c>
    </row>
    <row r="788" spans="1:18" x14ac:dyDescent="0.25">
      <c r="A788" s="4" t="str">
        <f t="shared" si="12"/>
        <v>449690</v>
      </c>
      <c r="B788" s="1">
        <v>788</v>
      </c>
      <c r="C788" s="1" t="s">
        <v>3408</v>
      </c>
      <c r="D788" s="1" t="s">
        <v>3409</v>
      </c>
      <c r="E788" s="1" t="s">
        <v>3410</v>
      </c>
      <c r="F788" s="1" t="s">
        <v>3411</v>
      </c>
      <c r="H788" s="1" t="s">
        <v>3412</v>
      </c>
      <c r="N788" s="1" t="b">
        <v>0</v>
      </c>
    </row>
    <row r="789" spans="1:18" x14ac:dyDescent="0.25">
      <c r="A789" s="4" t="str">
        <f t="shared" si="12"/>
        <v/>
      </c>
      <c r="B789" s="1">
        <v>789</v>
      </c>
      <c r="C789" s="1" t="s">
        <v>3413</v>
      </c>
      <c r="H789" s="1"/>
      <c r="N789" s="1" t="b">
        <v>0</v>
      </c>
    </row>
    <row r="790" spans="1:18" x14ac:dyDescent="0.25">
      <c r="A790" s="4" t="str">
        <f t="shared" si="12"/>
        <v>118689</v>
      </c>
      <c r="B790" s="1">
        <v>790</v>
      </c>
      <c r="C790" s="1" t="s">
        <v>3414</v>
      </c>
      <c r="D790" s="1" t="s">
        <v>3147</v>
      </c>
      <c r="E790" s="1" t="s">
        <v>3148</v>
      </c>
      <c r="F790" s="1" t="s">
        <v>3149</v>
      </c>
      <c r="H790" s="1" t="s">
        <v>3150</v>
      </c>
      <c r="N790" s="1" t="b">
        <v>0</v>
      </c>
    </row>
    <row r="791" spans="1:18" x14ac:dyDescent="0.25">
      <c r="A791" s="4" t="str">
        <f t="shared" si="12"/>
        <v/>
      </c>
      <c r="B791" s="1">
        <v>791</v>
      </c>
      <c r="C791" s="1" t="s">
        <v>3415</v>
      </c>
      <c r="G791" s="1" t="s">
        <v>3416</v>
      </c>
      <c r="H791" s="1"/>
      <c r="N791" s="1" t="b">
        <v>0</v>
      </c>
    </row>
    <row r="792" spans="1:18" x14ac:dyDescent="0.25">
      <c r="A792" s="4" t="str">
        <f t="shared" si="12"/>
        <v>461065</v>
      </c>
      <c r="B792" s="1">
        <v>792</v>
      </c>
      <c r="C792" s="1" t="s">
        <v>3417</v>
      </c>
      <c r="D792" s="1" t="s">
        <v>3418</v>
      </c>
      <c r="E792" s="1" t="s">
        <v>511</v>
      </c>
      <c r="F792" s="1" t="s">
        <v>1158</v>
      </c>
      <c r="H792" s="1" t="s">
        <v>3419</v>
      </c>
      <c r="N792" s="1" t="b">
        <v>0</v>
      </c>
    </row>
    <row r="793" spans="1:18" x14ac:dyDescent="0.25">
      <c r="A793" s="4" t="str">
        <f t="shared" si="12"/>
        <v>411006</v>
      </c>
      <c r="B793" s="1">
        <v>793</v>
      </c>
      <c r="C793" s="1" t="s">
        <v>3420</v>
      </c>
      <c r="D793" s="1" t="s">
        <v>3421</v>
      </c>
      <c r="E793" s="1" t="s">
        <v>3422</v>
      </c>
      <c r="F793" s="1" t="s">
        <v>3423</v>
      </c>
      <c r="H793" s="1" t="s">
        <v>3424</v>
      </c>
      <c r="N793" s="1" t="b">
        <v>0</v>
      </c>
    </row>
    <row r="794" spans="1:18" x14ac:dyDescent="0.25">
      <c r="A794" s="4" t="str">
        <f t="shared" si="12"/>
        <v>467724</v>
      </c>
      <c r="B794" s="1">
        <v>794</v>
      </c>
      <c r="C794" s="1" t="s">
        <v>3425</v>
      </c>
      <c r="D794" s="1" t="s">
        <v>3426</v>
      </c>
      <c r="E794" s="1" t="s">
        <v>818</v>
      </c>
      <c r="F794" s="1" t="s">
        <v>819</v>
      </c>
      <c r="H794" s="1" t="s">
        <v>3427</v>
      </c>
      <c r="N794" s="1" t="b">
        <v>0</v>
      </c>
    </row>
    <row r="795" spans="1:18" x14ac:dyDescent="0.25">
      <c r="A795" s="4" t="str">
        <f t="shared" si="12"/>
        <v>446704</v>
      </c>
      <c r="B795" s="1">
        <v>795</v>
      </c>
      <c r="C795" s="1" t="s">
        <v>3428</v>
      </c>
      <c r="D795" s="1" t="s">
        <v>3429</v>
      </c>
      <c r="E795" s="1" t="s">
        <v>3430</v>
      </c>
      <c r="F795" s="1" t="s">
        <v>3431</v>
      </c>
      <c r="H795" s="1" t="s">
        <v>3432</v>
      </c>
      <c r="M795" s="1" t="s">
        <v>3433</v>
      </c>
      <c r="N795" s="1" t="b">
        <v>0</v>
      </c>
      <c r="R795" s="1" t="s">
        <v>3434</v>
      </c>
    </row>
    <row r="796" spans="1:18" x14ac:dyDescent="0.25">
      <c r="A796" s="4" t="str">
        <f t="shared" si="12"/>
        <v>311060</v>
      </c>
      <c r="B796" s="1">
        <v>796</v>
      </c>
      <c r="C796" s="1" t="s">
        <v>3435</v>
      </c>
      <c r="D796" s="1" t="s">
        <v>3436</v>
      </c>
      <c r="E796" s="1" t="s">
        <v>3437</v>
      </c>
      <c r="F796" s="1" t="s">
        <v>3438</v>
      </c>
      <c r="H796" s="1" t="s">
        <v>3439</v>
      </c>
      <c r="N796" s="1" t="b">
        <v>0</v>
      </c>
    </row>
    <row r="797" spans="1:18" x14ac:dyDescent="0.25">
      <c r="A797" s="4" t="str">
        <f t="shared" si="12"/>
        <v>447287</v>
      </c>
      <c r="B797" s="1">
        <v>797</v>
      </c>
      <c r="C797" s="1" t="s">
        <v>3440</v>
      </c>
      <c r="D797" s="1" t="s">
        <v>3441</v>
      </c>
      <c r="E797" s="1" t="s">
        <v>806</v>
      </c>
      <c r="F797" s="1" t="s">
        <v>536</v>
      </c>
      <c r="H797" s="1" t="s">
        <v>3442</v>
      </c>
      <c r="N797" s="1" t="b">
        <v>0</v>
      </c>
    </row>
    <row r="798" spans="1:18" x14ac:dyDescent="0.25">
      <c r="A798" s="4" t="str">
        <f t="shared" si="12"/>
        <v>302229</v>
      </c>
      <c r="B798" s="1">
        <v>798</v>
      </c>
      <c r="C798" s="1" t="s">
        <v>3197</v>
      </c>
      <c r="D798" s="1" t="s">
        <v>3443</v>
      </c>
      <c r="E798" s="1" t="s">
        <v>3444</v>
      </c>
      <c r="F798" s="1" t="s">
        <v>3199</v>
      </c>
      <c r="H798" s="1" t="s">
        <v>3200</v>
      </c>
      <c r="N798" s="1" t="b">
        <v>0</v>
      </c>
    </row>
    <row r="799" spans="1:18" x14ac:dyDescent="0.25">
      <c r="A799" s="4" t="str">
        <f t="shared" si="12"/>
        <v>358101</v>
      </c>
      <c r="B799" s="1">
        <v>799</v>
      </c>
      <c r="C799" s="1" t="s">
        <v>3445</v>
      </c>
      <c r="D799" s="1" t="s">
        <v>3446</v>
      </c>
      <c r="E799" s="1" t="s">
        <v>511</v>
      </c>
      <c r="F799" s="1" t="s">
        <v>864</v>
      </c>
      <c r="H799" s="1" t="s">
        <v>3447</v>
      </c>
      <c r="N799" s="1" t="b">
        <v>0</v>
      </c>
    </row>
    <row r="800" spans="1:18" x14ac:dyDescent="0.25">
      <c r="A800" s="4" t="str">
        <f t="shared" si="12"/>
        <v>356918</v>
      </c>
      <c r="B800" s="1">
        <v>800</v>
      </c>
      <c r="C800" s="1" t="s">
        <v>3448</v>
      </c>
      <c r="D800" s="1" t="s">
        <v>3449</v>
      </c>
      <c r="E800" s="1" t="s">
        <v>511</v>
      </c>
      <c r="F800" s="1" t="s">
        <v>556</v>
      </c>
      <c r="H800" s="1" t="s">
        <v>3450</v>
      </c>
      <c r="N800" s="1" t="b">
        <v>0</v>
      </c>
    </row>
    <row r="801" spans="1:14" x14ac:dyDescent="0.25">
      <c r="A801" s="4" t="str">
        <f t="shared" si="12"/>
        <v>453990</v>
      </c>
      <c r="B801" s="1">
        <v>801</v>
      </c>
      <c r="C801" s="1" t="s">
        <v>4800</v>
      </c>
      <c r="D801" s="1" t="s">
        <v>2426</v>
      </c>
      <c r="E801" s="1" t="s">
        <v>1049</v>
      </c>
      <c r="F801" s="1" t="s">
        <v>1050</v>
      </c>
      <c r="H801" s="1" t="s">
        <v>3451</v>
      </c>
      <c r="N801" s="1" t="b">
        <v>0</v>
      </c>
    </row>
    <row r="802" spans="1:14" x14ac:dyDescent="0.25">
      <c r="A802" s="4" t="str">
        <f t="shared" si="12"/>
        <v>338931</v>
      </c>
      <c r="B802" s="1">
        <v>802</v>
      </c>
      <c r="C802" s="1" t="s">
        <v>3452</v>
      </c>
      <c r="D802" s="1" t="s">
        <v>1487</v>
      </c>
      <c r="E802" s="1" t="s">
        <v>1488</v>
      </c>
      <c r="F802" s="1" t="s">
        <v>1489</v>
      </c>
      <c r="H802" s="1" t="s">
        <v>1490</v>
      </c>
      <c r="N802" s="1" t="b">
        <v>0</v>
      </c>
    </row>
    <row r="803" spans="1:14" x14ac:dyDescent="0.25">
      <c r="A803" s="4" t="str">
        <f t="shared" si="12"/>
        <v>463462</v>
      </c>
      <c r="B803" s="1">
        <v>803</v>
      </c>
      <c r="C803" s="1" t="s">
        <v>110</v>
      </c>
      <c r="D803" s="1" t="s">
        <v>3453</v>
      </c>
      <c r="E803" s="1" t="s">
        <v>841</v>
      </c>
      <c r="F803" s="1" t="s">
        <v>842</v>
      </c>
      <c r="H803" s="1" t="s">
        <v>111</v>
      </c>
      <c r="N803" s="1" t="b">
        <v>0</v>
      </c>
    </row>
    <row r="804" spans="1:14" x14ac:dyDescent="0.25">
      <c r="A804" s="4" t="str">
        <f t="shared" si="12"/>
        <v>365653</v>
      </c>
      <c r="B804" s="1">
        <v>804</v>
      </c>
      <c r="C804" s="1" t="s">
        <v>3454</v>
      </c>
      <c r="D804" s="1" t="s">
        <v>3455</v>
      </c>
      <c r="E804" s="1" t="s">
        <v>3456</v>
      </c>
      <c r="F804" s="1" t="s">
        <v>3457</v>
      </c>
      <c r="H804" s="1" t="s">
        <v>3458</v>
      </c>
      <c r="N804" s="1" t="b">
        <v>0</v>
      </c>
    </row>
    <row r="805" spans="1:14" x14ac:dyDescent="0.25">
      <c r="A805" s="4" t="str">
        <f t="shared" si="12"/>
        <v>274656</v>
      </c>
      <c r="B805" s="1">
        <v>805</v>
      </c>
      <c r="C805" s="1" t="s">
        <v>3459</v>
      </c>
      <c r="D805" s="1" t="s">
        <v>3460</v>
      </c>
      <c r="E805" s="1" t="s">
        <v>1868</v>
      </c>
      <c r="F805" s="1" t="s">
        <v>3461</v>
      </c>
      <c r="H805" s="1" t="s">
        <v>3462</v>
      </c>
      <c r="N805" s="1" t="b">
        <v>0</v>
      </c>
    </row>
    <row r="806" spans="1:14" x14ac:dyDescent="0.25">
      <c r="A806" s="4" t="str">
        <f t="shared" si="12"/>
        <v>466701</v>
      </c>
      <c r="B806" s="1">
        <v>806</v>
      </c>
      <c r="C806" s="1" t="s">
        <v>3463</v>
      </c>
      <c r="D806" s="1" t="s">
        <v>3464</v>
      </c>
      <c r="E806" s="1" t="s">
        <v>2310</v>
      </c>
      <c r="F806" s="1" t="s">
        <v>3465</v>
      </c>
      <c r="G806" s="1" t="s">
        <v>2831</v>
      </c>
      <c r="H806" s="1" t="s">
        <v>3466</v>
      </c>
      <c r="N806" s="1" t="b">
        <v>0</v>
      </c>
    </row>
    <row r="807" spans="1:14" x14ac:dyDescent="0.25">
      <c r="A807" s="4" t="str">
        <f t="shared" si="12"/>
        <v>477736</v>
      </c>
      <c r="B807" s="1">
        <v>807</v>
      </c>
      <c r="C807" s="1" t="s">
        <v>3467</v>
      </c>
      <c r="D807" s="1" t="s">
        <v>3468</v>
      </c>
      <c r="E807" s="1" t="s">
        <v>494</v>
      </c>
      <c r="F807" s="1" t="s">
        <v>495</v>
      </c>
      <c r="H807" s="1" t="s">
        <v>3469</v>
      </c>
      <c r="N807" s="1" t="b">
        <v>0</v>
      </c>
    </row>
    <row r="808" spans="1:14" x14ac:dyDescent="0.25">
      <c r="A808" s="4" t="str">
        <f t="shared" si="12"/>
        <v>428690</v>
      </c>
      <c r="B808" s="1">
        <v>808</v>
      </c>
      <c r="C808" s="1" t="s">
        <v>3470</v>
      </c>
      <c r="D808" s="1" t="s">
        <v>3471</v>
      </c>
      <c r="E808" s="1" t="s">
        <v>3472</v>
      </c>
      <c r="F808" s="1" t="s">
        <v>3473</v>
      </c>
      <c r="G808" s="1" t="s">
        <v>2873</v>
      </c>
      <c r="H808" s="1" t="s">
        <v>3474</v>
      </c>
      <c r="N808" s="1" t="b">
        <v>0</v>
      </c>
    </row>
    <row r="809" spans="1:14" x14ac:dyDescent="0.25">
      <c r="A809" s="4" t="str">
        <f t="shared" si="12"/>
        <v>471635</v>
      </c>
      <c r="B809" s="1">
        <v>809</v>
      </c>
      <c r="C809" s="1" t="s">
        <v>3475</v>
      </c>
      <c r="D809" s="1" t="s">
        <v>3476</v>
      </c>
      <c r="E809" s="1" t="s">
        <v>788</v>
      </c>
      <c r="F809" s="1" t="s">
        <v>789</v>
      </c>
      <c r="H809" s="1" t="s">
        <v>3477</v>
      </c>
      <c r="N809" s="1" t="b">
        <v>0</v>
      </c>
    </row>
    <row r="810" spans="1:14" x14ac:dyDescent="0.25">
      <c r="A810" s="4" t="str">
        <f t="shared" si="12"/>
        <v>363125</v>
      </c>
      <c r="B810" s="1">
        <v>810</v>
      </c>
      <c r="C810" s="1" t="s">
        <v>3478</v>
      </c>
      <c r="D810" s="1" t="s">
        <v>3479</v>
      </c>
      <c r="E810" s="1" t="s">
        <v>511</v>
      </c>
      <c r="F810" s="1" t="s">
        <v>1392</v>
      </c>
      <c r="H810" s="1" t="s">
        <v>3480</v>
      </c>
      <c r="N810" s="1" t="b">
        <v>0</v>
      </c>
    </row>
    <row r="811" spans="1:14" x14ac:dyDescent="0.25">
      <c r="A811" s="4" t="str">
        <f t="shared" si="12"/>
        <v>466754</v>
      </c>
      <c r="B811" s="1">
        <v>811</v>
      </c>
      <c r="C811" s="1" t="s">
        <v>3481</v>
      </c>
      <c r="D811" s="1" t="s">
        <v>3482</v>
      </c>
      <c r="E811" s="1" t="s">
        <v>594</v>
      </c>
      <c r="F811" s="1" t="s">
        <v>595</v>
      </c>
      <c r="G811" s="1" t="s">
        <v>471</v>
      </c>
      <c r="H811" s="1" t="s">
        <v>3483</v>
      </c>
      <c r="M811" s="1" t="s">
        <v>3484</v>
      </c>
      <c r="N811" s="1" t="b">
        <v>0</v>
      </c>
    </row>
    <row r="812" spans="1:14" x14ac:dyDescent="0.25">
      <c r="A812" s="4" t="str">
        <f t="shared" si="12"/>
        <v>405471</v>
      </c>
      <c r="B812" s="1">
        <v>812</v>
      </c>
      <c r="C812" s="1" t="s">
        <v>3485</v>
      </c>
      <c r="D812" s="1" t="s">
        <v>3486</v>
      </c>
      <c r="E812" s="1" t="s">
        <v>567</v>
      </c>
      <c r="F812" s="1" t="s">
        <v>933</v>
      </c>
      <c r="H812" s="1" t="s">
        <v>3487</v>
      </c>
      <c r="N812" s="1" t="b">
        <v>0</v>
      </c>
    </row>
    <row r="813" spans="1:14" x14ac:dyDescent="0.25">
      <c r="A813" s="4" t="str">
        <f t="shared" si="12"/>
        <v>313482</v>
      </c>
      <c r="B813" s="1">
        <v>813</v>
      </c>
      <c r="C813" s="1" t="s">
        <v>4783</v>
      </c>
      <c r="D813" s="1" t="s">
        <v>1095</v>
      </c>
      <c r="E813" s="1" t="s">
        <v>800</v>
      </c>
      <c r="F813" s="1" t="s">
        <v>512</v>
      </c>
      <c r="H813" s="1" t="s">
        <v>1096</v>
      </c>
      <c r="N813" s="1" t="b">
        <v>0</v>
      </c>
    </row>
    <row r="814" spans="1:14" x14ac:dyDescent="0.25">
      <c r="A814" s="4" t="str">
        <f t="shared" si="12"/>
        <v>363082</v>
      </c>
      <c r="B814" s="1">
        <v>814</v>
      </c>
      <c r="C814" s="1" t="s">
        <v>3488</v>
      </c>
      <c r="D814" s="1" t="s">
        <v>3489</v>
      </c>
      <c r="E814" s="1" t="s">
        <v>3490</v>
      </c>
      <c r="F814" s="1" t="s">
        <v>3491</v>
      </c>
      <c r="H814" s="1" t="s">
        <v>3492</v>
      </c>
      <c r="N814" s="1" t="b">
        <v>0</v>
      </c>
    </row>
    <row r="815" spans="1:14" x14ac:dyDescent="0.25">
      <c r="A815" s="4" t="str">
        <f t="shared" si="12"/>
        <v>471211</v>
      </c>
      <c r="B815" s="1">
        <v>815</v>
      </c>
      <c r="C815" s="1" t="s">
        <v>3493</v>
      </c>
      <c r="D815" s="1" t="s">
        <v>3494</v>
      </c>
      <c r="E815" s="1" t="s">
        <v>567</v>
      </c>
      <c r="F815" s="1" t="s">
        <v>933</v>
      </c>
      <c r="H815" s="1" t="s">
        <v>3495</v>
      </c>
      <c r="N815" s="1" t="b">
        <v>0</v>
      </c>
    </row>
    <row r="816" spans="1:14" x14ac:dyDescent="0.25">
      <c r="A816" s="4" t="str">
        <f t="shared" si="12"/>
        <v>454145</v>
      </c>
      <c r="B816" s="1">
        <v>816</v>
      </c>
      <c r="C816" s="1" t="s">
        <v>3496</v>
      </c>
      <c r="D816" s="1" t="s">
        <v>3497</v>
      </c>
      <c r="E816" s="1" t="s">
        <v>567</v>
      </c>
      <c r="F816" s="1" t="s">
        <v>3498</v>
      </c>
      <c r="H816" s="1" t="s">
        <v>3499</v>
      </c>
      <c r="N816" s="1" t="b">
        <v>0</v>
      </c>
    </row>
    <row r="817" spans="1:16" x14ac:dyDescent="0.25">
      <c r="A817" s="4" t="str">
        <f t="shared" si="12"/>
        <v>338062</v>
      </c>
      <c r="B817" s="1">
        <v>817</v>
      </c>
      <c r="C817" s="1" t="s">
        <v>3500</v>
      </c>
      <c r="D817" s="1" t="s">
        <v>3501</v>
      </c>
      <c r="E817" s="1" t="s">
        <v>511</v>
      </c>
      <c r="F817" s="1" t="s">
        <v>3502</v>
      </c>
      <c r="H817" s="1" t="s">
        <v>3503</v>
      </c>
      <c r="N817" s="1" t="b">
        <v>0</v>
      </c>
    </row>
    <row r="818" spans="1:16" x14ac:dyDescent="0.25">
      <c r="A818" s="4" t="str">
        <f t="shared" si="12"/>
        <v>362616</v>
      </c>
      <c r="B818" s="1">
        <v>818</v>
      </c>
      <c r="C818" s="1" t="s">
        <v>291</v>
      </c>
      <c r="D818" s="1" t="s">
        <v>2984</v>
      </c>
      <c r="E818" s="1" t="s">
        <v>709</v>
      </c>
      <c r="F818" s="1" t="s">
        <v>1024</v>
      </c>
      <c r="H818" s="1" t="s">
        <v>292</v>
      </c>
      <c r="N818" s="1" t="b">
        <v>0</v>
      </c>
    </row>
    <row r="819" spans="1:16" x14ac:dyDescent="0.25">
      <c r="A819" s="4" t="str">
        <f t="shared" si="12"/>
        <v>301590</v>
      </c>
      <c r="B819" s="1">
        <v>819</v>
      </c>
      <c r="C819" s="1" t="s">
        <v>3504</v>
      </c>
      <c r="D819" s="1" t="s">
        <v>3505</v>
      </c>
      <c r="E819" s="1" t="s">
        <v>511</v>
      </c>
      <c r="F819" s="1" t="s">
        <v>684</v>
      </c>
      <c r="H819" s="1" t="s">
        <v>3506</v>
      </c>
      <c r="N819" s="1" t="b">
        <v>0</v>
      </c>
    </row>
    <row r="820" spans="1:16" x14ac:dyDescent="0.25">
      <c r="A820" s="4" t="str">
        <f t="shared" si="12"/>
        <v>460201</v>
      </c>
      <c r="B820" s="1">
        <v>820</v>
      </c>
      <c r="C820" s="1" t="s">
        <v>3507</v>
      </c>
      <c r="D820" s="1" t="s">
        <v>3508</v>
      </c>
      <c r="E820" s="1" t="s">
        <v>511</v>
      </c>
      <c r="F820" s="1" t="s">
        <v>1576</v>
      </c>
      <c r="H820" s="1" t="s">
        <v>3509</v>
      </c>
      <c r="N820" s="1" t="b">
        <v>0</v>
      </c>
    </row>
    <row r="821" spans="1:16" x14ac:dyDescent="0.25">
      <c r="A821" s="4" t="str">
        <f t="shared" si="12"/>
        <v>363898</v>
      </c>
      <c r="B821" s="1">
        <v>821</v>
      </c>
      <c r="C821" s="1" t="s">
        <v>3510</v>
      </c>
      <c r="D821" s="1" t="s">
        <v>3511</v>
      </c>
      <c r="E821" s="1" t="s">
        <v>3512</v>
      </c>
      <c r="F821" s="1" t="s">
        <v>3513</v>
      </c>
      <c r="H821" s="1" t="s">
        <v>3514</v>
      </c>
      <c r="N821" s="1" t="b">
        <v>0</v>
      </c>
    </row>
    <row r="822" spans="1:16" x14ac:dyDescent="0.25">
      <c r="A822" s="4" t="str">
        <f t="shared" si="12"/>
        <v>365234</v>
      </c>
      <c r="B822" s="1">
        <v>822</v>
      </c>
      <c r="C822" s="1" t="s">
        <v>3515</v>
      </c>
      <c r="D822" s="1" t="s">
        <v>3516</v>
      </c>
      <c r="E822" s="1" t="s">
        <v>3517</v>
      </c>
      <c r="F822" s="1" t="s">
        <v>3518</v>
      </c>
      <c r="H822" s="1" t="s">
        <v>3519</v>
      </c>
      <c r="N822" s="1" t="b">
        <v>0</v>
      </c>
    </row>
    <row r="823" spans="1:16" x14ac:dyDescent="0.25">
      <c r="A823" s="4" t="str">
        <f t="shared" si="12"/>
        <v>460173</v>
      </c>
      <c r="B823" s="1">
        <v>823</v>
      </c>
      <c r="C823" s="1" t="s">
        <v>3520</v>
      </c>
      <c r="D823" s="1" t="s">
        <v>3521</v>
      </c>
      <c r="E823" s="1" t="s">
        <v>511</v>
      </c>
      <c r="F823" s="1" t="s">
        <v>705</v>
      </c>
      <c r="G823" s="1" t="s">
        <v>471</v>
      </c>
      <c r="H823" s="1" t="s">
        <v>3522</v>
      </c>
      <c r="M823" s="1" t="s">
        <v>3523</v>
      </c>
      <c r="N823" s="1" t="b">
        <v>0</v>
      </c>
      <c r="P823" s="1" t="s">
        <v>3524</v>
      </c>
    </row>
    <row r="824" spans="1:16" x14ac:dyDescent="0.25">
      <c r="A824" s="4" t="str">
        <f t="shared" si="12"/>
        <v>347735</v>
      </c>
      <c r="B824" s="1">
        <v>824</v>
      </c>
      <c r="C824" s="1" t="s">
        <v>3525</v>
      </c>
      <c r="D824" s="1" t="s">
        <v>3526</v>
      </c>
      <c r="E824" s="1" t="s">
        <v>3527</v>
      </c>
      <c r="F824" s="1" t="s">
        <v>3528</v>
      </c>
      <c r="H824" s="1" t="s">
        <v>3529</v>
      </c>
      <c r="N824" s="1" t="b">
        <v>0</v>
      </c>
    </row>
    <row r="825" spans="1:16" x14ac:dyDescent="0.25">
      <c r="A825" s="4" t="str">
        <f t="shared" si="12"/>
        <v>454139</v>
      </c>
      <c r="B825" s="1">
        <v>825</v>
      </c>
      <c r="C825" s="1" t="s">
        <v>3530</v>
      </c>
      <c r="D825" s="1" t="s">
        <v>3531</v>
      </c>
      <c r="E825" s="1" t="s">
        <v>2638</v>
      </c>
      <c r="F825" s="1" t="s">
        <v>2639</v>
      </c>
      <c r="H825" s="1" t="s">
        <v>3532</v>
      </c>
      <c r="N825" s="1" t="b">
        <v>0</v>
      </c>
    </row>
    <row r="826" spans="1:16" x14ac:dyDescent="0.25">
      <c r="A826" s="4" t="str">
        <f t="shared" si="12"/>
        <v>419374</v>
      </c>
      <c r="B826" s="1">
        <v>826</v>
      </c>
      <c r="C826" s="1" t="s">
        <v>3533</v>
      </c>
      <c r="D826" s="1" t="s">
        <v>3534</v>
      </c>
      <c r="E826" s="1" t="s">
        <v>3535</v>
      </c>
      <c r="F826" s="1" t="s">
        <v>3536</v>
      </c>
      <c r="H826" s="1" t="s">
        <v>3537</v>
      </c>
      <c r="N826" s="1" t="b">
        <v>0</v>
      </c>
    </row>
    <row r="827" spans="1:16" x14ac:dyDescent="0.25">
      <c r="A827" s="4" t="str">
        <f t="shared" si="12"/>
        <v>117513</v>
      </c>
      <c r="B827" s="1">
        <v>827</v>
      </c>
      <c r="C827" s="1" t="s">
        <v>233</v>
      </c>
      <c r="D827" s="1" t="s">
        <v>3538</v>
      </c>
      <c r="E827" s="1" t="s">
        <v>660</v>
      </c>
      <c r="F827" s="1" t="s">
        <v>2524</v>
      </c>
      <c r="H827" s="1" t="s">
        <v>234</v>
      </c>
      <c r="N827" s="1" t="b">
        <v>0</v>
      </c>
    </row>
    <row r="828" spans="1:16" x14ac:dyDescent="0.25">
      <c r="A828" s="4" t="str">
        <f t="shared" si="12"/>
        <v>357742</v>
      </c>
      <c r="B828" s="1">
        <v>828</v>
      </c>
      <c r="C828" s="1" t="s">
        <v>3539</v>
      </c>
      <c r="D828" s="1" t="s">
        <v>3540</v>
      </c>
      <c r="E828" s="1" t="s">
        <v>511</v>
      </c>
      <c r="F828" s="1" t="s">
        <v>632</v>
      </c>
      <c r="H828" s="1" t="s">
        <v>3541</v>
      </c>
      <c r="N828" s="1" t="b">
        <v>0</v>
      </c>
    </row>
    <row r="829" spans="1:16" x14ac:dyDescent="0.25">
      <c r="A829" s="4" t="str">
        <f t="shared" si="12"/>
        <v>315589</v>
      </c>
      <c r="B829" s="1">
        <v>829</v>
      </c>
      <c r="C829" s="1" t="s">
        <v>3542</v>
      </c>
      <c r="D829" s="1" t="s">
        <v>3543</v>
      </c>
      <c r="E829" s="1" t="s">
        <v>679</v>
      </c>
      <c r="F829" s="1" t="s">
        <v>3544</v>
      </c>
      <c r="H829" s="1" t="s">
        <v>3545</v>
      </c>
      <c r="N829" s="1" t="b">
        <v>0</v>
      </c>
    </row>
    <row r="830" spans="1:16" x14ac:dyDescent="0.25">
      <c r="A830" s="4" t="str">
        <f t="shared" si="12"/>
        <v>475512</v>
      </c>
      <c r="B830" s="1">
        <v>830</v>
      </c>
      <c r="C830" s="1" t="s">
        <v>3546</v>
      </c>
      <c r="D830" s="1" t="s">
        <v>3547</v>
      </c>
      <c r="E830" s="1" t="s">
        <v>567</v>
      </c>
      <c r="F830" s="1" t="s">
        <v>933</v>
      </c>
      <c r="H830" s="1" t="s">
        <v>3548</v>
      </c>
      <c r="N830" s="1" t="b">
        <v>0</v>
      </c>
    </row>
    <row r="831" spans="1:16" x14ac:dyDescent="0.25">
      <c r="A831" s="4" t="str">
        <f t="shared" si="12"/>
        <v>366624</v>
      </c>
      <c r="B831" s="1">
        <v>831</v>
      </c>
      <c r="C831" s="1" t="s">
        <v>3549</v>
      </c>
      <c r="D831" s="1" t="s">
        <v>3550</v>
      </c>
      <c r="E831" s="1" t="s">
        <v>3551</v>
      </c>
      <c r="F831" s="1" t="s">
        <v>3552</v>
      </c>
      <c r="H831" s="1" t="s">
        <v>3553</v>
      </c>
      <c r="N831" s="1" t="b">
        <v>0</v>
      </c>
    </row>
    <row r="832" spans="1:16" x14ac:dyDescent="0.25">
      <c r="A832" s="4" t="str">
        <f t="shared" si="12"/>
        <v>359439</v>
      </c>
      <c r="B832" s="1">
        <v>832</v>
      </c>
      <c r="C832" s="1" t="s">
        <v>3554</v>
      </c>
      <c r="D832" s="1" t="s">
        <v>3555</v>
      </c>
      <c r="E832" s="1" t="s">
        <v>567</v>
      </c>
      <c r="F832" s="1" t="s">
        <v>933</v>
      </c>
      <c r="H832" s="1" t="s">
        <v>3556</v>
      </c>
      <c r="N832" s="1" t="b">
        <v>0</v>
      </c>
    </row>
    <row r="833" spans="1:19" x14ac:dyDescent="0.25">
      <c r="A833" s="4" t="str">
        <f t="shared" si="12"/>
        <v>379278</v>
      </c>
      <c r="B833" s="1">
        <v>833</v>
      </c>
      <c r="C833" s="1" t="s">
        <v>3557</v>
      </c>
      <c r="D833" s="1" t="s">
        <v>3558</v>
      </c>
      <c r="E833" s="1" t="s">
        <v>469</v>
      </c>
      <c r="F833" s="1" t="s">
        <v>470</v>
      </c>
      <c r="H833" s="1" t="s">
        <v>3559</v>
      </c>
      <c r="N833" s="1" t="b">
        <v>0</v>
      </c>
    </row>
    <row r="834" spans="1:19" x14ac:dyDescent="0.25">
      <c r="A834" s="4" t="str">
        <f t="shared" ref="A834:A896" si="13">LEFT(H834,6)</f>
        <v>421291</v>
      </c>
      <c r="B834" s="1">
        <v>834</v>
      </c>
      <c r="C834" s="1" t="s">
        <v>3560</v>
      </c>
      <c r="D834" s="1" t="s">
        <v>1874</v>
      </c>
      <c r="E834" s="1" t="s">
        <v>567</v>
      </c>
      <c r="F834" s="1" t="s">
        <v>568</v>
      </c>
      <c r="H834" s="1" t="s">
        <v>3561</v>
      </c>
      <c r="N834" s="1" t="b">
        <v>0</v>
      </c>
    </row>
    <row r="835" spans="1:19" x14ac:dyDescent="0.25">
      <c r="A835" s="4" t="str">
        <f t="shared" si="13"/>
        <v>301021</v>
      </c>
      <c r="B835" s="1">
        <v>835</v>
      </c>
      <c r="C835" s="1" t="s">
        <v>3562</v>
      </c>
      <c r="D835" s="1" t="s">
        <v>3563</v>
      </c>
      <c r="E835" s="1" t="s">
        <v>567</v>
      </c>
      <c r="F835" s="1" t="s">
        <v>933</v>
      </c>
      <c r="H835" s="1" t="s">
        <v>3564</v>
      </c>
      <c r="N835" s="1" t="b">
        <v>0</v>
      </c>
      <c r="S835" s="1" t="s">
        <v>3565</v>
      </c>
    </row>
    <row r="836" spans="1:19" x14ac:dyDescent="0.25">
      <c r="A836" s="4" t="str">
        <f t="shared" si="13"/>
        <v>357650</v>
      </c>
      <c r="B836" s="1">
        <v>836</v>
      </c>
      <c r="C836" s="1" t="s">
        <v>3566</v>
      </c>
      <c r="D836" s="1" t="s">
        <v>3567</v>
      </c>
      <c r="E836" s="1" t="s">
        <v>511</v>
      </c>
      <c r="F836" s="1" t="s">
        <v>1392</v>
      </c>
      <c r="H836" s="1" t="s">
        <v>3568</v>
      </c>
      <c r="N836" s="1" t="b">
        <v>0</v>
      </c>
    </row>
    <row r="837" spans="1:19" x14ac:dyDescent="0.25">
      <c r="A837" s="4" t="str">
        <f t="shared" si="13"/>
        <v>362581</v>
      </c>
      <c r="B837" s="1">
        <v>837</v>
      </c>
      <c r="C837" s="1" t="s">
        <v>3569</v>
      </c>
      <c r="D837" s="1" t="s">
        <v>3570</v>
      </c>
      <c r="E837" s="1" t="s">
        <v>2099</v>
      </c>
      <c r="F837" s="1" t="s">
        <v>3571</v>
      </c>
      <c r="H837" s="1" t="s">
        <v>3572</v>
      </c>
      <c r="N837" s="1" t="b">
        <v>0</v>
      </c>
    </row>
    <row r="838" spans="1:19" x14ac:dyDescent="0.25">
      <c r="A838" s="4" t="str">
        <f t="shared" si="13"/>
        <v>475830</v>
      </c>
      <c r="B838" s="1">
        <v>838</v>
      </c>
      <c r="C838" s="1" t="s">
        <v>285</v>
      </c>
      <c r="D838" s="1" t="s">
        <v>3573</v>
      </c>
      <c r="E838" s="1" t="s">
        <v>3574</v>
      </c>
      <c r="F838" s="1" t="s">
        <v>3575</v>
      </c>
      <c r="H838" s="1" t="s">
        <v>286</v>
      </c>
      <c r="N838" s="1" t="b">
        <v>0</v>
      </c>
    </row>
    <row r="839" spans="1:19" x14ac:dyDescent="0.25">
      <c r="A839" s="4" t="str">
        <f t="shared" si="13"/>
        <v>455461</v>
      </c>
      <c r="B839" s="1">
        <v>839</v>
      </c>
      <c r="C839" s="1" t="s">
        <v>3576</v>
      </c>
      <c r="D839" s="1" t="s">
        <v>3577</v>
      </c>
      <c r="E839" s="1" t="s">
        <v>567</v>
      </c>
      <c r="F839" s="1" t="s">
        <v>933</v>
      </c>
      <c r="H839" s="1" t="s">
        <v>3578</v>
      </c>
      <c r="N839" s="1" t="b">
        <v>0</v>
      </c>
    </row>
    <row r="840" spans="1:19" x14ac:dyDescent="0.25">
      <c r="A840" s="4" t="str">
        <f t="shared" si="13"/>
        <v>441977</v>
      </c>
      <c r="B840" s="1">
        <v>851</v>
      </c>
      <c r="C840" s="1" t="s">
        <v>3579</v>
      </c>
      <c r="D840" s="1" t="s">
        <v>3580</v>
      </c>
      <c r="E840" s="1" t="s">
        <v>818</v>
      </c>
      <c r="F840" s="1" t="s">
        <v>819</v>
      </c>
      <c r="H840" s="1" t="s">
        <v>3581</v>
      </c>
      <c r="N840" s="1" t="b">
        <v>0</v>
      </c>
    </row>
    <row r="841" spans="1:19" x14ac:dyDescent="0.25">
      <c r="A841" s="4" t="str">
        <f t="shared" si="13"/>
        <v>173361</v>
      </c>
      <c r="B841" s="1">
        <v>841</v>
      </c>
      <c r="C841" s="1" t="s">
        <v>3582</v>
      </c>
      <c r="D841" s="1" t="s">
        <v>3583</v>
      </c>
      <c r="E841" s="1" t="s">
        <v>1499</v>
      </c>
      <c r="F841" s="1" t="s">
        <v>3584</v>
      </c>
      <c r="H841" s="1" t="s">
        <v>3585</v>
      </c>
      <c r="N841" s="1" t="b">
        <v>0</v>
      </c>
    </row>
    <row r="842" spans="1:19" x14ac:dyDescent="0.25">
      <c r="A842" s="4" t="str">
        <f t="shared" si="13"/>
        <v>002124</v>
      </c>
      <c r="B842" s="1">
        <v>842</v>
      </c>
      <c r="C842" s="1" t="s">
        <v>3586</v>
      </c>
      <c r="D842" s="1" t="s">
        <v>3587</v>
      </c>
      <c r="E842" s="1" t="s">
        <v>3588</v>
      </c>
      <c r="F842" s="1" t="s">
        <v>3589</v>
      </c>
      <c r="H842" s="1" t="s">
        <v>3590</v>
      </c>
      <c r="N842" s="1" t="b">
        <v>0</v>
      </c>
      <c r="P842" s="1" t="s">
        <v>3591</v>
      </c>
    </row>
    <row r="843" spans="1:19" x14ac:dyDescent="0.25">
      <c r="A843" s="4" t="str">
        <f t="shared" si="13"/>
        <v>338177</v>
      </c>
      <c r="B843" s="1">
        <v>849</v>
      </c>
      <c r="C843" s="1" t="s">
        <v>3592</v>
      </c>
      <c r="D843" s="1" t="s">
        <v>3593</v>
      </c>
      <c r="E843" s="1" t="s">
        <v>788</v>
      </c>
      <c r="F843" s="1" t="s">
        <v>789</v>
      </c>
      <c r="H843" s="1" t="s">
        <v>3594</v>
      </c>
      <c r="N843" s="1" t="b">
        <v>0</v>
      </c>
    </row>
    <row r="844" spans="1:19" x14ac:dyDescent="0.25">
      <c r="A844" s="4" t="str">
        <f t="shared" si="13"/>
        <v>362842</v>
      </c>
      <c r="B844" s="1">
        <v>844</v>
      </c>
      <c r="C844" s="1" t="s">
        <v>3595</v>
      </c>
      <c r="D844" s="1" t="s">
        <v>3596</v>
      </c>
      <c r="E844" s="1" t="s">
        <v>567</v>
      </c>
      <c r="F844" s="1" t="s">
        <v>933</v>
      </c>
      <c r="G844" s="1" t="s">
        <v>2831</v>
      </c>
      <c r="H844" s="1" t="s">
        <v>3597</v>
      </c>
      <c r="N844" s="1" t="b">
        <v>0</v>
      </c>
    </row>
    <row r="845" spans="1:19" x14ac:dyDescent="0.25">
      <c r="A845" s="4" t="str">
        <f t="shared" si="13"/>
        <v>316587</v>
      </c>
      <c r="B845" s="1">
        <v>845</v>
      </c>
      <c r="C845" s="1" t="s">
        <v>3598</v>
      </c>
      <c r="D845" s="1" t="s">
        <v>3599</v>
      </c>
      <c r="E845" s="1" t="s">
        <v>552</v>
      </c>
      <c r="F845" s="1" t="s">
        <v>1154</v>
      </c>
      <c r="H845" s="1" t="s">
        <v>3600</v>
      </c>
      <c r="N845" s="1" t="b">
        <v>0</v>
      </c>
    </row>
    <row r="846" spans="1:19" x14ac:dyDescent="0.25">
      <c r="A846" s="4" t="str">
        <f t="shared" si="13"/>
        <v>455716</v>
      </c>
      <c r="B846" s="1">
        <v>846</v>
      </c>
      <c r="C846" s="1" t="s">
        <v>3601</v>
      </c>
      <c r="D846" s="1" t="s">
        <v>3602</v>
      </c>
      <c r="E846" s="1" t="s">
        <v>3603</v>
      </c>
      <c r="F846" s="1" t="s">
        <v>3604</v>
      </c>
      <c r="H846" s="1" t="s">
        <v>3605</v>
      </c>
      <c r="N846" s="1" t="b">
        <v>0</v>
      </c>
    </row>
    <row r="847" spans="1:19" x14ac:dyDescent="0.25">
      <c r="A847" s="4" t="str">
        <f t="shared" si="13"/>
        <v>455646</v>
      </c>
      <c r="B847" s="1">
        <v>847</v>
      </c>
      <c r="C847" s="1" t="s">
        <v>3606</v>
      </c>
      <c r="D847" s="1" t="s">
        <v>3607</v>
      </c>
      <c r="E847" s="1" t="s">
        <v>511</v>
      </c>
      <c r="F847" s="1" t="s">
        <v>3309</v>
      </c>
      <c r="H847" s="1" t="s">
        <v>3608</v>
      </c>
      <c r="N847" s="1" t="b">
        <v>0</v>
      </c>
    </row>
    <row r="848" spans="1:19" x14ac:dyDescent="0.25">
      <c r="A848" s="4" t="str">
        <f t="shared" si="13"/>
        <v>200123</v>
      </c>
      <c r="B848" s="1">
        <v>848</v>
      </c>
      <c r="C848" s="1" t="s">
        <v>3609</v>
      </c>
      <c r="D848" s="1" t="s">
        <v>3610</v>
      </c>
      <c r="E848" s="1" t="s">
        <v>3611</v>
      </c>
      <c r="F848" s="1" t="s">
        <v>3612</v>
      </c>
      <c r="H848" s="1" t="s">
        <v>3613</v>
      </c>
      <c r="N848" s="1" t="b">
        <v>0</v>
      </c>
    </row>
    <row r="849" spans="1:14" x14ac:dyDescent="0.25">
      <c r="A849" s="4" t="str">
        <f t="shared" si="13"/>
        <v>45191</v>
      </c>
      <c r="B849" s="1">
        <v>850</v>
      </c>
      <c r="C849" s="1" t="s">
        <v>3614</v>
      </c>
      <c r="D849" s="1" t="s">
        <v>3615</v>
      </c>
      <c r="E849" s="1" t="s">
        <v>2709</v>
      </c>
      <c r="F849" s="1" t="s">
        <v>3616</v>
      </c>
      <c r="H849" s="1" t="s">
        <v>3617</v>
      </c>
      <c r="N849" s="1" t="b">
        <v>0</v>
      </c>
    </row>
    <row r="850" spans="1:14" x14ac:dyDescent="0.25">
      <c r="A850" s="4" t="str">
        <f t="shared" si="13"/>
        <v>434397</v>
      </c>
      <c r="B850" s="1">
        <v>852</v>
      </c>
      <c r="C850" s="1" t="s">
        <v>3618</v>
      </c>
      <c r="D850" s="1" t="s">
        <v>3619</v>
      </c>
      <c r="E850" s="1" t="s">
        <v>511</v>
      </c>
      <c r="F850" s="1" t="s">
        <v>864</v>
      </c>
      <c r="H850" s="1" t="s">
        <v>3620</v>
      </c>
      <c r="N850" s="1" t="b">
        <v>0</v>
      </c>
    </row>
    <row r="851" spans="1:14" x14ac:dyDescent="0.25">
      <c r="A851" s="4" t="str">
        <f t="shared" si="13"/>
        <v>358145</v>
      </c>
      <c r="B851" s="1">
        <v>853</v>
      </c>
      <c r="C851" s="1" t="s">
        <v>3621</v>
      </c>
      <c r="D851" s="1" t="s">
        <v>3622</v>
      </c>
      <c r="E851" s="1" t="s">
        <v>511</v>
      </c>
      <c r="F851" s="1" t="s">
        <v>632</v>
      </c>
      <c r="H851" s="1" t="s">
        <v>3623</v>
      </c>
      <c r="N851" s="1" t="b">
        <v>0</v>
      </c>
    </row>
    <row r="852" spans="1:14" x14ac:dyDescent="0.25">
      <c r="A852" s="4" t="str">
        <f t="shared" si="13"/>
        <v>315771</v>
      </c>
      <c r="B852" s="1">
        <v>854</v>
      </c>
      <c r="C852" s="1" t="s">
        <v>3624</v>
      </c>
      <c r="D852" s="1" t="s">
        <v>3625</v>
      </c>
      <c r="E852" s="1" t="s">
        <v>3626</v>
      </c>
      <c r="F852" s="1" t="s">
        <v>3627</v>
      </c>
      <c r="H852" s="1" t="s">
        <v>3628</v>
      </c>
      <c r="N852" s="1" t="b">
        <v>0</v>
      </c>
    </row>
    <row r="853" spans="1:14" x14ac:dyDescent="0.25">
      <c r="A853" s="4" t="str">
        <f t="shared" si="13"/>
        <v>362980</v>
      </c>
      <c r="B853" s="1">
        <v>855</v>
      </c>
      <c r="C853" s="1" t="s">
        <v>3629</v>
      </c>
      <c r="D853" s="1" t="s">
        <v>3630</v>
      </c>
      <c r="E853" s="1" t="s">
        <v>925</v>
      </c>
      <c r="F853" s="1" t="s">
        <v>926</v>
      </c>
      <c r="H853" s="1" t="s">
        <v>3631</v>
      </c>
      <c r="N853" s="1" t="b">
        <v>0</v>
      </c>
    </row>
    <row r="854" spans="1:14" x14ac:dyDescent="0.25">
      <c r="A854" s="4" t="str">
        <f t="shared" si="13"/>
        <v>357634</v>
      </c>
      <c r="B854" s="1">
        <v>856</v>
      </c>
      <c r="C854" s="1" t="s">
        <v>3632</v>
      </c>
      <c r="D854" s="1" t="s">
        <v>3633</v>
      </c>
      <c r="E854" s="1" t="s">
        <v>511</v>
      </c>
      <c r="F854" s="1" t="s">
        <v>968</v>
      </c>
      <c r="G854" s="1" t="s">
        <v>471</v>
      </c>
      <c r="H854" s="1" t="s">
        <v>199</v>
      </c>
      <c r="N854" s="1" t="b">
        <v>0</v>
      </c>
    </row>
    <row r="855" spans="1:14" x14ac:dyDescent="0.25">
      <c r="A855" s="4" t="str">
        <f t="shared" si="13"/>
        <v>360590</v>
      </c>
      <c r="B855" s="1">
        <v>857</v>
      </c>
      <c r="C855" s="1" t="s">
        <v>3634</v>
      </c>
      <c r="D855" s="1" t="s">
        <v>3635</v>
      </c>
      <c r="E855" s="1" t="s">
        <v>1675</v>
      </c>
      <c r="F855" s="1" t="s">
        <v>2033</v>
      </c>
      <c r="H855" s="1" t="s">
        <v>3230</v>
      </c>
      <c r="N855" s="1" t="b">
        <v>0</v>
      </c>
    </row>
    <row r="856" spans="1:14" x14ac:dyDescent="0.25">
      <c r="A856" s="4" t="str">
        <f t="shared" si="13"/>
        <v>410273</v>
      </c>
      <c r="B856" s="1">
        <v>858</v>
      </c>
      <c r="C856" s="1" t="s">
        <v>3636</v>
      </c>
      <c r="D856" s="1" t="s">
        <v>3637</v>
      </c>
      <c r="E856" s="1" t="s">
        <v>567</v>
      </c>
      <c r="F856" s="1" t="s">
        <v>933</v>
      </c>
      <c r="H856" s="1" t="s">
        <v>3638</v>
      </c>
      <c r="N856" s="1" t="b">
        <v>0</v>
      </c>
    </row>
    <row r="857" spans="1:14" x14ac:dyDescent="0.25">
      <c r="A857" s="4" t="str">
        <f t="shared" si="13"/>
        <v>475554</v>
      </c>
      <c r="B857" s="1">
        <v>859</v>
      </c>
      <c r="C857" s="1" t="s">
        <v>3639</v>
      </c>
      <c r="D857" s="1" t="s">
        <v>3640</v>
      </c>
      <c r="E857" s="1" t="s">
        <v>3641</v>
      </c>
      <c r="F857" s="1" t="s">
        <v>3642</v>
      </c>
      <c r="H857" s="1" t="s">
        <v>3643</v>
      </c>
      <c r="N857" s="1" t="b">
        <v>0</v>
      </c>
    </row>
    <row r="858" spans="1:14" x14ac:dyDescent="0.25">
      <c r="A858" s="4" t="str">
        <f t="shared" si="13"/>
        <v>006072</v>
      </c>
      <c r="B858" s="1">
        <v>860</v>
      </c>
      <c r="C858" s="1" t="s">
        <v>3644</v>
      </c>
      <c r="D858" s="1" t="s">
        <v>1817</v>
      </c>
      <c r="E858" s="1" t="s">
        <v>511</v>
      </c>
      <c r="F858" s="1" t="s">
        <v>2173</v>
      </c>
      <c r="H858" s="1" t="s">
        <v>178</v>
      </c>
      <c r="N858" s="1" t="b">
        <v>0</v>
      </c>
    </row>
    <row r="859" spans="1:14" x14ac:dyDescent="0.25">
      <c r="A859" s="4" t="str">
        <f t="shared" si="13"/>
        <v>435558</v>
      </c>
      <c r="B859" s="1">
        <v>861</v>
      </c>
      <c r="C859" s="1" t="s">
        <v>3645</v>
      </c>
      <c r="D859" s="1" t="s">
        <v>1444</v>
      </c>
      <c r="E859" s="1" t="s">
        <v>561</v>
      </c>
      <c r="F859" s="1" t="s">
        <v>562</v>
      </c>
      <c r="G859" s="1" t="s">
        <v>471</v>
      </c>
      <c r="H859" s="1" t="s">
        <v>107</v>
      </c>
      <c r="N859" s="1" t="b">
        <v>0</v>
      </c>
    </row>
    <row r="860" spans="1:14" x14ac:dyDescent="0.25">
      <c r="A860" s="4" t="str">
        <f t="shared" si="13"/>
        <v>365153</v>
      </c>
      <c r="B860" s="1">
        <v>862</v>
      </c>
      <c r="C860" s="1" t="s">
        <v>3646</v>
      </c>
      <c r="D860" s="1" t="s">
        <v>3647</v>
      </c>
      <c r="E860" s="1" t="s">
        <v>700</v>
      </c>
      <c r="F860" s="1" t="s">
        <v>2765</v>
      </c>
      <c r="G860" s="1" t="s">
        <v>471</v>
      </c>
      <c r="H860" s="1" t="s">
        <v>445</v>
      </c>
      <c r="N860" s="1" t="b">
        <v>0</v>
      </c>
    </row>
    <row r="861" spans="1:14" x14ac:dyDescent="0.25">
      <c r="A861" s="4" t="str">
        <f t="shared" si="13"/>
        <v>316339</v>
      </c>
      <c r="B861" s="1">
        <v>863</v>
      </c>
      <c r="C861" s="1" t="s">
        <v>3648</v>
      </c>
      <c r="D861" s="1" t="s">
        <v>3649</v>
      </c>
      <c r="E861" s="1" t="s">
        <v>1713</v>
      </c>
      <c r="F861" s="1" t="s">
        <v>3650</v>
      </c>
      <c r="G861" s="1" t="s">
        <v>471</v>
      </c>
      <c r="H861" s="1" t="s">
        <v>3651</v>
      </c>
      <c r="N861" s="1" t="b">
        <v>0</v>
      </c>
    </row>
    <row r="862" spans="1:14" x14ac:dyDescent="0.25">
      <c r="A862" s="4" t="str">
        <f t="shared" si="13"/>
        <v>362448</v>
      </c>
      <c r="B862" s="1">
        <v>864</v>
      </c>
      <c r="C862" s="1" t="s">
        <v>169</v>
      </c>
      <c r="D862" s="1" t="s">
        <v>1941</v>
      </c>
      <c r="E862" s="1" t="s">
        <v>561</v>
      </c>
      <c r="F862" s="1" t="s">
        <v>2020</v>
      </c>
      <c r="G862" s="1" t="s">
        <v>471</v>
      </c>
      <c r="H862" s="1" t="s">
        <v>170</v>
      </c>
      <c r="N862" s="1" t="b">
        <v>0</v>
      </c>
    </row>
    <row r="863" spans="1:14" x14ac:dyDescent="0.25">
      <c r="A863" s="4" t="str">
        <f t="shared" si="13"/>
        <v>474170</v>
      </c>
      <c r="B863" s="1">
        <v>865</v>
      </c>
      <c r="C863" s="1" t="s">
        <v>3652</v>
      </c>
      <c r="D863" s="1" t="s">
        <v>3653</v>
      </c>
      <c r="E863" s="1" t="s">
        <v>567</v>
      </c>
      <c r="F863" s="1" t="s">
        <v>568</v>
      </c>
      <c r="H863" s="1" t="s">
        <v>3654</v>
      </c>
      <c r="N863" s="1" t="b">
        <v>0</v>
      </c>
    </row>
    <row r="864" spans="1:14" x14ac:dyDescent="0.25">
      <c r="A864" s="4" t="str">
        <f t="shared" si="13"/>
        <v>316433</v>
      </c>
      <c r="B864" s="1">
        <v>866</v>
      </c>
      <c r="C864" s="1" t="s">
        <v>3655</v>
      </c>
      <c r="D864" s="1" t="s">
        <v>3656</v>
      </c>
      <c r="E864" s="1" t="s">
        <v>3657</v>
      </c>
      <c r="F864" s="1" t="s">
        <v>3658</v>
      </c>
      <c r="H864" s="1" t="s">
        <v>3659</v>
      </c>
      <c r="N864" s="1" t="b">
        <v>0</v>
      </c>
    </row>
    <row r="865" spans="1:18" x14ac:dyDescent="0.25">
      <c r="A865" s="4" t="str">
        <f t="shared" si="13"/>
        <v>108420</v>
      </c>
      <c r="B865" s="1">
        <v>867</v>
      </c>
      <c r="C865" s="1" t="s">
        <v>3660</v>
      </c>
      <c r="D865" s="1" t="s">
        <v>3661</v>
      </c>
      <c r="E865" s="1" t="s">
        <v>3662</v>
      </c>
      <c r="F865" s="1" t="s">
        <v>3663</v>
      </c>
      <c r="H865" s="1" t="s">
        <v>3664</v>
      </c>
      <c r="N865" s="1" t="b">
        <v>0</v>
      </c>
    </row>
    <row r="866" spans="1:18" x14ac:dyDescent="0.25">
      <c r="A866" s="4" t="str">
        <f t="shared" si="13"/>
        <v>407907</v>
      </c>
      <c r="B866" s="1">
        <v>868</v>
      </c>
      <c r="C866" s="1" t="s">
        <v>3665</v>
      </c>
      <c r="D866" s="1" t="s">
        <v>3666</v>
      </c>
      <c r="E866" s="1" t="s">
        <v>511</v>
      </c>
      <c r="F866" s="1" t="s">
        <v>632</v>
      </c>
      <c r="H866" s="1" t="s">
        <v>3667</v>
      </c>
      <c r="N866" s="1" t="b">
        <v>0</v>
      </c>
    </row>
    <row r="867" spans="1:18" x14ac:dyDescent="0.25">
      <c r="A867" s="4" t="str">
        <f t="shared" si="13"/>
        <v>363007</v>
      </c>
      <c r="B867" s="1">
        <v>869</v>
      </c>
      <c r="C867" s="1" t="s">
        <v>3668</v>
      </c>
      <c r="D867" s="1" t="s">
        <v>3669</v>
      </c>
      <c r="E867" s="1" t="s">
        <v>1185</v>
      </c>
      <c r="F867" s="1" t="s">
        <v>3670</v>
      </c>
      <c r="G867" s="1" t="s">
        <v>471</v>
      </c>
      <c r="H867" s="1" t="s">
        <v>3671</v>
      </c>
      <c r="M867" s="1" t="s">
        <v>3672</v>
      </c>
      <c r="N867" s="1" t="b">
        <v>0</v>
      </c>
    </row>
    <row r="868" spans="1:18" x14ac:dyDescent="0.25">
      <c r="A868" s="4" t="str">
        <f t="shared" si="13"/>
        <v/>
      </c>
      <c r="B868" s="1">
        <v>870</v>
      </c>
      <c r="C868" s="1" t="s">
        <v>4801</v>
      </c>
      <c r="D868" s="1" t="s">
        <v>4802</v>
      </c>
      <c r="G868" s="1" t="s">
        <v>4803</v>
      </c>
      <c r="H868" s="1"/>
      <c r="N868" s="1" t="b">
        <v>0</v>
      </c>
    </row>
    <row r="869" spans="1:18" x14ac:dyDescent="0.25">
      <c r="A869" s="4" t="str">
        <f t="shared" si="13"/>
        <v>361946</v>
      </c>
      <c r="B869" s="1">
        <v>871</v>
      </c>
      <c r="C869" s="1" t="s">
        <v>3673</v>
      </c>
      <c r="E869" s="1" t="s">
        <v>548</v>
      </c>
      <c r="F869" s="1" t="s">
        <v>714</v>
      </c>
      <c r="H869" s="1" t="s">
        <v>3674</v>
      </c>
      <c r="N869" s="1" t="b">
        <v>0</v>
      </c>
    </row>
    <row r="870" spans="1:18" x14ac:dyDescent="0.25">
      <c r="A870" s="4" t="str">
        <f t="shared" si="13"/>
        <v>453140</v>
      </c>
      <c r="B870" s="1">
        <v>872</v>
      </c>
      <c r="C870" s="1" t="s">
        <v>3675</v>
      </c>
      <c r="D870" s="1" t="s">
        <v>3676</v>
      </c>
      <c r="E870" s="1" t="s">
        <v>511</v>
      </c>
      <c r="F870" s="1" t="s">
        <v>1576</v>
      </c>
      <c r="H870" s="1" t="s">
        <v>3677</v>
      </c>
      <c r="N870" s="1" t="b">
        <v>0</v>
      </c>
    </row>
    <row r="871" spans="1:18" x14ac:dyDescent="0.25">
      <c r="A871" s="4" t="str">
        <f t="shared" si="13"/>
        <v>444134</v>
      </c>
      <c r="B871" s="1">
        <v>873</v>
      </c>
      <c r="C871" s="1" t="s">
        <v>116</v>
      </c>
      <c r="D871" s="1" t="s">
        <v>2446</v>
      </c>
      <c r="E871" s="1" t="s">
        <v>511</v>
      </c>
      <c r="F871" s="1" t="s">
        <v>3678</v>
      </c>
      <c r="G871" s="1" t="s">
        <v>471</v>
      </c>
      <c r="H871" s="1" t="s">
        <v>117</v>
      </c>
      <c r="N871" s="1" t="b">
        <v>0</v>
      </c>
    </row>
    <row r="872" spans="1:18" x14ac:dyDescent="0.25">
      <c r="A872" s="4" t="str">
        <f t="shared" si="13"/>
        <v>313335</v>
      </c>
      <c r="B872" s="1">
        <v>874</v>
      </c>
      <c r="C872" s="1" t="s">
        <v>446</v>
      </c>
      <c r="D872" s="1" t="s">
        <v>3679</v>
      </c>
      <c r="E872" s="1" t="s">
        <v>511</v>
      </c>
      <c r="F872" s="1" t="s">
        <v>3680</v>
      </c>
      <c r="H872" s="1" t="s">
        <v>447</v>
      </c>
      <c r="N872" s="1" t="b">
        <v>0</v>
      </c>
    </row>
    <row r="873" spans="1:18" x14ac:dyDescent="0.25">
      <c r="A873" s="4" t="str">
        <f t="shared" si="13"/>
        <v>271149</v>
      </c>
      <c r="B873" s="1">
        <v>875</v>
      </c>
      <c r="C873" s="1" t="s">
        <v>3681</v>
      </c>
      <c r="D873" s="1" t="s">
        <v>3682</v>
      </c>
      <c r="E873" s="1" t="s">
        <v>3588</v>
      </c>
      <c r="F873" s="1" t="s">
        <v>3683</v>
      </c>
      <c r="G873" s="1" t="s">
        <v>1337</v>
      </c>
      <c r="H873" s="1" t="s">
        <v>3684</v>
      </c>
      <c r="N873" s="1" t="b">
        <v>0</v>
      </c>
    </row>
    <row r="874" spans="1:18" x14ac:dyDescent="0.25">
      <c r="A874" s="4" t="str">
        <f t="shared" si="13"/>
        <v>479825</v>
      </c>
      <c r="B874" s="1">
        <v>876</v>
      </c>
      <c r="C874" s="1" t="s">
        <v>161</v>
      </c>
      <c r="D874" s="1" t="s">
        <v>3685</v>
      </c>
      <c r="E874" s="1" t="s">
        <v>3686</v>
      </c>
      <c r="F874" s="1" t="s">
        <v>1378</v>
      </c>
      <c r="G874" s="1" t="s">
        <v>1167</v>
      </c>
      <c r="H874" s="1" t="s">
        <v>162</v>
      </c>
      <c r="N874" s="1" t="b">
        <v>0</v>
      </c>
    </row>
    <row r="875" spans="1:18" x14ac:dyDescent="0.25">
      <c r="A875" s="4" t="str">
        <f t="shared" si="13"/>
        <v>363656</v>
      </c>
      <c r="B875" s="1">
        <v>877</v>
      </c>
      <c r="C875" s="1" t="s">
        <v>3687</v>
      </c>
      <c r="D875" s="1" t="s">
        <v>3688</v>
      </c>
      <c r="E875" s="1" t="s">
        <v>979</v>
      </c>
      <c r="F875" s="1" t="s">
        <v>980</v>
      </c>
      <c r="G875" s="1" t="s">
        <v>471</v>
      </c>
      <c r="H875" s="1" t="s">
        <v>3689</v>
      </c>
      <c r="N875" s="1" t="b">
        <v>0</v>
      </c>
    </row>
    <row r="876" spans="1:18" x14ac:dyDescent="0.25">
      <c r="A876" s="4" t="str">
        <f t="shared" si="13"/>
        <v>478314</v>
      </c>
      <c r="B876" s="1">
        <v>878</v>
      </c>
      <c r="C876" s="1" t="s">
        <v>3690</v>
      </c>
      <c r="D876" s="1" t="s">
        <v>1198</v>
      </c>
      <c r="E876" s="1" t="s">
        <v>1199</v>
      </c>
      <c r="F876" s="1" t="s">
        <v>3691</v>
      </c>
      <c r="H876" s="1" t="s">
        <v>3692</v>
      </c>
      <c r="N876" s="1" t="b">
        <v>0</v>
      </c>
    </row>
    <row r="877" spans="1:18" x14ac:dyDescent="0.25">
      <c r="A877" s="4" t="str">
        <f t="shared" si="13"/>
        <v>313273</v>
      </c>
      <c r="B877" s="1">
        <v>879</v>
      </c>
      <c r="C877" s="1" t="s">
        <v>3693</v>
      </c>
      <c r="D877" s="1" t="s">
        <v>3694</v>
      </c>
      <c r="E877" s="1" t="s">
        <v>806</v>
      </c>
      <c r="F877" s="1" t="s">
        <v>723</v>
      </c>
      <c r="G877" s="1" t="s">
        <v>471</v>
      </c>
      <c r="H877" s="1" t="s">
        <v>3695</v>
      </c>
      <c r="N877" s="1" t="b">
        <v>0</v>
      </c>
    </row>
    <row r="878" spans="1:18" x14ac:dyDescent="0.25">
      <c r="A878" s="4" t="str">
        <f t="shared" si="13"/>
        <v>314217</v>
      </c>
      <c r="B878" s="1">
        <v>880</v>
      </c>
      <c r="C878" s="1" t="s">
        <v>3696</v>
      </c>
      <c r="D878" s="1" t="s">
        <v>3697</v>
      </c>
      <c r="E878" s="1" t="s">
        <v>1216</v>
      </c>
      <c r="F878" s="1" t="s">
        <v>507</v>
      </c>
      <c r="G878" s="1" t="s">
        <v>471</v>
      </c>
      <c r="H878" s="1" t="s">
        <v>508</v>
      </c>
      <c r="M878" s="1" t="s">
        <v>3698</v>
      </c>
      <c r="N878" s="1" t="b">
        <v>0</v>
      </c>
      <c r="R878" s="1" t="s">
        <v>3699</v>
      </c>
    </row>
    <row r="879" spans="1:18" x14ac:dyDescent="0.25">
      <c r="A879" s="4" t="str">
        <f t="shared" si="13"/>
        <v>362892</v>
      </c>
      <c r="B879" s="1">
        <v>881</v>
      </c>
      <c r="C879" s="1" t="s">
        <v>6046</v>
      </c>
      <c r="D879" s="1" t="s">
        <v>3700</v>
      </c>
      <c r="E879" s="1" t="s">
        <v>567</v>
      </c>
      <c r="F879" s="1" t="s">
        <v>568</v>
      </c>
      <c r="G879" s="1" t="s">
        <v>471</v>
      </c>
      <c r="H879" s="1" t="s">
        <v>242</v>
      </c>
      <c r="N879" s="1" t="b">
        <v>0</v>
      </c>
    </row>
    <row r="880" spans="1:18" x14ac:dyDescent="0.25">
      <c r="A880" s="4" t="str">
        <f t="shared" si="13"/>
        <v>357559</v>
      </c>
      <c r="B880" s="1">
        <v>882</v>
      </c>
      <c r="C880" s="1" t="s">
        <v>102</v>
      </c>
      <c r="D880" s="1" t="s">
        <v>3701</v>
      </c>
      <c r="E880" s="1" t="s">
        <v>979</v>
      </c>
      <c r="F880" s="1" t="s">
        <v>980</v>
      </c>
      <c r="G880" s="1" t="s">
        <v>471</v>
      </c>
      <c r="H880" s="1" t="s">
        <v>103</v>
      </c>
      <c r="N880" s="1" t="b">
        <v>0</v>
      </c>
    </row>
    <row r="881" spans="1:16" x14ac:dyDescent="0.25">
      <c r="A881" s="4" t="str">
        <f t="shared" si="13"/>
        <v>421717</v>
      </c>
      <c r="B881" s="1">
        <v>883</v>
      </c>
      <c r="C881" s="1" t="s">
        <v>3702</v>
      </c>
      <c r="D881" s="1" t="s">
        <v>3703</v>
      </c>
      <c r="E881" s="1" t="s">
        <v>511</v>
      </c>
      <c r="F881" s="1" t="s">
        <v>3026</v>
      </c>
      <c r="G881" s="1" t="s">
        <v>471</v>
      </c>
      <c r="H881" s="1" t="s">
        <v>3704</v>
      </c>
      <c r="N881" s="1" t="b">
        <v>0</v>
      </c>
    </row>
    <row r="882" spans="1:16" x14ac:dyDescent="0.25">
      <c r="A882" s="4" t="str">
        <f t="shared" si="13"/>
        <v>174851</v>
      </c>
      <c r="B882" s="1">
        <v>884</v>
      </c>
      <c r="C882" s="1" t="s">
        <v>3705</v>
      </c>
      <c r="D882" s="1" t="s">
        <v>3706</v>
      </c>
      <c r="E882" s="1" t="s">
        <v>511</v>
      </c>
      <c r="F882" s="1" t="s">
        <v>1227</v>
      </c>
      <c r="G882" s="1" t="s">
        <v>471</v>
      </c>
      <c r="H882" s="1" t="s">
        <v>3707</v>
      </c>
      <c r="N882" s="1" t="b">
        <v>0</v>
      </c>
    </row>
    <row r="883" spans="1:16" x14ac:dyDescent="0.25">
      <c r="A883" s="4" t="str">
        <f t="shared" si="13"/>
        <v>140541</v>
      </c>
      <c r="B883" s="1">
        <v>885</v>
      </c>
      <c r="C883" s="1" t="s">
        <v>3708</v>
      </c>
      <c r="D883" s="1" t="s">
        <v>3709</v>
      </c>
      <c r="E883" s="1" t="s">
        <v>1428</v>
      </c>
      <c r="F883" s="1" t="s">
        <v>3710</v>
      </c>
      <c r="G883" s="1" t="s">
        <v>471</v>
      </c>
      <c r="H883" s="1" t="s">
        <v>3711</v>
      </c>
      <c r="N883" s="1" t="b">
        <v>0</v>
      </c>
    </row>
    <row r="884" spans="1:16" x14ac:dyDescent="0.25">
      <c r="A884" s="4" t="str">
        <f t="shared" si="13"/>
        <v>357756</v>
      </c>
      <c r="B884" s="1">
        <v>886</v>
      </c>
      <c r="C884" s="1" t="s">
        <v>3712</v>
      </c>
      <c r="D884" s="1" t="s">
        <v>3713</v>
      </c>
      <c r="E884" s="1" t="s">
        <v>511</v>
      </c>
      <c r="F884" s="1" t="s">
        <v>512</v>
      </c>
      <c r="G884" s="1" t="s">
        <v>471</v>
      </c>
      <c r="H884" s="1" t="s">
        <v>3714</v>
      </c>
      <c r="N884" s="1" t="b">
        <v>0</v>
      </c>
    </row>
    <row r="885" spans="1:16" x14ac:dyDescent="0.25">
      <c r="A885" s="4" t="str">
        <f t="shared" si="13"/>
        <v>363864</v>
      </c>
      <c r="B885" s="1">
        <v>887</v>
      </c>
      <c r="C885" s="1" t="s">
        <v>3715</v>
      </c>
      <c r="D885" s="1" t="s">
        <v>3716</v>
      </c>
      <c r="E885" s="1" t="s">
        <v>2527</v>
      </c>
      <c r="F885" s="1" t="s">
        <v>3717</v>
      </c>
      <c r="G885" s="1" t="s">
        <v>471</v>
      </c>
      <c r="H885" s="1" t="s">
        <v>3718</v>
      </c>
      <c r="N885" s="1" t="b">
        <v>0</v>
      </c>
    </row>
    <row r="886" spans="1:16" x14ac:dyDescent="0.25">
      <c r="A886" s="4" t="str">
        <f t="shared" si="13"/>
        <v>313964</v>
      </c>
      <c r="B886" s="1">
        <v>888</v>
      </c>
      <c r="C886" s="1" t="s">
        <v>3719</v>
      </c>
      <c r="D886" s="1" t="s">
        <v>3720</v>
      </c>
      <c r="E886" s="1" t="s">
        <v>511</v>
      </c>
      <c r="F886" s="1" t="s">
        <v>723</v>
      </c>
      <c r="G886" s="1" t="s">
        <v>471</v>
      </c>
      <c r="H886" s="1" t="s">
        <v>3721</v>
      </c>
      <c r="N886" s="1" t="b">
        <v>0</v>
      </c>
    </row>
    <row r="887" spans="1:16" x14ac:dyDescent="0.25">
      <c r="A887" s="4" t="str">
        <f t="shared" si="13"/>
        <v>438981</v>
      </c>
      <c r="B887" s="1">
        <v>889</v>
      </c>
      <c r="C887" s="1" t="s">
        <v>3722</v>
      </c>
      <c r="D887" s="1" t="s">
        <v>3723</v>
      </c>
      <c r="E887" s="1" t="s">
        <v>800</v>
      </c>
      <c r="F887" s="1" t="s">
        <v>664</v>
      </c>
      <c r="G887" s="1" t="s">
        <v>471</v>
      </c>
      <c r="H887" s="1" t="s">
        <v>3724</v>
      </c>
      <c r="N887" s="1" t="b">
        <v>0</v>
      </c>
    </row>
    <row r="888" spans="1:16" x14ac:dyDescent="0.25">
      <c r="A888" s="4" t="str">
        <f t="shared" si="13"/>
        <v>372129</v>
      </c>
      <c r="B888" s="1">
        <v>890</v>
      </c>
      <c r="C888" s="1" t="s">
        <v>3725</v>
      </c>
      <c r="D888" s="1" t="s">
        <v>3726</v>
      </c>
      <c r="E888" s="1" t="s">
        <v>818</v>
      </c>
      <c r="F888" s="1" t="s">
        <v>819</v>
      </c>
      <c r="G888" s="1" t="s">
        <v>471</v>
      </c>
      <c r="H888" s="1" t="s">
        <v>3727</v>
      </c>
      <c r="N888" s="1" t="b">
        <v>0</v>
      </c>
    </row>
    <row r="889" spans="1:16" x14ac:dyDescent="0.25">
      <c r="A889" s="4" t="str">
        <f t="shared" si="13"/>
        <v>359486</v>
      </c>
      <c r="B889" s="1">
        <v>891</v>
      </c>
      <c r="C889" s="1" t="s">
        <v>3728</v>
      </c>
      <c r="D889" s="1" t="s">
        <v>1597</v>
      </c>
      <c r="E889" s="1" t="s">
        <v>567</v>
      </c>
      <c r="F889" s="1" t="s">
        <v>933</v>
      </c>
      <c r="G889" s="1" t="s">
        <v>471</v>
      </c>
      <c r="H889" s="1" t="s">
        <v>3729</v>
      </c>
      <c r="N889" s="1" t="b">
        <v>0</v>
      </c>
      <c r="P889" s="1" t="s">
        <v>5193</v>
      </c>
    </row>
    <row r="890" spans="1:16" x14ac:dyDescent="0.25">
      <c r="A890" s="4" t="str">
        <f t="shared" si="13"/>
        <v>362124</v>
      </c>
      <c r="B890" s="1">
        <v>892</v>
      </c>
      <c r="C890" s="1" t="s">
        <v>3730</v>
      </c>
      <c r="D890" s="1" t="s">
        <v>3731</v>
      </c>
      <c r="E890" s="1" t="s">
        <v>742</v>
      </c>
      <c r="F890" s="1" t="s">
        <v>2779</v>
      </c>
      <c r="G890" s="1" t="s">
        <v>471</v>
      </c>
      <c r="H890" s="1" t="s">
        <v>3732</v>
      </c>
      <c r="N890" s="1" t="b">
        <v>0</v>
      </c>
    </row>
    <row r="891" spans="1:16" x14ac:dyDescent="0.25">
      <c r="A891" s="4" t="str">
        <f t="shared" si="13"/>
        <v>448017</v>
      </c>
      <c r="B891" s="1">
        <v>893</v>
      </c>
      <c r="C891" s="1" t="s">
        <v>449</v>
      </c>
      <c r="D891" s="1" t="s">
        <v>3733</v>
      </c>
      <c r="E891" s="1" t="s">
        <v>511</v>
      </c>
      <c r="F891" s="1" t="s">
        <v>723</v>
      </c>
      <c r="G891" s="1" t="s">
        <v>471</v>
      </c>
      <c r="H891" s="1" t="s">
        <v>450</v>
      </c>
      <c r="N891" s="1" t="b">
        <v>0</v>
      </c>
    </row>
    <row r="892" spans="1:16" x14ac:dyDescent="0.25">
      <c r="A892" s="4" t="str">
        <f t="shared" si="13"/>
        <v>359049</v>
      </c>
      <c r="B892" s="1">
        <v>894</v>
      </c>
      <c r="C892" s="1" t="s">
        <v>3734</v>
      </c>
      <c r="D892" s="1" t="s">
        <v>3735</v>
      </c>
      <c r="E892" s="1" t="s">
        <v>511</v>
      </c>
      <c r="F892" s="1" t="s">
        <v>623</v>
      </c>
      <c r="G892" s="1" t="s">
        <v>471</v>
      </c>
      <c r="H892" s="1" t="s">
        <v>3736</v>
      </c>
      <c r="N892" s="1" t="b">
        <v>0</v>
      </c>
    </row>
    <row r="893" spans="1:16" x14ac:dyDescent="0.25">
      <c r="A893" s="4" t="str">
        <f t="shared" si="13"/>
        <v>313362</v>
      </c>
      <c r="B893" s="1">
        <v>895</v>
      </c>
      <c r="C893" s="1" t="s">
        <v>3737</v>
      </c>
      <c r="D893" s="1" t="s">
        <v>3738</v>
      </c>
      <c r="E893" s="1" t="s">
        <v>511</v>
      </c>
      <c r="F893" s="1" t="s">
        <v>3739</v>
      </c>
      <c r="G893" s="1" t="s">
        <v>471</v>
      </c>
      <c r="H893" s="1" t="s">
        <v>3740</v>
      </c>
      <c r="N893" s="1" t="b">
        <v>0</v>
      </c>
    </row>
    <row r="894" spans="1:16" x14ac:dyDescent="0.25">
      <c r="A894" s="4" t="str">
        <f t="shared" si="13"/>
        <v>474125</v>
      </c>
      <c r="B894" s="1">
        <v>896</v>
      </c>
      <c r="C894" s="1" t="s">
        <v>3741</v>
      </c>
      <c r="D894" s="1" t="s">
        <v>3742</v>
      </c>
      <c r="E894" s="1" t="s">
        <v>1116</v>
      </c>
      <c r="F894" s="1" t="s">
        <v>1158</v>
      </c>
      <c r="G894" s="1" t="s">
        <v>471</v>
      </c>
      <c r="H894" s="1" t="s">
        <v>3743</v>
      </c>
      <c r="N894" s="1" t="b">
        <v>0</v>
      </c>
    </row>
    <row r="895" spans="1:16" x14ac:dyDescent="0.25">
      <c r="A895" s="4" t="str">
        <f t="shared" si="13"/>
        <v>470489</v>
      </c>
      <c r="B895" s="1">
        <v>897</v>
      </c>
      <c r="C895" s="1" t="s">
        <v>3744</v>
      </c>
      <c r="D895" s="1" t="s">
        <v>3745</v>
      </c>
      <c r="E895" s="1" t="s">
        <v>3746</v>
      </c>
      <c r="F895" s="1" t="s">
        <v>3747</v>
      </c>
      <c r="G895" s="1" t="s">
        <v>471</v>
      </c>
      <c r="H895" s="1" t="s">
        <v>3748</v>
      </c>
      <c r="N895" s="1" t="b">
        <v>0</v>
      </c>
    </row>
    <row r="896" spans="1:16" x14ac:dyDescent="0.25">
      <c r="A896" s="4" t="str">
        <f t="shared" si="13"/>
        <v>463225</v>
      </c>
      <c r="B896" s="1">
        <v>898</v>
      </c>
      <c r="C896" s="1" t="s">
        <v>3749</v>
      </c>
      <c r="D896" s="1" t="s">
        <v>3750</v>
      </c>
      <c r="E896" s="1" t="s">
        <v>548</v>
      </c>
      <c r="F896" s="1" t="s">
        <v>714</v>
      </c>
      <c r="G896" s="1" t="s">
        <v>471</v>
      </c>
      <c r="H896" s="1" t="s">
        <v>3751</v>
      </c>
      <c r="N896" s="1" t="b">
        <v>0</v>
      </c>
    </row>
    <row r="897" spans="1:18" x14ac:dyDescent="0.25">
      <c r="A897" s="4" t="str">
        <f t="shared" ref="A897:A960" si="14">LEFT(H897,6)</f>
        <v>473825</v>
      </c>
      <c r="B897" s="1">
        <v>899</v>
      </c>
      <c r="C897" s="1" t="s">
        <v>3752</v>
      </c>
      <c r="D897" s="1" t="s">
        <v>3753</v>
      </c>
      <c r="E897" s="1" t="s">
        <v>511</v>
      </c>
      <c r="F897" s="1" t="s">
        <v>1301</v>
      </c>
      <c r="G897" s="1" t="s">
        <v>471</v>
      </c>
      <c r="H897" s="1" t="s">
        <v>3754</v>
      </c>
      <c r="N897" s="1" t="b">
        <v>0</v>
      </c>
    </row>
    <row r="898" spans="1:18" x14ac:dyDescent="0.25">
      <c r="A898" s="4" t="str">
        <f t="shared" si="14"/>
        <v>357905</v>
      </c>
      <c r="B898" s="1">
        <v>900</v>
      </c>
      <c r="C898" s="1" t="s">
        <v>182</v>
      </c>
      <c r="D898" s="1" t="s">
        <v>3755</v>
      </c>
      <c r="E898" s="1" t="s">
        <v>511</v>
      </c>
      <c r="F898" s="1" t="s">
        <v>2055</v>
      </c>
      <c r="G898" s="1" t="s">
        <v>471</v>
      </c>
      <c r="H898" s="1" t="s">
        <v>183</v>
      </c>
      <c r="N898" s="1" t="b">
        <v>0</v>
      </c>
    </row>
    <row r="899" spans="1:18" x14ac:dyDescent="0.25">
      <c r="A899" s="4" t="str">
        <f t="shared" si="14"/>
        <v>418854</v>
      </c>
      <c r="B899" s="1">
        <v>901</v>
      </c>
      <c r="C899" s="1" t="s">
        <v>3756</v>
      </c>
      <c r="D899" s="1" t="s">
        <v>3757</v>
      </c>
      <c r="E899" s="1" t="s">
        <v>1185</v>
      </c>
      <c r="F899" s="1" t="s">
        <v>3670</v>
      </c>
      <c r="G899" s="1" t="s">
        <v>471</v>
      </c>
      <c r="H899" s="1" t="s">
        <v>3758</v>
      </c>
      <c r="N899" s="1" t="b">
        <v>0</v>
      </c>
    </row>
    <row r="900" spans="1:18" x14ac:dyDescent="0.25">
      <c r="A900" s="4" t="str">
        <f t="shared" si="14"/>
        <v>316739</v>
      </c>
      <c r="B900" s="1">
        <v>902</v>
      </c>
      <c r="C900" s="1" t="s">
        <v>3759</v>
      </c>
      <c r="D900" s="1" t="s">
        <v>3760</v>
      </c>
      <c r="E900" s="1" t="s">
        <v>742</v>
      </c>
      <c r="F900" s="1" t="s">
        <v>743</v>
      </c>
      <c r="G900" s="1" t="s">
        <v>471</v>
      </c>
      <c r="H900" s="1" t="s">
        <v>3761</v>
      </c>
      <c r="N900" s="1" t="b">
        <v>0</v>
      </c>
    </row>
    <row r="901" spans="1:18" x14ac:dyDescent="0.25">
      <c r="A901" s="4" t="str">
        <f t="shared" si="14"/>
        <v>316084</v>
      </c>
      <c r="B901" s="1">
        <v>903</v>
      </c>
      <c r="C901" s="1" t="s">
        <v>3762</v>
      </c>
      <c r="D901" s="1" t="s">
        <v>3763</v>
      </c>
      <c r="E901" s="1" t="s">
        <v>742</v>
      </c>
      <c r="F901" s="1" t="s">
        <v>743</v>
      </c>
      <c r="G901" s="1" t="s">
        <v>471</v>
      </c>
      <c r="H901" s="1" t="s">
        <v>3764</v>
      </c>
      <c r="N901" s="1" t="b">
        <v>0</v>
      </c>
    </row>
    <row r="902" spans="1:18" x14ac:dyDescent="0.25">
      <c r="A902" s="4" t="str">
        <f t="shared" si="14"/>
        <v>359486</v>
      </c>
      <c r="B902" s="1">
        <v>904</v>
      </c>
      <c r="C902" s="1" t="s">
        <v>3728</v>
      </c>
      <c r="D902" s="1" t="s">
        <v>1597</v>
      </c>
      <c r="E902" s="1" t="s">
        <v>567</v>
      </c>
      <c r="F902" s="1" t="s">
        <v>933</v>
      </c>
      <c r="G902" s="1" t="s">
        <v>471</v>
      </c>
      <c r="H902" s="1" t="s">
        <v>3729</v>
      </c>
      <c r="N902" s="1" t="b">
        <v>0</v>
      </c>
    </row>
    <row r="903" spans="1:18" x14ac:dyDescent="0.25">
      <c r="A903" s="4" t="str">
        <f t="shared" si="14"/>
        <v>438675</v>
      </c>
      <c r="B903" s="1">
        <v>905</v>
      </c>
      <c r="C903" s="1" t="s">
        <v>223</v>
      </c>
      <c r="D903" s="1" t="s">
        <v>3765</v>
      </c>
      <c r="E903" s="1" t="s">
        <v>511</v>
      </c>
      <c r="F903" s="1" t="s">
        <v>1399</v>
      </c>
      <c r="G903" s="1" t="s">
        <v>471</v>
      </c>
      <c r="H903" s="1" t="s">
        <v>224</v>
      </c>
      <c r="M903" s="1" t="s">
        <v>3766</v>
      </c>
      <c r="N903" s="1" t="b">
        <v>0</v>
      </c>
      <c r="R903" s="1" t="s">
        <v>3767</v>
      </c>
    </row>
    <row r="904" spans="1:18" x14ac:dyDescent="0.25">
      <c r="A904" s="4" t="str">
        <f t="shared" si="14"/>
        <v>450048</v>
      </c>
      <c r="B904" s="1">
        <v>906</v>
      </c>
      <c r="C904" s="1" t="s">
        <v>3768</v>
      </c>
      <c r="D904" s="1" t="s">
        <v>2301</v>
      </c>
      <c r="E904" s="1" t="s">
        <v>567</v>
      </c>
      <c r="F904" s="1" t="s">
        <v>933</v>
      </c>
      <c r="H904" s="1" t="s">
        <v>3769</v>
      </c>
      <c r="N904" s="1" t="b">
        <v>0</v>
      </c>
    </row>
    <row r="905" spans="1:18" x14ac:dyDescent="0.25">
      <c r="A905" s="4" t="str">
        <f t="shared" si="14"/>
        <v>475052</v>
      </c>
      <c r="B905" s="1">
        <v>907</v>
      </c>
      <c r="C905" s="1" t="s">
        <v>3770</v>
      </c>
      <c r="D905" s="1" t="s">
        <v>3771</v>
      </c>
      <c r="E905" s="1" t="s">
        <v>3772</v>
      </c>
      <c r="F905" s="1" t="s">
        <v>3773</v>
      </c>
      <c r="G905" s="1" t="s">
        <v>471</v>
      </c>
      <c r="H905" s="1" t="s">
        <v>3774</v>
      </c>
      <c r="N905" s="1" t="b">
        <v>0</v>
      </c>
    </row>
    <row r="906" spans="1:18" x14ac:dyDescent="0.25">
      <c r="A906" s="4" t="str">
        <f t="shared" si="14"/>
        <v>363354</v>
      </c>
      <c r="B906" s="1">
        <v>908</v>
      </c>
      <c r="C906" s="1" t="s">
        <v>4804</v>
      </c>
      <c r="D906" s="1" t="s">
        <v>3775</v>
      </c>
      <c r="E906" s="1" t="s">
        <v>3776</v>
      </c>
      <c r="F906" s="1" t="s">
        <v>3777</v>
      </c>
      <c r="G906" s="1" t="s">
        <v>471</v>
      </c>
      <c r="H906" s="1" t="s">
        <v>3778</v>
      </c>
      <c r="N906" s="1" t="b">
        <v>0</v>
      </c>
    </row>
    <row r="907" spans="1:18" x14ac:dyDescent="0.25">
      <c r="A907" s="4" t="str">
        <f t="shared" si="14"/>
        <v>421787</v>
      </c>
      <c r="B907" s="1">
        <v>909</v>
      </c>
      <c r="C907" s="1" t="s">
        <v>3779</v>
      </c>
      <c r="D907" s="1" t="s">
        <v>3164</v>
      </c>
      <c r="E907" s="1" t="s">
        <v>567</v>
      </c>
      <c r="F907" s="1" t="s">
        <v>568</v>
      </c>
      <c r="G907" s="1" t="s">
        <v>471</v>
      </c>
      <c r="H907" s="1" t="s">
        <v>3780</v>
      </c>
      <c r="M907" s="1" t="s">
        <v>3781</v>
      </c>
      <c r="N907" s="1" t="b">
        <v>0</v>
      </c>
      <c r="R907" s="1" t="s">
        <v>3782</v>
      </c>
    </row>
    <row r="908" spans="1:18" x14ac:dyDescent="0.25">
      <c r="A908" s="4" t="str">
        <f t="shared" si="14"/>
        <v>365641</v>
      </c>
      <c r="B908" s="1">
        <v>910</v>
      </c>
      <c r="C908" s="1" t="s">
        <v>3783</v>
      </c>
      <c r="D908" s="1" t="s">
        <v>3784</v>
      </c>
      <c r="E908" s="1" t="s">
        <v>1499</v>
      </c>
      <c r="F908" s="1" t="s">
        <v>1500</v>
      </c>
      <c r="G908" s="1" t="s">
        <v>471</v>
      </c>
      <c r="H908" s="1" t="s">
        <v>3785</v>
      </c>
      <c r="N908" s="1" t="b">
        <v>0</v>
      </c>
    </row>
    <row r="909" spans="1:18" x14ac:dyDescent="0.25">
      <c r="A909" s="4" t="str">
        <f t="shared" si="14"/>
        <v>405501</v>
      </c>
      <c r="B909" s="1">
        <v>911</v>
      </c>
      <c r="C909" s="1" t="s">
        <v>104</v>
      </c>
      <c r="D909" s="1" t="s">
        <v>3786</v>
      </c>
      <c r="E909" s="1" t="s">
        <v>567</v>
      </c>
      <c r="F909" s="1" t="s">
        <v>568</v>
      </c>
      <c r="G909" s="1" t="s">
        <v>471</v>
      </c>
      <c r="H909" s="1" t="s">
        <v>105</v>
      </c>
      <c r="N909" s="1" t="b">
        <v>0</v>
      </c>
    </row>
    <row r="910" spans="1:18" x14ac:dyDescent="0.25">
      <c r="A910" s="4" t="str">
        <f t="shared" si="14"/>
        <v>476896</v>
      </c>
      <c r="B910" s="1">
        <v>912</v>
      </c>
      <c r="C910" s="1" t="s">
        <v>3787</v>
      </c>
      <c r="D910" s="1" t="s">
        <v>3788</v>
      </c>
      <c r="E910" s="1" t="s">
        <v>548</v>
      </c>
      <c r="F910" s="1" t="s">
        <v>714</v>
      </c>
      <c r="G910" s="1" t="s">
        <v>471</v>
      </c>
      <c r="H910" s="1" t="s">
        <v>3789</v>
      </c>
      <c r="N910" s="1" t="b">
        <v>0</v>
      </c>
    </row>
    <row r="911" spans="1:18" x14ac:dyDescent="0.25">
      <c r="A911" s="4" t="str">
        <f t="shared" si="14"/>
        <v>313441</v>
      </c>
      <c r="B911" s="1">
        <v>913</v>
      </c>
      <c r="C911" s="1" t="s">
        <v>237</v>
      </c>
      <c r="D911" s="1" t="s">
        <v>3790</v>
      </c>
      <c r="E911" s="1" t="s">
        <v>511</v>
      </c>
      <c r="F911" s="1" t="s">
        <v>3026</v>
      </c>
      <c r="G911" s="1" t="s">
        <v>471</v>
      </c>
      <c r="H911" s="1" t="s">
        <v>238</v>
      </c>
      <c r="N911" s="1" t="b">
        <v>0</v>
      </c>
    </row>
    <row r="912" spans="1:18" x14ac:dyDescent="0.25">
      <c r="A912" s="4" t="str">
        <f t="shared" si="14"/>
        <v>303540</v>
      </c>
      <c r="B912" s="1">
        <v>914</v>
      </c>
      <c r="C912" s="1" t="s">
        <v>239</v>
      </c>
      <c r="D912" s="1" t="s">
        <v>3791</v>
      </c>
      <c r="E912" s="1" t="s">
        <v>567</v>
      </c>
      <c r="F912" s="1" t="s">
        <v>933</v>
      </c>
      <c r="G912" s="1" t="s">
        <v>471</v>
      </c>
      <c r="H912" s="1" t="s">
        <v>240</v>
      </c>
      <c r="N912" s="1" t="b">
        <v>0</v>
      </c>
    </row>
    <row r="913" spans="1:16" x14ac:dyDescent="0.25">
      <c r="A913" s="4" t="str">
        <f t="shared" si="14"/>
        <v>368295</v>
      </c>
      <c r="B913" s="1">
        <v>915</v>
      </c>
      <c r="C913" s="1" t="s">
        <v>3792</v>
      </c>
      <c r="D913" s="1" t="s">
        <v>3793</v>
      </c>
      <c r="E913" s="1" t="s">
        <v>1058</v>
      </c>
      <c r="F913" s="1" t="s">
        <v>1059</v>
      </c>
      <c r="G913" s="1" t="s">
        <v>471</v>
      </c>
      <c r="H913" s="1" t="s">
        <v>3794</v>
      </c>
      <c r="N913" s="1" t="b">
        <v>0</v>
      </c>
    </row>
    <row r="914" spans="1:16" x14ac:dyDescent="0.25">
      <c r="A914" s="4" t="str">
        <f t="shared" si="14"/>
        <v>423615</v>
      </c>
      <c r="B914" s="1">
        <v>916</v>
      </c>
      <c r="C914" s="1" t="s">
        <v>3795</v>
      </c>
      <c r="D914" s="1" t="s">
        <v>3796</v>
      </c>
      <c r="E914" s="1" t="s">
        <v>3797</v>
      </c>
      <c r="F914" s="1" t="s">
        <v>1137</v>
      </c>
      <c r="G914" s="1" t="s">
        <v>471</v>
      </c>
      <c r="H914" s="1" t="s">
        <v>3798</v>
      </c>
      <c r="N914" s="1" t="b">
        <v>0</v>
      </c>
      <c r="P914" s="1" t="s">
        <v>3799</v>
      </c>
    </row>
    <row r="915" spans="1:16" x14ac:dyDescent="0.25">
      <c r="A915" s="4" t="str">
        <f t="shared" si="14"/>
        <v>467083</v>
      </c>
      <c r="B915" s="1">
        <v>917</v>
      </c>
      <c r="C915" s="1" t="s">
        <v>3800</v>
      </c>
      <c r="D915" s="1" t="s">
        <v>3801</v>
      </c>
      <c r="E915" s="1" t="s">
        <v>3802</v>
      </c>
      <c r="F915" s="1" t="s">
        <v>3803</v>
      </c>
      <c r="G915" s="1" t="s">
        <v>1337</v>
      </c>
      <c r="H915" s="1" t="s">
        <v>3804</v>
      </c>
      <c r="N915" s="1" t="b">
        <v>0</v>
      </c>
    </row>
    <row r="916" spans="1:16" x14ac:dyDescent="0.25">
      <c r="A916" s="4" t="str">
        <f t="shared" si="14"/>
        <v>373151</v>
      </c>
      <c r="B916" s="1">
        <v>918</v>
      </c>
      <c r="C916" s="1" t="s">
        <v>3805</v>
      </c>
      <c r="D916" s="1" t="s">
        <v>3806</v>
      </c>
      <c r="E916" s="1" t="s">
        <v>3807</v>
      </c>
      <c r="F916" s="1" t="s">
        <v>3808</v>
      </c>
      <c r="G916" s="1" t="s">
        <v>1167</v>
      </c>
      <c r="H916" s="1" t="s">
        <v>3809</v>
      </c>
      <c r="N916" s="1" t="b">
        <v>0</v>
      </c>
    </row>
    <row r="917" spans="1:16" x14ac:dyDescent="0.25">
      <c r="A917" s="4" t="str">
        <f t="shared" si="14"/>
        <v>369495</v>
      </c>
      <c r="B917" s="1">
        <v>919</v>
      </c>
      <c r="C917" s="1" t="s">
        <v>3810</v>
      </c>
      <c r="D917" s="1" t="s">
        <v>3811</v>
      </c>
      <c r="E917" s="1" t="s">
        <v>1753</v>
      </c>
      <c r="F917" s="1" t="s">
        <v>3195</v>
      </c>
      <c r="G917" s="1" t="s">
        <v>471</v>
      </c>
      <c r="H917" s="1" t="s">
        <v>3812</v>
      </c>
      <c r="N917" s="1" t="b">
        <v>0</v>
      </c>
      <c r="P917" s="1" t="s">
        <v>3813</v>
      </c>
    </row>
    <row r="918" spans="1:16" x14ac:dyDescent="0.25">
      <c r="A918" s="4" t="str">
        <f t="shared" si="14"/>
        <v>359288</v>
      </c>
      <c r="B918" s="1">
        <v>920</v>
      </c>
      <c r="C918" s="1" t="s">
        <v>3814</v>
      </c>
      <c r="D918" s="1" t="s">
        <v>3815</v>
      </c>
      <c r="E918" s="1" t="s">
        <v>3816</v>
      </c>
      <c r="F918" s="1" t="s">
        <v>3817</v>
      </c>
      <c r="G918" s="1" t="s">
        <v>471</v>
      </c>
      <c r="H918" s="1" t="s">
        <v>3818</v>
      </c>
      <c r="N918" s="1" t="b">
        <v>0</v>
      </c>
      <c r="P918" s="1" t="s">
        <v>3819</v>
      </c>
    </row>
    <row r="919" spans="1:16" x14ac:dyDescent="0.25">
      <c r="A919" s="4" t="str">
        <f t="shared" si="14"/>
        <v>173140</v>
      </c>
      <c r="B919" s="1">
        <v>921</v>
      </c>
      <c r="C919" s="1" t="s">
        <v>3820</v>
      </c>
      <c r="D919" s="1" t="s">
        <v>3821</v>
      </c>
      <c r="E919" s="1" t="s">
        <v>511</v>
      </c>
      <c r="F919" s="1" t="s">
        <v>3822</v>
      </c>
      <c r="G919" s="1" t="s">
        <v>471</v>
      </c>
      <c r="H919" s="1" t="s">
        <v>3823</v>
      </c>
      <c r="N919" s="1" t="b">
        <v>0</v>
      </c>
    </row>
    <row r="920" spans="1:16" x14ac:dyDescent="0.25">
      <c r="A920" s="4" t="str">
        <f t="shared" si="14"/>
        <v>117415</v>
      </c>
      <c r="B920" s="1">
        <v>922</v>
      </c>
      <c r="C920" s="1" t="s">
        <v>3824</v>
      </c>
      <c r="D920" s="1" t="s">
        <v>3825</v>
      </c>
      <c r="E920" s="1" t="s">
        <v>2099</v>
      </c>
      <c r="F920" s="1" t="s">
        <v>3826</v>
      </c>
      <c r="G920" s="1" t="s">
        <v>471</v>
      </c>
      <c r="H920" s="1" t="s">
        <v>3827</v>
      </c>
      <c r="N920" s="1" t="b">
        <v>0</v>
      </c>
    </row>
    <row r="921" spans="1:16" x14ac:dyDescent="0.25">
      <c r="A921" s="4" t="str">
        <f t="shared" si="14"/>
        <v>478685</v>
      </c>
      <c r="B921" s="1">
        <v>923</v>
      </c>
      <c r="C921" s="1" t="s">
        <v>59</v>
      </c>
      <c r="D921" s="1" t="s">
        <v>3828</v>
      </c>
      <c r="E921" s="1" t="s">
        <v>511</v>
      </c>
      <c r="F921" s="1" t="s">
        <v>3678</v>
      </c>
      <c r="G921" s="1" t="s">
        <v>471</v>
      </c>
      <c r="H921" s="1" t="s">
        <v>60</v>
      </c>
      <c r="N921" s="1" t="b">
        <v>0</v>
      </c>
    </row>
    <row r="922" spans="1:16" x14ac:dyDescent="0.25">
      <c r="A922" s="4" t="str">
        <f t="shared" si="14"/>
        <v>358604</v>
      </c>
      <c r="B922" s="1">
        <v>924</v>
      </c>
      <c r="C922" s="1" t="s">
        <v>3829</v>
      </c>
      <c r="D922" s="1" t="s">
        <v>941</v>
      </c>
      <c r="E922" s="1" t="s">
        <v>511</v>
      </c>
      <c r="F922" s="1" t="s">
        <v>693</v>
      </c>
      <c r="G922" s="1" t="s">
        <v>471</v>
      </c>
      <c r="H922" s="1" t="s">
        <v>3830</v>
      </c>
      <c r="N922" s="1" t="b">
        <v>0</v>
      </c>
    </row>
    <row r="923" spans="1:16" x14ac:dyDescent="0.25">
      <c r="A923" s="4" t="str">
        <f t="shared" si="14"/>
        <v>365019</v>
      </c>
      <c r="B923" s="1">
        <v>925</v>
      </c>
      <c r="C923" s="1" t="s">
        <v>3831</v>
      </c>
      <c r="D923" s="1" t="s">
        <v>3832</v>
      </c>
      <c r="E923" s="1" t="s">
        <v>3833</v>
      </c>
      <c r="F923" s="1" t="s">
        <v>1654</v>
      </c>
      <c r="G923" s="1" t="s">
        <v>471</v>
      </c>
      <c r="H923" s="1" t="s">
        <v>3834</v>
      </c>
      <c r="N923" s="1" t="b">
        <v>0</v>
      </c>
    </row>
    <row r="924" spans="1:16" x14ac:dyDescent="0.25">
      <c r="A924" s="4" t="str">
        <f t="shared" si="14"/>
        <v>350844</v>
      </c>
      <c r="B924" s="1">
        <v>926</v>
      </c>
      <c r="C924" s="1" t="s">
        <v>3835</v>
      </c>
      <c r="D924" s="1" t="s">
        <v>3836</v>
      </c>
      <c r="E924" s="1" t="s">
        <v>567</v>
      </c>
      <c r="F924" s="1" t="s">
        <v>568</v>
      </c>
      <c r="G924" s="1" t="s">
        <v>471</v>
      </c>
      <c r="H924" s="1" t="s">
        <v>3837</v>
      </c>
      <c r="N924" s="1" t="b">
        <v>0</v>
      </c>
    </row>
    <row r="925" spans="1:16" x14ac:dyDescent="0.25">
      <c r="A925" s="4" t="str">
        <f t="shared" si="14"/>
        <v>440734</v>
      </c>
      <c r="B925" s="1">
        <v>927</v>
      </c>
      <c r="C925" s="1" t="s">
        <v>280</v>
      </c>
      <c r="D925" s="1" t="s">
        <v>3838</v>
      </c>
      <c r="E925" s="1" t="s">
        <v>1058</v>
      </c>
      <c r="F925" s="1" t="s">
        <v>1631</v>
      </c>
      <c r="G925" s="1" t="s">
        <v>471</v>
      </c>
      <c r="H925" s="1" t="s">
        <v>281</v>
      </c>
      <c r="N925" s="1" t="b">
        <v>0</v>
      </c>
    </row>
    <row r="926" spans="1:16" x14ac:dyDescent="0.25">
      <c r="A926" s="4" t="str">
        <f t="shared" si="14"/>
        <v>455385</v>
      </c>
      <c r="B926" s="1">
        <v>928</v>
      </c>
      <c r="C926" s="1" t="s">
        <v>3839</v>
      </c>
      <c r="D926" s="1" t="s">
        <v>3840</v>
      </c>
      <c r="E926" s="1" t="s">
        <v>3841</v>
      </c>
      <c r="F926" s="1" t="s">
        <v>3842</v>
      </c>
      <c r="G926" s="1" t="s">
        <v>471</v>
      </c>
      <c r="H926" s="1" t="s">
        <v>262</v>
      </c>
      <c r="N926" s="1" t="b">
        <v>0</v>
      </c>
    </row>
    <row r="927" spans="1:16" x14ac:dyDescent="0.25">
      <c r="A927" s="4" t="str">
        <f t="shared" si="14"/>
        <v>314308</v>
      </c>
      <c r="B927" s="1">
        <v>929</v>
      </c>
      <c r="C927" s="1" t="s">
        <v>3843</v>
      </c>
      <c r="D927" s="1" t="s">
        <v>3844</v>
      </c>
      <c r="E927" s="1" t="s">
        <v>567</v>
      </c>
      <c r="F927" s="1" t="s">
        <v>933</v>
      </c>
      <c r="G927" s="1" t="s">
        <v>471</v>
      </c>
      <c r="H927" s="1" t="s">
        <v>3845</v>
      </c>
      <c r="N927" s="1" t="b">
        <v>0</v>
      </c>
    </row>
    <row r="928" spans="1:16" x14ac:dyDescent="0.25">
      <c r="A928" s="4" t="str">
        <f t="shared" si="14"/>
        <v>358259</v>
      </c>
      <c r="B928" s="1">
        <v>930</v>
      </c>
      <c r="C928" s="1" t="s">
        <v>3846</v>
      </c>
      <c r="D928" s="1" t="s">
        <v>3847</v>
      </c>
      <c r="E928" s="1" t="s">
        <v>511</v>
      </c>
      <c r="F928" s="1" t="s">
        <v>1392</v>
      </c>
      <c r="G928" s="1" t="s">
        <v>471</v>
      </c>
      <c r="H928" s="1" t="s">
        <v>3848</v>
      </c>
      <c r="N928" s="1" t="b">
        <v>0</v>
      </c>
    </row>
    <row r="929" spans="1:14" x14ac:dyDescent="0.25">
      <c r="A929" s="4" t="str">
        <f t="shared" si="14"/>
        <v>365741</v>
      </c>
      <c r="B929" s="1">
        <v>931</v>
      </c>
      <c r="C929" s="1" t="s">
        <v>3849</v>
      </c>
      <c r="D929" s="1" t="s">
        <v>3850</v>
      </c>
      <c r="E929" s="1" t="s">
        <v>742</v>
      </c>
      <c r="F929" s="1" t="s">
        <v>743</v>
      </c>
      <c r="G929" s="1" t="s">
        <v>471</v>
      </c>
      <c r="H929" s="1" t="s">
        <v>3851</v>
      </c>
      <c r="N929" s="1" t="b">
        <v>0</v>
      </c>
    </row>
    <row r="930" spans="1:14" x14ac:dyDescent="0.25">
      <c r="A930" s="4" t="str">
        <f t="shared" si="14"/>
        <v>448654</v>
      </c>
      <c r="B930" s="1">
        <v>932</v>
      </c>
      <c r="C930" s="1" t="s">
        <v>3852</v>
      </c>
      <c r="D930" s="1" t="s">
        <v>3853</v>
      </c>
      <c r="E930" s="1" t="s">
        <v>3854</v>
      </c>
      <c r="F930" s="1" t="s">
        <v>701</v>
      </c>
      <c r="G930" s="1" t="s">
        <v>471</v>
      </c>
      <c r="H930" s="1" t="s">
        <v>3855</v>
      </c>
      <c r="N930" s="1" t="b">
        <v>0</v>
      </c>
    </row>
    <row r="931" spans="1:14" x14ac:dyDescent="0.25">
      <c r="A931" s="4" t="str">
        <f t="shared" si="14"/>
        <v>461516</v>
      </c>
      <c r="B931" s="1">
        <v>933</v>
      </c>
      <c r="C931" s="1" t="s">
        <v>3856</v>
      </c>
      <c r="D931" s="1" t="s">
        <v>3857</v>
      </c>
      <c r="E931" s="1" t="s">
        <v>1466</v>
      </c>
      <c r="F931" s="1" t="s">
        <v>3858</v>
      </c>
      <c r="G931" s="1" t="s">
        <v>471</v>
      </c>
      <c r="H931" s="1" t="s">
        <v>3859</v>
      </c>
      <c r="N931" s="1" t="b">
        <v>0</v>
      </c>
    </row>
    <row r="932" spans="1:14" x14ac:dyDescent="0.25">
      <c r="A932" s="4" t="str">
        <f t="shared" si="14"/>
        <v>469646</v>
      </c>
      <c r="B932" s="1">
        <v>934</v>
      </c>
      <c r="C932" s="1" t="s">
        <v>3860</v>
      </c>
      <c r="D932" s="1" t="s">
        <v>3861</v>
      </c>
      <c r="E932" s="1" t="s">
        <v>548</v>
      </c>
      <c r="F932" s="1" t="s">
        <v>3191</v>
      </c>
      <c r="G932" s="1" t="s">
        <v>471</v>
      </c>
      <c r="H932" s="1" t="s">
        <v>3862</v>
      </c>
      <c r="N932" s="1" t="b">
        <v>0</v>
      </c>
    </row>
    <row r="933" spans="1:14" x14ac:dyDescent="0.25">
      <c r="A933" s="4" t="str">
        <f t="shared" si="14"/>
        <v>481155</v>
      </c>
      <c r="B933" s="1">
        <v>935</v>
      </c>
      <c r="C933" s="1" t="s">
        <v>3863</v>
      </c>
      <c r="D933" s="1" t="s">
        <v>3864</v>
      </c>
      <c r="E933" s="1" t="s">
        <v>660</v>
      </c>
      <c r="F933" s="1" t="s">
        <v>3865</v>
      </c>
      <c r="G933" s="1" t="s">
        <v>471</v>
      </c>
      <c r="H933" s="1" t="s">
        <v>3866</v>
      </c>
      <c r="N933" s="1" t="b">
        <v>0</v>
      </c>
    </row>
    <row r="934" spans="1:14" x14ac:dyDescent="0.25">
      <c r="A934" s="4" t="str">
        <f t="shared" si="14"/>
        <v>313204</v>
      </c>
      <c r="B934" s="1">
        <v>936</v>
      </c>
      <c r="C934" s="1" t="s">
        <v>3867</v>
      </c>
      <c r="D934" s="1" t="s">
        <v>3868</v>
      </c>
      <c r="E934" s="1" t="s">
        <v>511</v>
      </c>
      <c r="F934" s="1" t="s">
        <v>556</v>
      </c>
      <c r="G934" s="1" t="s">
        <v>471</v>
      </c>
      <c r="H934" s="1" t="s">
        <v>3869</v>
      </c>
      <c r="N934" s="1" t="b">
        <v>0</v>
      </c>
    </row>
    <row r="935" spans="1:14" x14ac:dyDescent="0.25">
      <c r="A935" s="4" t="str">
        <f t="shared" si="14"/>
        <v>006145</v>
      </c>
      <c r="B935" s="1">
        <v>937</v>
      </c>
      <c r="C935" s="1" t="s">
        <v>3870</v>
      </c>
      <c r="D935" s="1" t="s">
        <v>3871</v>
      </c>
      <c r="E935" s="1" t="s">
        <v>548</v>
      </c>
      <c r="F935" s="1" t="s">
        <v>714</v>
      </c>
      <c r="G935" s="1" t="s">
        <v>471</v>
      </c>
      <c r="H935" s="1" t="s">
        <v>3872</v>
      </c>
      <c r="N935" s="1" t="b">
        <v>0</v>
      </c>
    </row>
    <row r="936" spans="1:14" x14ac:dyDescent="0.25">
      <c r="A936" s="4" t="str">
        <f t="shared" si="14"/>
        <v>117222</v>
      </c>
      <c r="B936" s="1">
        <v>938</v>
      </c>
      <c r="C936" s="1" t="s">
        <v>3873</v>
      </c>
      <c r="D936" s="1" t="s">
        <v>3874</v>
      </c>
      <c r="E936" s="1" t="s">
        <v>818</v>
      </c>
      <c r="F936" s="1" t="s">
        <v>3875</v>
      </c>
      <c r="G936" s="1" t="s">
        <v>471</v>
      </c>
      <c r="H936" s="1" t="s">
        <v>3876</v>
      </c>
      <c r="N936" s="1" t="b">
        <v>0</v>
      </c>
    </row>
    <row r="937" spans="1:14" x14ac:dyDescent="0.25">
      <c r="A937" s="4" t="str">
        <f t="shared" si="14"/>
        <v>358620</v>
      </c>
      <c r="B937" s="1">
        <v>939</v>
      </c>
      <c r="C937" s="1" t="s">
        <v>3877</v>
      </c>
      <c r="D937" s="1" t="s">
        <v>3878</v>
      </c>
      <c r="E937" s="1" t="s">
        <v>3879</v>
      </c>
      <c r="F937" s="1" t="s">
        <v>3880</v>
      </c>
      <c r="G937" s="1" t="s">
        <v>471</v>
      </c>
      <c r="H937" s="1" t="s">
        <v>3881</v>
      </c>
      <c r="N937" s="1" t="b">
        <v>0</v>
      </c>
    </row>
    <row r="938" spans="1:14" x14ac:dyDescent="0.25">
      <c r="A938" s="4" t="str">
        <f t="shared" si="14"/>
        <v>363910</v>
      </c>
      <c r="B938" s="1">
        <v>940</v>
      </c>
      <c r="C938" s="1" t="s">
        <v>3882</v>
      </c>
      <c r="D938" s="1" t="s">
        <v>3883</v>
      </c>
      <c r="E938" s="1" t="s">
        <v>548</v>
      </c>
      <c r="F938" s="1" t="s">
        <v>714</v>
      </c>
      <c r="G938" s="1" t="s">
        <v>471</v>
      </c>
      <c r="H938" s="1" t="s">
        <v>3884</v>
      </c>
      <c r="N938" s="1" t="b">
        <v>0</v>
      </c>
    </row>
    <row r="939" spans="1:14" x14ac:dyDescent="0.25">
      <c r="A939" s="4" t="str">
        <f t="shared" si="14"/>
        <v>372902</v>
      </c>
      <c r="B939" s="1">
        <v>941</v>
      </c>
      <c r="C939" s="1" t="s">
        <v>3885</v>
      </c>
      <c r="D939" s="1" t="s">
        <v>3886</v>
      </c>
      <c r="E939" s="1" t="s">
        <v>567</v>
      </c>
      <c r="F939" s="1" t="s">
        <v>568</v>
      </c>
      <c r="G939" s="1" t="s">
        <v>471</v>
      </c>
      <c r="H939" s="1" t="s">
        <v>3887</v>
      </c>
      <c r="N939" s="1" t="b">
        <v>0</v>
      </c>
    </row>
    <row r="940" spans="1:14" x14ac:dyDescent="0.25">
      <c r="A940" s="4" t="str">
        <f t="shared" si="14"/>
        <v>471854</v>
      </c>
      <c r="B940" s="1">
        <v>942</v>
      </c>
      <c r="C940" s="1" t="s">
        <v>3888</v>
      </c>
      <c r="D940" s="1" t="s">
        <v>3889</v>
      </c>
      <c r="E940" s="1" t="s">
        <v>818</v>
      </c>
      <c r="F940" s="1" t="s">
        <v>1484</v>
      </c>
      <c r="G940" s="1" t="s">
        <v>471</v>
      </c>
      <c r="H940" s="1" t="s">
        <v>3890</v>
      </c>
      <c r="N940" s="1" t="b">
        <v>0</v>
      </c>
    </row>
    <row r="941" spans="1:14" x14ac:dyDescent="0.25">
      <c r="A941" s="4" t="str">
        <f t="shared" si="14"/>
        <v>448571</v>
      </c>
      <c r="B941" s="1">
        <v>943</v>
      </c>
      <c r="C941" s="1" t="s">
        <v>3891</v>
      </c>
      <c r="D941" s="1" t="s">
        <v>3892</v>
      </c>
      <c r="E941" s="1" t="s">
        <v>3893</v>
      </c>
      <c r="F941" s="1" t="s">
        <v>553</v>
      </c>
      <c r="G941" s="1" t="s">
        <v>471</v>
      </c>
      <c r="H941" s="1" t="s">
        <v>3894</v>
      </c>
      <c r="N941" s="1" t="b">
        <v>0</v>
      </c>
    </row>
    <row r="942" spans="1:14" x14ac:dyDescent="0.25">
      <c r="A942" s="4" t="str">
        <f t="shared" si="14"/>
        <v>463752</v>
      </c>
      <c r="B942" s="1">
        <v>944</v>
      </c>
      <c r="C942" s="1" t="s">
        <v>3895</v>
      </c>
      <c r="D942" s="1" t="s">
        <v>3896</v>
      </c>
      <c r="E942" s="1" t="s">
        <v>3897</v>
      </c>
      <c r="F942" s="1" t="s">
        <v>3898</v>
      </c>
      <c r="G942" s="1" t="s">
        <v>471</v>
      </c>
      <c r="H942" s="1" t="s">
        <v>3899</v>
      </c>
      <c r="N942" s="1" t="b">
        <v>0</v>
      </c>
    </row>
    <row r="943" spans="1:14" x14ac:dyDescent="0.25">
      <c r="A943" s="4" t="str">
        <f t="shared" si="14"/>
        <v>402028</v>
      </c>
      <c r="B943" s="1">
        <v>945</v>
      </c>
      <c r="C943" s="1" t="s">
        <v>3900</v>
      </c>
      <c r="D943" s="1" t="s">
        <v>3901</v>
      </c>
      <c r="E943" s="1" t="s">
        <v>511</v>
      </c>
      <c r="F943" s="1" t="s">
        <v>684</v>
      </c>
      <c r="G943" s="1" t="s">
        <v>471</v>
      </c>
      <c r="H943" s="1" t="s">
        <v>3902</v>
      </c>
      <c r="N943" s="1" t="b">
        <v>0</v>
      </c>
    </row>
    <row r="944" spans="1:14" x14ac:dyDescent="0.25">
      <c r="A944" s="4" t="str">
        <f t="shared" si="14"/>
        <v>173194</v>
      </c>
      <c r="B944" s="1">
        <v>946</v>
      </c>
      <c r="C944" s="1" t="s">
        <v>3903</v>
      </c>
      <c r="D944" s="1" t="s">
        <v>3904</v>
      </c>
      <c r="E944" s="1" t="s">
        <v>511</v>
      </c>
      <c r="F944" s="1" t="s">
        <v>3905</v>
      </c>
      <c r="G944" s="1" t="s">
        <v>471</v>
      </c>
      <c r="H944" s="1" t="s">
        <v>3906</v>
      </c>
      <c r="N944" s="1" t="b">
        <v>0</v>
      </c>
    </row>
    <row r="945" spans="1:14" x14ac:dyDescent="0.25">
      <c r="A945" s="4" t="str">
        <f t="shared" si="14"/>
        <v>176406</v>
      </c>
      <c r="B945" s="1">
        <v>947</v>
      </c>
      <c r="C945" s="1" t="s">
        <v>3907</v>
      </c>
      <c r="D945" s="1" t="s">
        <v>3908</v>
      </c>
      <c r="E945" s="1" t="s">
        <v>818</v>
      </c>
      <c r="F945" s="1" t="s">
        <v>819</v>
      </c>
      <c r="G945" s="1" t="s">
        <v>471</v>
      </c>
      <c r="H945" s="1" t="s">
        <v>3909</v>
      </c>
      <c r="N945" s="1" t="b">
        <v>0</v>
      </c>
    </row>
    <row r="946" spans="1:14" x14ac:dyDescent="0.25">
      <c r="A946" s="4" t="str">
        <f t="shared" si="14"/>
        <v>359449</v>
      </c>
      <c r="B946" s="1">
        <v>948</v>
      </c>
      <c r="C946" s="1" t="s">
        <v>3910</v>
      </c>
      <c r="D946" s="1" t="s">
        <v>3911</v>
      </c>
      <c r="E946" s="1" t="s">
        <v>511</v>
      </c>
      <c r="F946" s="1" t="s">
        <v>3912</v>
      </c>
      <c r="G946" s="1" t="s">
        <v>471</v>
      </c>
      <c r="H946" s="1" t="s">
        <v>3913</v>
      </c>
      <c r="N946" s="1" t="b">
        <v>0</v>
      </c>
    </row>
    <row r="947" spans="1:14" x14ac:dyDescent="0.25">
      <c r="A947" s="4" t="str">
        <f t="shared" si="14"/>
        <v>313834</v>
      </c>
      <c r="B947" s="1">
        <v>949</v>
      </c>
      <c r="C947" s="1" t="s">
        <v>3914</v>
      </c>
      <c r="D947" s="1" t="s">
        <v>3901</v>
      </c>
      <c r="E947" s="1" t="s">
        <v>511</v>
      </c>
      <c r="F947" s="1" t="s">
        <v>3915</v>
      </c>
      <c r="G947" s="1" t="s">
        <v>2846</v>
      </c>
      <c r="H947" s="1" t="s">
        <v>3916</v>
      </c>
      <c r="N947" s="1" t="b">
        <v>0</v>
      </c>
    </row>
    <row r="948" spans="1:14" x14ac:dyDescent="0.25">
      <c r="A948" s="4" t="str">
        <f t="shared" si="14"/>
        <v>476080</v>
      </c>
      <c r="B948" s="1">
        <v>950</v>
      </c>
      <c r="C948" s="1" t="s">
        <v>3917</v>
      </c>
      <c r="D948" s="1" t="s">
        <v>3918</v>
      </c>
      <c r="E948" s="1" t="s">
        <v>567</v>
      </c>
      <c r="F948" s="1" t="s">
        <v>933</v>
      </c>
      <c r="G948" s="1" t="s">
        <v>471</v>
      </c>
      <c r="H948" s="1" t="s">
        <v>3919</v>
      </c>
      <c r="N948" s="1" t="b">
        <v>0</v>
      </c>
    </row>
    <row r="949" spans="1:14" x14ac:dyDescent="0.25">
      <c r="A949" s="4" t="str">
        <f t="shared" si="14"/>
        <v>265002</v>
      </c>
      <c r="B949" s="1">
        <v>951</v>
      </c>
      <c r="C949" s="1" t="s">
        <v>3920</v>
      </c>
      <c r="D949" s="1" t="s">
        <v>3921</v>
      </c>
      <c r="E949" s="1" t="s">
        <v>1868</v>
      </c>
      <c r="F949" s="1" t="s">
        <v>3461</v>
      </c>
      <c r="G949" s="1" t="s">
        <v>2873</v>
      </c>
      <c r="H949" s="1" t="s">
        <v>3922</v>
      </c>
      <c r="N949" s="1" t="b">
        <v>0</v>
      </c>
    </row>
    <row r="950" spans="1:14" x14ac:dyDescent="0.25">
      <c r="A950" s="4" t="str">
        <f t="shared" si="14"/>
        <v>471392</v>
      </c>
      <c r="B950" s="1">
        <v>952</v>
      </c>
      <c r="C950" s="1" t="s">
        <v>3923</v>
      </c>
      <c r="D950" s="1" t="s">
        <v>3924</v>
      </c>
      <c r="E950" s="1" t="s">
        <v>511</v>
      </c>
      <c r="F950" s="1" t="s">
        <v>3925</v>
      </c>
      <c r="G950" s="1" t="s">
        <v>471</v>
      </c>
      <c r="H950" s="1" t="s">
        <v>3926</v>
      </c>
      <c r="N950" s="1" t="b">
        <v>0</v>
      </c>
    </row>
    <row r="951" spans="1:14" x14ac:dyDescent="0.25">
      <c r="A951" s="4" t="str">
        <f t="shared" si="14"/>
        <v>456558</v>
      </c>
      <c r="B951" s="1">
        <v>953</v>
      </c>
      <c r="C951" s="1" t="s">
        <v>3927</v>
      </c>
      <c r="D951" s="1" t="s">
        <v>3928</v>
      </c>
      <c r="E951" s="1" t="s">
        <v>511</v>
      </c>
      <c r="F951" s="1" t="s">
        <v>1158</v>
      </c>
      <c r="G951" s="1" t="s">
        <v>471</v>
      </c>
      <c r="H951" s="1" t="s">
        <v>3929</v>
      </c>
      <c r="N951" s="1" t="b">
        <v>0</v>
      </c>
    </row>
    <row r="952" spans="1:14" x14ac:dyDescent="0.25">
      <c r="A952" s="4" t="str">
        <f t="shared" si="14"/>
        <v>467087</v>
      </c>
      <c r="B952" s="1">
        <v>954</v>
      </c>
      <c r="C952" s="1" t="s">
        <v>3930</v>
      </c>
      <c r="D952" s="1" t="s">
        <v>3931</v>
      </c>
      <c r="E952" s="1" t="s">
        <v>567</v>
      </c>
      <c r="F952" s="1" t="s">
        <v>568</v>
      </c>
      <c r="G952" s="1" t="s">
        <v>471</v>
      </c>
      <c r="H952" s="1" t="s">
        <v>3932</v>
      </c>
      <c r="N952" s="1" t="b">
        <v>0</v>
      </c>
    </row>
    <row r="953" spans="1:14" x14ac:dyDescent="0.25">
      <c r="A953" s="4" t="str">
        <f t="shared" si="14"/>
        <v>465978</v>
      </c>
      <c r="B953" s="1">
        <v>955</v>
      </c>
      <c r="C953" s="1" t="s">
        <v>3933</v>
      </c>
      <c r="D953" s="1" t="s">
        <v>2910</v>
      </c>
      <c r="E953" s="1" t="s">
        <v>2911</v>
      </c>
      <c r="F953" s="1" t="s">
        <v>3934</v>
      </c>
      <c r="G953" s="1" t="s">
        <v>471</v>
      </c>
      <c r="H953" s="1" t="s">
        <v>2913</v>
      </c>
      <c r="N953" s="1" t="b">
        <v>0</v>
      </c>
    </row>
    <row r="954" spans="1:14" x14ac:dyDescent="0.25">
      <c r="A954" s="4" t="str">
        <f t="shared" si="14"/>
        <v>477269</v>
      </c>
      <c r="B954" s="1">
        <v>956</v>
      </c>
      <c r="C954" s="1" t="s">
        <v>3935</v>
      </c>
      <c r="D954" s="1" t="s">
        <v>3936</v>
      </c>
      <c r="E954" s="1" t="s">
        <v>567</v>
      </c>
      <c r="F954" s="1" t="s">
        <v>568</v>
      </c>
      <c r="G954" s="1" t="s">
        <v>471</v>
      </c>
      <c r="H954" s="1" t="s">
        <v>3937</v>
      </c>
      <c r="N954" s="1" t="b">
        <v>0</v>
      </c>
    </row>
    <row r="955" spans="1:14" x14ac:dyDescent="0.25">
      <c r="A955" s="4" t="str">
        <f t="shared" si="14"/>
        <v>313400</v>
      </c>
      <c r="B955" s="1">
        <v>957</v>
      </c>
      <c r="C955" s="1" t="s">
        <v>3938</v>
      </c>
      <c r="D955" s="1" t="s">
        <v>6047</v>
      </c>
      <c r="E955" s="1" t="s">
        <v>511</v>
      </c>
      <c r="F955" s="1" t="s">
        <v>1227</v>
      </c>
      <c r="G955" s="1" t="s">
        <v>471</v>
      </c>
      <c r="H955" s="1" t="s">
        <v>3939</v>
      </c>
      <c r="N955" s="1" t="b">
        <v>0</v>
      </c>
    </row>
    <row r="956" spans="1:14" x14ac:dyDescent="0.25">
      <c r="A956" s="4" t="str">
        <f t="shared" si="14"/>
        <v>358263</v>
      </c>
      <c r="B956" s="1">
        <v>958</v>
      </c>
      <c r="C956" s="1" t="s">
        <v>3940</v>
      </c>
      <c r="D956" s="1" t="s">
        <v>3941</v>
      </c>
      <c r="E956" s="1" t="s">
        <v>511</v>
      </c>
      <c r="F956" s="1" t="s">
        <v>3942</v>
      </c>
      <c r="G956" s="1" t="s">
        <v>471</v>
      </c>
      <c r="H956" s="1" t="s">
        <v>3943</v>
      </c>
      <c r="N956" s="1" t="b">
        <v>0</v>
      </c>
    </row>
    <row r="957" spans="1:14" x14ac:dyDescent="0.25">
      <c r="A957" s="4" t="str">
        <f t="shared" si="14"/>
        <v>379866</v>
      </c>
      <c r="B957" s="1">
        <v>959</v>
      </c>
      <c r="C957" s="1" t="s">
        <v>3944</v>
      </c>
      <c r="D957" s="1" t="s">
        <v>3945</v>
      </c>
      <c r="E957" s="1" t="s">
        <v>518</v>
      </c>
      <c r="F957" s="1" t="s">
        <v>519</v>
      </c>
      <c r="G957" s="1" t="s">
        <v>471</v>
      </c>
      <c r="H957" s="1" t="s">
        <v>3946</v>
      </c>
      <c r="N957" s="1" t="b">
        <v>0</v>
      </c>
    </row>
    <row r="958" spans="1:14" x14ac:dyDescent="0.25">
      <c r="A958" s="4" t="str">
        <f t="shared" si="14"/>
        <v>365375</v>
      </c>
      <c r="B958" s="1">
        <v>960</v>
      </c>
      <c r="C958" s="1" t="s">
        <v>3947</v>
      </c>
      <c r="D958" s="1" t="s">
        <v>3948</v>
      </c>
      <c r="E958" s="1" t="s">
        <v>818</v>
      </c>
      <c r="F958" s="1" t="s">
        <v>819</v>
      </c>
      <c r="G958" s="1" t="s">
        <v>471</v>
      </c>
      <c r="H958" s="1" t="s">
        <v>3949</v>
      </c>
      <c r="N958" s="1" t="b">
        <v>0</v>
      </c>
    </row>
    <row r="959" spans="1:14" x14ac:dyDescent="0.25">
      <c r="A959" s="4" t="str">
        <f t="shared" si="14"/>
        <v>481639</v>
      </c>
      <c r="B959" s="1">
        <v>961</v>
      </c>
      <c r="C959" s="1" t="s">
        <v>3950</v>
      </c>
      <c r="D959" s="1" t="s">
        <v>2426</v>
      </c>
      <c r="E959" s="1" t="s">
        <v>1049</v>
      </c>
      <c r="F959" s="1" t="s">
        <v>1050</v>
      </c>
      <c r="G959" s="1" t="s">
        <v>471</v>
      </c>
      <c r="H959" s="1" t="s">
        <v>3951</v>
      </c>
      <c r="N959" s="1" t="b">
        <v>0</v>
      </c>
    </row>
    <row r="960" spans="1:14" x14ac:dyDescent="0.25">
      <c r="A960" s="4" t="str">
        <f t="shared" si="14"/>
        <v>421659</v>
      </c>
      <c r="B960" s="1">
        <v>962</v>
      </c>
      <c r="C960" s="1" t="s">
        <v>3952</v>
      </c>
      <c r="D960" s="1" t="s">
        <v>3953</v>
      </c>
      <c r="E960" s="1" t="s">
        <v>494</v>
      </c>
      <c r="F960" s="1" t="s">
        <v>495</v>
      </c>
      <c r="G960" s="1" t="s">
        <v>471</v>
      </c>
      <c r="H960" s="1" t="s">
        <v>3954</v>
      </c>
      <c r="N960" s="1" t="b">
        <v>0</v>
      </c>
    </row>
    <row r="961" spans="1:14" x14ac:dyDescent="0.25">
      <c r="A961" s="4" t="str">
        <f t="shared" ref="A961:A1024" si="15">LEFT(H961,6)</f>
        <v>359034</v>
      </c>
      <c r="B961" s="1">
        <v>963</v>
      </c>
      <c r="C961" s="1" t="s">
        <v>3955</v>
      </c>
      <c r="D961" s="1" t="s">
        <v>3956</v>
      </c>
      <c r="E961" s="1" t="s">
        <v>511</v>
      </c>
      <c r="F961" s="1" t="s">
        <v>1392</v>
      </c>
      <c r="G961" s="1" t="s">
        <v>471</v>
      </c>
      <c r="H961" s="1" t="s">
        <v>3957</v>
      </c>
      <c r="N961" s="1" t="b">
        <v>0</v>
      </c>
    </row>
    <row r="962" spans="1:14" x14ac:dyDescent="0.25">
      <c r="A962" s="4" t="str">
        <f t="shared" si="15"/>
        <v>414893</v>
      </c>
      <c r="B962" s="1">
        <v>964</v>
      </c>
      <c r="C962" s="1" t="s">
        <v>273</v>
      </c>
      <c r="D962" s="1" t="s">
        <v>2641</v>
      </c>
      <c r="E962" s="1" t="s">
        <v>1049</v>
      </c>
      <c r="F962" s="1" t="s">
        <v>1050</v>
      </c>
      <c r="G962" s="1" t="s">
        <v>471</v>
      </c>
      <c r="H962" s="1" t="s">
        <v>274</v>
      </c>
      <c r="N962" s="1" t="b">
        <v>0</v>
      </c>
    </row>
    <row r="963" spans="1:14" x14ac:dyDescent="0.25">
      <c r="A963" s="4" t="str">
        <f t="shared" si="15"/>
        <v>482156</v>
      </c>
      <c r="B963" s="1">
        <v>965</v>
      </c>
      <c r="C963" s="1" t="s">
        <v>3958</v>
      </c>
      <c r="D963" s="1" t="s">
        <v>3959</v>
      </c>
      <c r="E963" s="1" t="s">
        <v>511</v>
      </c>
      <c r="F963" s="1" t="s">
        <v>864</v>
      </c>
      <c r="G963" s="1" t="s">
        <v>471</v>
      </c>
      <c r="H963" s="1" t="s">
        <v>3960</v>
      </c>
      <c r="N963" s="1" t="b">
        <v>0</v>
      </c>
    </row>
    <row r="964" spans="1:14" x14ac:dyDescent="0.25">
      <c r="A964" s="4" t="str">
        <f t="shared" si="15"/>
        <v>444671</v>
      </c>
      <c r="B964" s="1">
        <v>966</v>
      </c>
      <c r="C964" s="1" t="s">
        <v>3961</v>
      </c>
      <c r="D964" s="1" t="s">
        <v>3962</v>
      </c>
      <c r="E964" s="1" t="s">
        <v>3626</v>
      </c>
      <c r="F964" s="1" t="s">
        <v>3963</v>
      </c>
      <c r="G964" s="1" t="s">
        <v>471</v>
      </c>
      <c r="H964" s="1" t="s">
        <v>3964</v>
      </c>
      <c r="N964" s="1" t="b">
        <v>0</v>
      </c>
    </row>
    <row r="965" spans="1:14" x14ac:dyDescent="0.25">
      <c r="A965" s="4" t="str">
        <f t="shared" si="15"/>
        <v>375613</v>
      </c>
      <c r="B965" s="1">
        <v>967</v>
      </c>
      <c r="C965" s="1" t="s">
        <v>3965</v>
      </c>
      <c r="D965" s="1" t="s">
        <v>3966</v>
      </c>
      <c r="E965" s="1" t="s">
        <v>511</v>
      </c>
      <c r="F965" s="1" t="s">
        <v>869</v>
      </c>
      <c r="G965" s="1" t="s">
        <v>471</v>
      </c>
      <c r="H965" s="1" t="s">
        <v>3967</v>
      </c>
      <c r="N965" s="1" t="b">
        <v>0</v>
      </c>
    </row>
    <row r="966" spans="1:14" x14ac:dyDescent="0.25">
      <c r="A966" s="4" t="str">
        <f t="shared" si="15"/>
        <v>374151</v>
      </c>
      <c r="B966" s="1">
        <v>968</v>
      </c>
      <c r="C966" s="1" t="s">
        <v>3968</v>
      </c>
      <c r="D966" s="1" t="s">
        <v>3969</v>
      </c>
      <c r="E966" s="1" t="s">
        <v>511</v>
      </c>
      <c r="F966" s="1" t="s">
        <v>832</v>
      </c>
      <c r="G966" s="1" t="s">
        <v>471</v>
      </c>
      <c r="H966" s="1" t="s">
        <v>3970</v>
      </c>
      <c r="N966" s="1" t="b">
        <v>0</v>
      </c>
    </row>
    <row r="967" spans="1:14" x14ac:dyDescent="0.25">
      <c r="A967" s="4" t="str">
        <f t="shared" si="15"/>
        <v>484134</v>
      </c>
      <c r="B967" s="1">
        <v>969</v>
      </c>
      <c r="C967" s="1" t="s">
        <v>3971</v>
      </c>
      <c r="D967" s="1" t="s">
        <v>3972</v>
      </c>
      <c r="E967" s="1" t="s">
        <v>511</v>
      </c>
      <c r="F967" s="1" t="s">
        <v>1261</v>
      </c>
      <c r="G967" s="1" t="s">
        <v>471</v>
      </c>
      <c r="H967" s="1" t="s">
        <v>3973</v>
      </c>
      <c r="N967" s="1" t="b">
        <v>0</v>
      </c>
    </row>
    <row r="968" spans="1:14" x14ac:dyDescent="0.25">
      <c r="A968" s="4" t="str">
        <f t="shared" si="15"/>
        <v>366450</v>
      </c>
      <c r="B968" s="1">
        <v>970</v>
      </c>
      <c r="C968" s="1" t="s">
        <v>3974</v>
      </c>
      <c r="D968" s="1" t="s">
        <v>3975</v>
      </c>
      <c r="E968" s="1" t="s">
        <v>3976</v>
      </c>
      <c r="F968" s="1" t="s">
        <v>3977</v>
      </c>
      <c r="G968" s="1" t="s">
        <v>471</v>
      </c>
      <c r="H968" s="1" t="s">
        <v>3978</v>
      </c>
      <c r="N968" s="1" t="b">
        <v>0</v>
      </c>
    </row>
    <row r="969" spans="1:14" x14ac:dyDescent="0.25">
      <c r="A969" s="4" t="str">
        <f t="shared" si="15"/>
        <v>003162</v>
      </c>
      <c r="B969" s="1">
        <v>971</v>
      </c>
      <c r="C969" s="1" t="s">
        <v>3979</v>
      </c>
      <c r="D969" s="1" t="s">
        <v>3980</v>
      </c>
      <c r="E969" s="1" t="s">
        <v>1675</v>
      </c>
      <c r="F969" s="1" t="s">
        <v>2033</v>
      </c>
      <c r="G969" s="1" t="s">
        <v>471</v>
      </c>
      <c r="H969" s="1" t="s">
        <v>3981</v>
      </c>
      <c r="N969" s="1" t="b">
        <v>0</v>
      </c>
    </row>
    <row r="970" spans="1:14" x14ac:dyDescent="0.25">
      <c r="A970" s="4" t="str">
        <f t="shared" si="15"/>
        <v>358656</v>
      </c>
      <c r="B970" s="1">
        <v>972</v>
      </c>
      <c r="C970" s="1" t="s">
        <v>3982</v>
      </c>
      <c r="D970" s="1" t="s">
        <v>1380</v>
      </c>
      <c r="E970" s="1" t="s">
        <v>567</v>
      </c>
      <c r="F970" s="1" t="s">
        <v>933</v>
      </c>
      <c r="G970" s="1" t="s">
        <v>471</v>
      </c>
      <c r="H970" s="1" t="s">
        <v>3983</v>
      </c>
      <c r="N970" s="1" t="b">
        <v>0</v>
      </c>
    </row>
    <row r="971" spans="1:14" x14ac:dyDescent="0.25">
      <c r="A971" s="4" t="str">
        <f t="shared" si="15"/>
        <v>464902</v>
      </c>
      <c r="B971" s="1">
        <v>973</v>
      </c>
      <c r="C971" s="1" t="s">
        <v>3984</v>
      </c>
      <c r="D971" s="1" t="s">
        <v>3985</v>
      </c>
      <c r="E971" s="1" t="s">
        <v>511</v>
      </c>
      <c r="F971" s="1" t="s">
        <v>993</v>
      </c>
      <c r="G971" s="1" t="s">
        <v>471</v>
      </c>
      <c r="H971" s="1" t="s">
        <v>3986</v>
      </c>
      <c r="N971" s="1" t="b">
        <v>0</v>
      </c>
    </row>
    <row r="972" spans="1:14" x14ac:dyDescent="0.25">
      <c r="A972" s="4" t="str">
        <f t="shared" si="15"/>
        <v>476670</v>
      </c>
      <c r="B972" s="1">
        <v>974</v>
      </c>
      <c r="C972" s="1" t="s">
        <v>3987</v>
      </c>
      <c r="D972" s="1" t="s">
        <v>3988</v>
      </c>
      <c r="E972" s="1" t="s">
        <v>3641</v>
      </c>
      <c r="F972" s="1" t="s">
        <v>3989</v>
      </c>
      <c r="G972" s="1" t="s">
        <v>471</v>
      </c>
      <c r="H972" s="1" t="s">
        <v>3990</v>
      </c>
      <c r="N972" s="1" t="b">
        <v>0</v>
      </c>
    </row>
    <row r="973" spans="1:14" x14ac:dyDescent="0.25">
      <c r="A973" s="4" t="str">
        <f t="shared" si="15"/>
        <v>281592</v>
      </c>
      <c r="B973" s="1">
        <v>975</v>
      </c>
      <c r="C973" s="1" t="s">
        <v>3991</v>
      </c>
      <c r="D973" s="1" t="s">
        <v>3992</v>
      </c>
      <c r="E973" s="1" t="s">
        <v>3993</v>
      </c>
      <c r="F973" s="1" t="s">
        <v>3994</v>
      </c>
      <c r="G973" s="1" t="s">
        <v>2873</v>
      </c>
      <c r="H973" s="1" t="s">
        <v>3995</v>
      </c>
      <c r="N973" s="1" t="b">
        <v>0</v>
      </c>
    </row>
    <row r="974" spans="1:14" x14ac:dyDescent="0.25">
      <c r="A974" s="4" t="str">
        <f t="shared" si="15"/>
        <v>476085</v>
      </c>
      <c r="B974" s="1">
        <v>976</v>
      </c>
      <c r="C974" s="1" t="s">
        <v>3996</v>
      </c>
      <c r="D974" s="1" t="s">
        <v>3997</v>
      </c>
      <c r="E974" s="1" t="s">
        <v>511</v>
      </c>
      <c r="F974" s="1" t="s">
        <v>1369</v>
      </c>
      <c r="G974" s="1" t="s">
        <v>471</v>
      </c>
      <c r="H974" s="1" t="s">
        <v>3998</v>
      </c>
      <c r="N974" s="1" t="b">
        <v>0</v>
      </c>
    </row>
    <row r="975" spans="1:14" x14ac:dyDescent="0.25">
      <c r="A975" s="4" t="str">
        <f t="shared" si="15"/>
        <v>415497</v>
      </c>
      <c r="B975" s="1">
        <v>977</v>
      </c>
      <c r="C975" s="1" t="s">
        <v>3999</v>
      </c>
      <c r="D975" s="1" t="s">
        <v>4000</v>
      </c>
      <c r="E975" s="1" t="s">
        <v>476</v>
      </c>
      <c r="F975" s="1" t="s">
        <v>477</v>
      </c>
      <c r="G975" s="1" t="s">
        <v>471</v>
      </c>
      <c r="H975" s="1" t="s">
        <v>4001</v>
      </c>
      <c r="N975" s="1" t="b">
        <v>0</v>
      </c>
    </row>
    <row r="976" spans="1:14" x14ac:dyDescent="0.25">
      <c r="A976" s="4" t="str">
        <f t="shared" si="15"/>
        <v>226865</v>
      </c>
      <c r="B976" s="1">
        <v>978</v>
      </c>
      <c r="C976" s="1" t="s">
        <v>4002</v>
      </c>
      <c r="D976" s="1" t="s">
        <v>4003</v>
      </c>
      <c r="E976" s="1" t="s">
        <v>979</v>
      </c>
      <c r="F976" s="1" t="s">
        <v>980</v>
      </c>
      <c r="G976" s="1" t="s">
        <v>471</v>
      </c>
      <c r="H976" s="1" t="s">
        <v>4004</v>
      </c>
      <c r="N976" s="1" t="b">
        <v>0</v>
      </c>
    </row>
    <row r="977" spans="1:19" x14ac:dyDescent="0.25">
      <c r="A977" s="4" t="str">
        <f t="shared" si="15"/>
        <v>315925</v>
      </c>
      <c r="B977" s="1">
        <v>979</v>
      </c>
      <c r="C977" s="1" t="s">
        <v>436</v>
      </c>
      <c r="D977" s="1" t="s">
        <v>4005</v>
      </c>
      <c r="E977" s="1" t="s">
        <v>548</v>
      </c>
      <c r="F977" s="1" t="s">
        <v>714</v>
      </c>
      <c r="G977" s="1" t="s">
        <v>471</v>
      </c>
      <c r="H977" s="1" t="s">
        <v>437</v>
      </c>
      <c r="N977" s="1" t="b">
        <v>0</v>
      </c>
    </row>
    <row r="978" spans="1:19" x14ac:dyDescent="0.25">
      <c r="A978" s="4" t="str">
        <f t="shared" si="15"/>
        <v>453220</v>
      </c>
      <c r="B978" s="1">
        <v>980</v>
      </c>
      <c r="C978" s="1" t="s">
        <v>293</v>
      </c>
      <c r="D978" s="1" t="s">
        <v>4006</v>
      </c>
      <c r="E978" s="1" t="s">
        <v>818</v>
      </c>
      <c r="F978" s="1" t="s">
        <v>819</v>
      </c>
      <c r="G978" s="1" t="s">
        <v>471</v>
      </c>
      <c r="H978" s="1" t="s">
        <v>294</v>
      </c>
      <c r="N978" s="1" t="b">
        <v>0</v>
      </c>
    </row>
    <row r="979" spans="1:19" x14ac:dyDescent="0.25">
      <c r="A979" s="4" t="str">
        <f t="shared" si="15"/>
        <v>448889</v>
      </c>
      <c r="B979" s="1">
        <v>981</v>
      </c>
      <c r="C979" s="1" t="s">
        <v>4007</v>
      </c>
      <c r="D979" s="1" t="s">
        <v>4008</v>
      </c>
      <c r="E979" s="1" t="s">
        <v>511</v>
      </c>
      <c r="F979" s="1" t="s">
        <v>512</v>
      </c>
      <c r="G979" s="1" t="s">
        <v>471</v>
      </c>
      <c r="H979" s="1" t="s">
        <v>4009</v>
      </c>
      <c r="N979" s="1" t="b">
        <v>0</v>
      </c>
    </row>
    <row r="980" spans="1:19" x14ac:dyDescent="0.25">
      <c r="A980" s="4" t="str">
        <f t="shared" si="15"/>
        <v>365153</v>
      </c>
      <c r="B980" s="1">
        <v>982</v>
      </c>
      <c r="C980" s="1" t="s">
        <v>444</v>
      </c>
      <c r="D980" s="1" t="s">
        <v>3647</v>
      </c>
      <c r="E980" s="1" t="s">
        <v>700</v>
      </c>
      <c r="F980" s="1" t="s">
        <v>701</v>
      </c>
      <c r="G980" s="1" t="s">
        <v>471</v>
      </c>
      <c r="H980" s="1" t="s">
        <v>445</v>
      </c>
      <c r="N980" s="1" t="b">
        <v>0</v>
      </c>
    </row>
    <row r="981" spans="1:19" x14ac:dyDescent="0.25">
      <c r="A981" s="4" t="str">
        <f t="shared" si="15"/>
        <v>466727</v>
      </c>
      <c r="B981" s="1">
        <v>983</v>
      </c>
      <c r="C981" s="1" t="s">
        <v>297</v>
      </c>
      <c r="D981" s="1" t="s">
        <v>4010</v>
      </c>
      <c r="E981" s="1" t="s">
        <v>3854</v>
      </c>
      <c r="F981" s="1" t="s">
        <v>701</v>
      </c>
      <c r="G981" s="1" t="s">
        <v>471</v>
      </c>
      <c r="H981" s="1" t="s">
        <v>298</v>
      </c>
      <c r="N981" s="1" t="b">
        <v>0</v>
      </c>
    </row>
    <row r="982" spans="1:19" x14ac:dyDescent="0.25">
      <c r="A982" s="4" t="str">
        <f t="shared" si="15"/>
        <v>341449</v>
      </c>
      <c r="B982" s="1">
        <v>984</v>
      </c>
      <c r="C982" s="1" t="s">
        <v>4011</v>
      </c>
      <c r="D982" s="1" t="s">
        <v>4012</v>
      </c>
      <c r="E982" s="1" t="s">
        <v>660</v>
      </c>
      <c r="F982" s="1" t="s">
        <v>2524</v>
      </c>
      <c r="G982" s="1" t="s">
        <v>471</v>
      </c>
      <c r="H982" s="1" t="s">
        <v>4013</v>
      </c>
      <c r="N982" s="1" t="b">
        <v>0</v>
      </c>
    </row>
    <row r="983" spans="1:19" x14ac:dyDescent="0.25">
      <c r="A983" s="4" t="str">
        <f t="shared" si="15"/>
        <v>404947</v>
      </c>
      <c r="B983" s="1">
        <v>985</v>
      </c>
      <c r="C983" s="1" t="s">
        <v>4014</v>
      </c>
      <c r="D983" s="1" t="s">
        <v>4015</v>
      </c>
      <c r="E983" s="1" t="s">
        <v>4016</v>
      </c>
      <c r="F983" s="1" t="s">
        <v>4017</v>
      </c>
      <c r="G983" s="1" t="s">
        <v>471</v>
      </c>
      <c r="H983" s="1" t="s">
        <v>4018</v>
      </c>
      <c r="N983" s="1" t="b">
        <v>0</v>
      </c>
    </row>
    <row r="984" spans="1:19" x14ac:dyDescent="0.25">
      <c r="A984" s="4" t="str">
        <f t="shared" si="15"/>
        <v>363643</v>
      </c>
      <c r="B984" s="1">
        <v>986</v>
      </c>
      <c r="C984" s="1" t="s">
        <v>4019</v>
      </c>
      <c r="D984" s="1" t="s">
        <v>4020</v>
      </c>
      <c r="E984" s="1" t="s">
        <v>4021</v>
      </c>
      <c r="F984" s="1" t="s">
        <v>684</v>
      </c>
      <c r="G984" s="1" t="s">
        <v>471</v>
      </c>
      <c r="H984" s="1" t="s">
        <v>4022</v>
      </c>
      <c r="N984" s="1" t="b">
        <v>0</v>
      </c>
    </row>
    <row r="985" spans="1:19" x14ac:dyDescent="0.25">
      <c r="A985" s="4" t="str">
        <f t="shared" si="15"/>
        <v>461677</v>
      </c>
      <c r="B985" s="1">
        <v>987</v>
      </c>
      <c r="C985" s="1" t="s">
        <v>4023</v>
      </c>
      <c r="D985" s="1" t="s">
        <v>4024</v>
      </c>
      <c r="E985" s="1" t="s">
        <v>709</v>
      </c>
      <c r="F985" s="1" t="s">
        <v>1024</v>
      </c>
      <c r="G985" s="1" t="s">
        <v>471</v>
      </c>
      <c r="H985" s="1" t="s">
        <v>4025</v>
      </c>
      <c r="N985" s="1" t="b">
        <v>0</v>
      </c>
    </row>
    <row r="986" spans="1:19" x14ac:dyDescent="0.25">
      <c r="A986" s="4" t="str">
        <f t="shared" si="15"/>
        <v>465663</v>
      </c>
      <c r="B986" s="1">
        <v>988</v>
      </c>
      <c r="C986" s="1" t="s">
        <v>366</v>
      </c>
      <c r="D986" s="1" t="s">
        <v>2910</v>
      </c>
      <c r="E986" s="1" t="s">
        <v>4026</v>
      </c>
      <c r="F986" s="1" t="s">
        <v>3934</v>
      </c>
      <c r="G986" s="1" t="s">
        <v>471</v>
      </c>
      <c r="H986" s="1" t="s">
        <v>367</v>
      </c>
      <c r="N986" s="1" t="b">
        <v>0</v>
      </c>
    </row>
    <row r="987" spans="1:19" x14ac:dyDescent="0.25">
      <c r="A987" s="4" t="str">
        <f t="shared" si="15"/>
        <v>445797</v>
      </c>
      <c r="B987" s="1">
        <v>989</v>
      </c>
      <c r="C987" s="1" t="s">
        <v>4027</v>
      </c>
      <c r="D987" s="1" t="s">
        <v>4028</v>
      </c>
      <c r="E987" s="1" t="s">
        <v>4029</v>
      </c>
      <c r="F987" s="1" t="s">
        <v>4030</v>
      </c>
      <c r="G987" s="1" t="s">
        <v>471</v>
      </c>
      <c r="H987" s="1" t="s">
        <v>4031</v>
      </c>
      <c r="N987" s="1" t="b">
        <v>0</v>
      </c>
    </row>
    <row r="988" spans="1:19" x14ac:dyDescent="0.25">
      <c r="A988" s="4" t="str">
        <f t="shared" si="15"/>
        <v>314490</v>
      </c>
      <c r="B988" s="1">
        <v>990</v>
      </c>
      <c r="C988" s="1" t="s">
        <v>4032</v>
      </c>
      <c r="D988" s="1" t="s">
        <v>4033</v>
      </c>
      <c r="E988" s="1" t="s">
        <v>1199</v>
      </c>
      <c r="F988" s="1" t="s">
        <v>1200</v>
      </c>
      <c r="G988" s="1" t="s">
        <v>471</v>
      </c>
      <c r="H988" s="1" t="s">
        <v>4034</v>
      </c>
      <c r="N988" s="1" t="b">
        <v>0</v>
      </c>
    </row>
    <row r="989" spans="1:19" x14ac:dyDescent="0.25">
      <c r="A989" s="4" t="str">
        <f t="shared" si="15"/>
        <v/>
      </c>
      <c r="B989" s="1">
        <v>991</v>
      </c>
      <c r="C989" s="1" t="s">
        <v>4035</v>
      </c>
      <c r="D989" s="1" t="s">
        <v>4036</v>
      </c>
      <c r="E989" s="1" t="s">
        <v>4037</v>
      </c>
      <c r="G989" s="1" t="s">
        <v>4038</v>
      </c>
      <c r="H989" s="1"/>
      <c r="N989" s="1" t="b">
        <v>0</v>
      </c>
      <c r="S989" s="1" t="s">
        <v>4039</v>
      </c>
    </row>
    <row r="990" spans="1:19" x14ac:dyDescent="0.25">
      <c r="A990" s="4" t="str">
        <f t="shared" si="15"/>
        <v>341175</v>
      </c>
      <c r="B990" s="1">
        <v>992</v>
      </c>
      <c r="C990" s="1" t="s">
        <v>263</v>
      </c>
      <c r="D990" s="1" t="s">
        <v>4040</v>
      </c>
      <c r="E990" s="1" t="s">
        <v>660</v>
      </c>
      <c r="F990" s="1" t="s">
        <v>661</v>
      </c>
      <c r="G990" s="1" t="s">
        <v>471</v>
      </c>
      <c r="H990" s="1" t="s">
        <v>264</v>
      </c>
      <c r="N990" s="1" t="b">
        <v>0</v>
      </c>
    </row>
    <row r="991" spans="1:19" x14ac:dyDescent="0.25">
      <c r="A991" s="4" t="str">
        <f t="shared" si="15"/>
        <v>35 809</v>
      </c>
      <c r="B991" s="1">
        <v>993</v>
      </c>
      <c r="C991" s="1" t="s">
        <v>4041</v>
      </c>
      <c r="D991" s="1" t="s">
        <v>3397</v>
      </c>
      <c r="E991" s="1" t="s">
        <v>511</v>
      </c>
      <c r="F991" s="1" t="s">
        <v>632</v>
      </c>
      <c r="G991" s="1" t="s">
        <v>471</v>
      </c>
      <c r="H991" s="1" t="s">
        <v>4042</v>
      </c>
      <c r="M991" s="1" t="s">
        <v>4043</v>
      </c>
      <c r="N991" s="1" t="b">
        <v>0</v>
      </c>
    </row>
    <row r="992" spans="1:19" x14ac:dyDescent="0.25">
      <c r="A992" s="4" t="str">
        <f t="shared" si="15"/>
        <v>464072</v>
      </c>
      <c r="B992" s="1">
        <v>994</v>
      </c>
      <c r="C992" s="1" t="s">
        <v>4044</v>
      </c>
      <c r="D992" s="1" t="s">
        <v>4045</v>
      </c>
      <c r="E992" s="1" t="s">
        <v>4046</v>
      </c>
      <c r="F992" s="1" t="s">
        <v>3808</v>
      </c>
      <c r="G992" s="1" t="s">
        <v>471</v>
      </c>
      <c r="H992" s="1" t="s">
        <v>4047</v>
      </c>
      <c r="N992" s="1" t="b">
        <v>0</v>
      </c>
    </row>
    <row r="993" spans="1:16" x14ac:dyDescent="0.25">
      <c r="A993" s="4" t="str">
        <f t="shared" si="15"/>
        <v>477848</v>
      </c>
      <c r="B993" s="1">
        <v>995</v>
      </c>
      <c r="C993" s="1" t="s">
        <v>4805</v>
      </c>
      <c r="D993" s="1" t="s">
        <v>4806</v>
      </c>
      <c r="E993" s="1" t="s">
        <v>511</v>
      </c>
      <c r="F993" s="1" t="s">
        <v>542</v>
      </c>
      <c r="G993" s="1" t="s">
        <v>471</v>
      </c>
      <c r="H993" s="1" t="s">
        <v>5194</v>
      </c>
      <c r="N993" s="1" t="b">
        <v>0</v>
      </c>
    </row>
    <row r="994" spans="1:16" x14ac:dyDescent="0.25">
      <c r="A994" s="4" t="str">
        <f t="shared" si="15"/>
        <v>308107</v>
      </c>
      <c r="B994" s="1">
        <v>996</v>
      </c>
      <c r="C994" s="1" t="s">
        <v>4049</v>
      </c>
      <c r="D994" s="1" t="s">
        <v>4050</v>
      </c>
      <c r="E994" s="1" t="s">
        <v>511</v>
      </c>
      <c r="F994" s="1" t="s">
        <v>4051</v>
      </c>
      <c r="G994" s="1" t="s">
        <v>471</v>
      </c>
      <c r="H994" s="1" t="s">
        <v>4052</v>
      </c>
      <c r="N994" s="1" t="b">
        <v>0</v>
      </c>
    </row>
    <row r="995" spans="1:16" x14ac:dyDescent="0.25">
      <c r="A995" s="4" t="str">
        <f t="shared" si="15"/>
        <v>315853</v>
      </c>
      <c r="B995" s="1">
        <v>997</v>
      </c>
      <c r="C995" s="1" t="s">
        <v>4053</v>
      </c>
      <c r="D995" s="1" t="s">
        <v>4054</v>
      </c>
      <c r="E995" s="1" t="s">
        <v>1626</v>
      </c>
      <c r="F995" s="1" t="s">
        <v>1627</v>
      </c>
      <c r="G995" s="1" t="s">
        <v>471</v>
      </c>
      <c r="H995" s="1" t="s">
        <v>4055</v>
      </c>
      <c r="N995" s="1" t="b">
        <v>0</v>
      </c>
    </row>
    <row r="996" spans="1:16" x14ac:dyDescent="0.25">
      <c r="A996" s="4" t="str">
        <f t="shared" si="15"/>
        <v>363525</v>
      </c>
      <c r="B996" s="1">
        <v>998</v>
      </c>
      <c r="C996" s="1" t="s">
        <v>4056</v>
      </c>
      <c r="E996" s="1" t="s">
        <v>4057</v>
      </c>
      <c r="F996" s="1" t="s">
        <v>4058</v>
      </c>
      <c r="G996" s="1" t="s">
        <v>471</v>
      </c>
      <c r="H996" s="1" t="s">
        <v>4059</v>
      </c>
      <c r="N996" s="1" t="b">
        <v>0</v>
      </c>
    </row>
    <row r="997" spans="1:16" x14ac:dyDescent="0.25">
      <c r="A997" s="4" t="str">
        <f t="shared" si="15"/>
        <v>474916</v>
      </c>
      <c r="B997" s="1">
        <v>999</v>
      </c>
      <c r="C997" s="1" t="s">
        <v>4060</v>
      </c>
      <c r="D997" s="1" t="s">
        <v>4061</v>
      </c>
      <c r="E997" s="1" t="s">
        <v>567</v>
      </c>
      <c r="F997" s="1" t="s">
        <v>933</v>
      </c>
      <c r="G997" s="1" t="s">
        <v>471</v>
      </c>
      <c r="H997" s="1" t="s">
        <v>4062</v>
      </c>
      <c r="N997" s="1" t="b">
        <v>0</v>
      </c>
    </row>
    <row r="998" spans="1:16" x14ac:dyDescent="0.25">
      <c r="A998" s="4" t="str">
        <f t="shared" si="15"/>
        <v>473825</v>
      </c>
      <c r="B998" s="1">
        <v>1000</v>
      </c>
      <c r="C998" s="1" t="s">
        <v>4063</v>
      </c>
      <c r="D998" s="1" t="s">
        <v>4064</v>
      </c>
      <c r="E998" s="1" t="s">
        <v>742</v>
      </c>
      <c r="F998" s="1" t="s">
        <v>743</v>
      </c>
      <c r="G998" s="1" t="s">
        <v>471</v>
      </c>
      <c r="H998" s="1" t="s">
        <v>3754</v>
      </c>
      <c r="N998" s="1" t="b">
        <v>0</v>
      </c>
    </row>
    <row r="999" spans="1:16" x14ac:dyDescent="0.25">
      <c r="A999" s="4" t="str">
        <f t="shared" si="15"/>
        <v>456472</v>
      </c>
      <c r="B999" s="1">
        <v>1001</v>
      </c>
      <c r="C999" s="1" t="s">
        <v>4065</v>
      </c>
      <c r="D999" s="1" t="s">
        <v>4066</v>
      </c>
      <c r="E999" s="1" t="s">
        <v>511</v>
      </c>
      <c r="F999" s="1" t="s">
        <v>3822</v>
      </c>
      <c r="G999" s="1" t="s">
        <v>471</v>
      </c>
      <c r="H999" s="1" t="s">
        <v>4067</v>
      </c>
      <c r="N999" s="1" t="b">
        <v>0</v>
      </c>
    </row>
    <row r="1000" spans="1:16" x14ac:dyDescent="0.25">
      <c r="A1000" s="4" t="str">
        <f t="shared" si="15"/>
        <v>438180</v>
      </c>
      <c r="B1000" s="1">
        <v>1002</v>
      </c>
      <c r="C1000" s="1" t="s">
        <v>4068</v>
      </c>
      <c r="D1000" s="1" t="s">
        <v>4069</v>
      </c>
      <c r="E1000" s="1" t="s">
        <v>700</v>
      </c>
      <c r="F1000" s="1" t="s">
        <v>4070</v>
      </c>
      <c r="G1000" s="1" t="s">
        <v>471</v>
      </c>
      <c r="H1000" s="1" t="s">
        <v>4071</v>
      </c>
      <c r="N1000" s="1" t="b">
        <v>0</v>
      </c>
    </row>
    <row r="1001" spans="1:16" x14ac:dyDescent="0.25">
      <c r="A1001" s="4" t="str">
        <f t="shared" si="15"/>
        <v>446277</v>
      </c>
      <c r="B1001" s="1">
        <v>1003</v>
      </c>
      <c r="C1001" s="1" t="s">
        <v>4072</v>
      </c>
      <c r="D1001" s="1" t="s">
        <v>4073</v>
      </c>
      <c r="E1001" s="1" t="s">
        <v>584</v>
      </c>
      <c r="F1001" s="1" t="s">
        <v>585</v>
      </c>
      <c r="G1001" s="1" t="s">
        <v>471</v>
      </c>
      <c r="H1001" s="1" t="s">
        <v>4074</v>
      </c>
      <c r="N1001" s="1" t="b">
        <v>0</v>
      </c>
      <c r="P1001" s="1" t="s">
        <v>4075</v>
      </c>
    </row>
    <row r="1002" spans="1:16" x14ac:dyDescent="0.25">
      <c r="A1002" s="4" t="str">
        <f t="shared" si="15"/>
        <v>459143</v>
      </c>
      <c r="B1002" s="1">
        <v>1004</v>
      </c>
      <c r="C1002" s="1" t="s">
        <v>4076</v>
      </c>
      <c r="D1002" s="1" t="s">
        <v>4077</v>
      </c>
      <c r="E1002" s="1" t="s">
        <v>511</v>
      </c>
      <c r="F1002" s="1" t="s">
        <v>2218</v>
      </c>
      <c r="G1002" s="1" t="s">
        <v>471</v>
      </c>
      <c r="H1002" s="1" t="s">
        <v>4078</v>
      </c>
      <c r="N1002" s="1" t="b">
        <v>0</v>
      </c>
    </row>
    <row r="1003" spans="1:16" x14ac:dyDescent="0.25">
      <c r="A1003" s="4" t="str">
        <f t="shared" si="15"/>
        <v/>
      </c>
      <c r="B1003" s="1">
        <v>1005</v>
      </c>
      <c r="C1003" s="1" t="s">
        <v>4079</v>
      </c>
      <c r="D1003" s="1" t="s">
        <v>4080</v>
      </c>
      <c r="E1003" s="1" t="s">
        <v>511</v>
      </c>
      <c r="F1003" s="1" t="s">
        <v>1504</v>
      </c>
      <c r="G1003" s="1" t="s">
        <v>471</v>
      </c>
      <c r="H1003" s="1"/>
      <c r="N1003" s="1" t="b">
        <v>0</v>
      </c>
    </row>
    <row r="1004" spans="1:16" x14ac:dyDescent="0.25">
      <c r="A1004" s="4" t="str">
        <f t="shared" si="15"/>
        <v>470788</v>
      </c>
      <c r="B1004" s="1">
        <v>1006</v>
      </c>
      <c r="C1004" s="1" t="s">
        <v>4081</v>
      </c>
      <c r="D1004" s="1" t="s">
        <v>4082</v>
      </c>
      <c r="E1004" s="1" t="s">
        <v>1488</v>
      </c>
      <c r="F1004" s="1" t="s">
        <v>1489</v>
      </c>
      <c r="G1004" s="1" t="s">
        <v>471</v>
      </c>
      <c r="H1004" s="1" t="s">
        <v>4083</v>
      </c>
      <c r="N1004" s="1" t="b">
        <v>0</v>
      </c>
    </row>
    <row r="1005" spans="1:16" x14ac:dyDescent="0.25">
      <c r="A1005" s="4" t="str">
        <f t="shared" si="15"/>
        <v>455385</v>
      </c>
      <c r="B1005" s="1">
        <v>1007</v>
      </c>
      <c r="C1005" s="1" t="s">
        <v>261</v>
      </c>
      <c r="D1005" s="1" t="s">
        <v>3840</v>
      </c>
      <c r="E1005" s="1" t="s">
        <v>3841</v>
      </c>
      <c r="F1005" s="1" t="s">
        <v>3842</v>
      </c>
      <c r="G1005" s="1" t="s">
        <v>471</v>
      </c>
      <c r="H1005" s="1" t="s">
        <v>262</v>
      </c>
      <c r="N1005" s="1" t="b">
        <v>0</v>
      </c>
    </row>
    <row r="1006" spans="1:16" x14ac:dyDescent="0.25">
      <c r="A1006" s="4" t="str">
        <f t="shared" si="15"/>
        <v>482751</v>
      </c>
      <c r="B1006" s="1">
        <v>1008</v>
      </c>
      <c r="C1006" s="1" t="s">
        <v>4084</v>
      </c>
      <c r="D1006" s="1" t="s">
        <v>4085</v>
      </c>
      <c r="E1006" s="1" t="s">
        <v>567</v>
      </c>
      <c r="F1006" s="1" t="s">
        <v>568</v>
      </c>
      <c r="G1006" s="1" t="s">
        <v>471</v>
      </c>
      <c r="H1006" s="1" t="s">
        <v>4086</v>
      </c>
      <c r="N1006" s="1" t="b">
        <v>0</v>
      </c>
    </row>
    <row r="1007" spans="1:16" x14ac:dyDescent="0.25">
      <c r="A1007" s="4" t="str">
        <f t="shared" si="15"/>
        <v>423338</v>
      </c>
      <c r="B1007" s="1">
        <v>1009</v>
      </c>
      <c r="C1007" s="1" t="s">
        <v>4087</v>
      </c>
      <c r="D1007" s="1" t="s">
        <v>4088</v>
      </c>
      <c r="E1007" s="1" t="s">
        <v>818</v>
      </c>
      <c r="F1007" s="1" t="s">
        <v>819</v>
      </c>
      <c r="G1007" s="1" t="s">
        <v>471</v>
      </c>
      <c r="H1007" s="1" t="s">
        <v>4089</v>
      </c>
      <c r="N1007" s="1" t="b">
        <v>0</v>
      </c>
    </row>
    <row r="1008" spans="1:16" x14ac:dyDescent="0.25">
      <c r="A1008" s="4" t="str">
        <f t="shared" si="15"/>
        <v>360223</v>
      </c>
      <c r="B1008" s="1">
        <v>1010</v>
      </c>
      <c r="C1008" s="1" t="s">
        <v>4090</v>
      </c>
      <c r="D1008" s="1" t="s">
        <v>4091</v>
      </c>
      <c r="E1008" s="1" t="s">
        <v>1675</v>
      </c>
      <c r="F1008" s="1" t="s">
        <v>2033</v>
      </c>
      <c r="G1008" s="1" t="s">
        <v>471</v>
      </c>
      <c r="H1008" s="1" t="s">
        <v>4092</v>
      </c>
      <c r="N1008" s="1" t="b">
        <v>0</v>
      </c>
    </row>
    <row r="1009" spans="1:14" x14ac:dyDescent="0.25">
      <c r="A1009" s="4" t="str">
        <f t="shared" si="15"/>
        <v>346534</v>
      </c>
      <c r="B1009" s="1">
        <v>1011</v>
      </c>
      <c r="C1009" s="1" t="s">
        <v>4093</v>
      </c>
      <c r="D1009" s="1" t="s">
        <v>4094</v>
      </c>
      <c r="E1009" s="1" t="s">
        <v>700</v>
      </c>
      <c r="F1009" s="1" t="s">
        <v>701</v>
      </c>
      <c r="G1009" s="1" t="s">
        <v>471</v>
      </c>
      <c r="H1009" s="1" t="s">
        <v>4095</v>
      </c>
      <c r="N1009" s="1" t="b">
        <v>0</v>
      </c>
    </row>
    <row r="1010" spans="1:14" x14ac:dyDescent="0.25">
      <c r="A1010" s="4" t="str">
        <f t="shared" si="15"/>
        <v>049371</v>
      </c>
      <c r="B1010" s="1">
        <v>1012</v>
      </c>
      <c r="C1010" s="1" t="s">
        <v>4096</v>
      </c>
      <c r="D1010" s="1" t="s">
        <v>4097</v>
      </c>
      <c r="E1010" s="1" t="s">
        <v>4098</v>
      </c>
      <c r="F1010" s="1" t="s">
        <v>4099</v>
      </c>
      <c r="G1010" s="1" t="s">
        <v>4100</v>
      </c>
      <c r="H1010" s="1" t="s">
        <v>4101</v>
      </c>
      <c r="N1010" s="1" t="b">
        <v>0</v>
      </c>
    </row>
    <row r="1011" spans="1:14" x14ac:dyDescent="0.25">
      <c r="A1011" s="4" t="str">
        <f t="shared" si="15"/>
        <v/>
      </c>
      <c r="B1011" s="1">
        <v>1013</v>
      </c>
      <c r="C1011" s="1" t="s">
        <v>4102</v>
      </c>
      <c r="D1011" s="1" t="s">
        <v>4103</v>
      </c>
      <c r="E1011" s="1" t="s">
        <v>469</v>
      </c>
      <c r="F1011" s="1" t="s">
        <v>470</v>
      </c>
      <c r="G1011" s="1" t="s">
        <v>471</v>
      </c>
      <c r="H1011" s="1"/>
      <c r="N1011" s="1" t="b">
        <v>0</v>
      </c>
    </row>
    <row r="1012" spans="1:14" x14ac:dyDescent="0.25">
      <c r="A1012" s="4" t="str">
        <f t="shared" si="15"/>
        <v>109382</v>
      </c>
      <c r="B1012" s="1">
        <v>1014</v>
      </c>
      <c r="C1012" s="1" t="s">
        <v>4104</v>
      </c>
      <c r="D1012" s="1" t="s">
        <v>4105</v>
      </c>
      <c r="E1012" s="1" t="s">
        <v>548</v>
      </c>
      <c r="F1012" s="1" t="s">
        <v>4106</v>
      </c>
      <c r="G1012" s="1" t="s">
        <v>471</v>
      </c>
      <c r="H1012" s="1" t="s">
        <v>4107</v>
      </c>
      <c r="N1012" s="1" t="b">
        <v>0</v>
      </c>
    </row>
    <row r="1013" spans="1:14" x14ac:dyDescent="0.25">
      <c r="A1013" s="4" t="str">
        <f t="shared" si="15"/>
        <v>446269</v>
      </c>
      <c r="B1013" s="1">
        <v>1015</v>
      </c>
      <c r="C1013" s="1" t="s">
        <v>4108</v>
      </c>
      <c r="D1013" s="1" t="s">
        <v>4109</v>
      </c>
      <c r="E1013" s="1" t="s">
        <v>511</v>
      </c>
      <c r="F1013" s="1" t="s">
        <v>723</v>
      </c>
      <c r="G1013" s="1" t="s">
        <v>471</v>
      </c>
      <c r="H1013" s="1" t="s">
        <v>4110</v>
      </c>
      <c r="N1013" s="1" t="b">
        <v>0</v>
      </c>
    </row>
    <row r="1014" spans="1:14" x14ac:dyDescent="0.25">
      <c r="A1014" s="4" t="str">
        <f t="shared" si="15"/>
        <v>346776</v>
      </c>
      <c r="B1014" s="1">
        <v>1016</v>
      </c>
      <c r="C1014" s="1" t="s">
        <v>4111</v>
      </c>
      <c r="D1014" s="1" t="s">
        <v>4112</v>
      </c>
      <c r="E1014" s="1" t="s">
        <v>1049</v>
      </c>
      <c r="F1014" s="1" t="s">
        <v>1050</v>
      </c>
      <c r="G1014" s="1" t="s">
        <v>471</v>
      </c>
      <c r="H1014" s="1" t="s">
        <v>4113</v>
      </c>
      <c r="N1014" s="1" t="b">
        <v>0</v>
      </c>
    </row>
    <row r="1015" spans="1:14" x14ac:dyDescent="0.25">
      <c r="A1015" s="4" t="str">
        <f t="shared" si="15"/>
        <v>500939</v>
      </c>
      <c r="B1015" s="1">
        <v>1017</v>
      </c>
      <c r="C1015" s="1" t="s">
        <v>4114</v>
      </c>
      <c r="D1015" s="1" t="s">
        <v>2426</v>
      </c>
      <c r="E1015" s="1" t="s">
        <v>1049</v>
      </c>
      <c r="F1015" s="1" t="s">
        <v>1050</v>
      </c>
      <c r="G1015" s="1" t="s">
        <v>471</v>
      </c>
      <c r="H1015" s="1" t="s">
        <v>4115</v>
      </c>
      <c r="N1015" s="1" t="b">
        <v>0</v>
      </c>
    </row>
    <row r="1016" spans="1:14" x14ac:dyDescent="0.25">
      <c r="A1016" s="4" t="str">
        <f t="shared" si="15"/>
        <v>462851</v>
      </c>
      <c r="B1016" s="1">
        <v>1018</v>
      </c>
      <c r="C1016" s="1" t="s">
        <v>4116</v>
      </c>
      <c r="D1016" s="1" t="s">
        <v>4117</v>
      </c>
      <c r="E1016" s="1" t="s">
        <v>1049</v>
      </c>
      <c r="F1016" s="1" t="s">
        <v>1050</v>
      </c>
      <c r="G1016" s="1" t="s">
        <v>471</v>
      </c>
      <c r="H1016" s="1" t="s">
        <v>4118</v>
      </c>
      <c r="N1016" s="1" t="b">
        <v>0</v>
      </c>
    </row>
    <row r="1017" spans="1:14" x14ac:dyDescent="0.25">
      <c r="A1017" s="4" t="str">
        <f t="shared" si="15"/>
        <v>448650</v>
      </c>
      <c r="B1017" s="1">
        <v>1019</v>
      </c>
      <c r="C1017" s="1" t="s">
        <v>4119</v>
      </c>
      <c r="D1017" s="1" t="s">
        <v>4120</v>
      </c>
      <c r="E1017" s="1" t="s">
        <v>494</v>
      </c>
      <c r="F1017" s="1" t="s">
        <v>495</v>
      </c>
      <c r="G1017" s="1" t="s">
        <v>471</v>
      </c>
      <c r="H1017" s="1" t="s">
        <v>4121</v>
      </c>
      <c r="N1017" s="1" t="b">
        <v>0</v>
      </c>
    </row>
    <row r="1018" spans="1:14" x14ac:dyDescent="0.25">
      <c r="A1018" s="4" t="str">
        <f t="shared" si="15"/>
        <v>359482</v>
      </c>
      <c r="B1018" s="1">
        <v>1020</v>
      </c>
      <c r="C1018" s="1" t="s">
        <v>4122</v>
      </c>
      <c r="D1018" s="1" t="s">
        <v>4123</v>
      </c>
      <c r="E1018" s="1" t="s">
        <v>818</v>
      </c>
      <c r="F1018" s="1" t="s">
        <v>819</v>
      </c>
      <c r="G1018" s="1" t="s">
        <v>471</v>
      </c>
      <c r="H1018" s="1" t="s">
        <v>4124</v>
      </c>
      <c r="N1018" s="1" t="b">
        <v>0</v>
      </c>
    </row>
    <row r="1019" spans="1:14" x14ac:dyDescent="0.25">
      <c r="A1019" s="4" t="str">
        <f t="shared" si="15"/>
        <v>363735</v>
      </c>
      <c r="B1019" s="1">
        <v>1021</v>
      </c>
      <c r="C1019" s="1" t="s">
        <v>4125</v>
      </c>
      <c r="D1019" s="1" t="s">
        <v>4126</v>
      </c>
      <c r="E1019" s="1" t="s">
        <v>3626</v>
      </c>
      <c r="F1019" s="1" t="s">
        <v>3963</v>
      </c>
      <c r="G1019" s="1" t="s">
        <v>471</v>
      </c>
      <c r="H1019" s="1" t="s">
        <v>4127</v>
      </c>
      <c r="N1019" s="1" t="b">
        <v>0</v>
      </c>
    </row>
    <row r="1020" spans="1:14" x14ac:dyDescent="0.25">
      <c r="A1020" s="4" t="str">
        <f t="shared" si="15"/>
        <v>477602</v>
      </c>
      <c r="B1020" s="1">
        <v>1022</v>
      </c>
      <c r="C1020" s="1" t="s">
        <v>4128</v>
      </c>
      <c r="D1020" s="1" t="s">
        <v>3901</v>
      </c>
      <c r="E1020" s="1" t="s">
        <v>511</v>
      </c>
      <c r="F1020" s="1" t="s">
        <v>684</v>
      </c>
      <c r="G1020" s="1" t="s">
        <v>471</v>
      </c>
      <c r="H1020" s="1" t="s">
        <v>4129</v>
      </c>
      <c r="N1020" s="1" t="b">
        <v>0</v>
      </c>
    </row>
    <row r="1021" spans="1:14" x14ac:dyDescent="0.25">
      <c r="A1021" s="4" t="str">
        <f t="shared" si="15"/>
        <v>462526</v>
      </c>
      <c r="B1021" s="1">
        <v>1023</v>
      </c>
      <c r="C1021" s="1" t="s">
        <v>4130</v>
      </c>
      <c r="D1021" s="1" t="s">
        <v>4131</v>
      </c>
      <c r="E1021" s="1" t="s">
        <v>718</v>
      </c>
      <c r="F1021" s="1" t="s">
        <v>719</v>
      </c>
      <c r="G1021" s="1" t="s">
        <v>471</v>
      </c>
      <c r="H1021" s="1" t="s">
        <v>4132</v>
      </c>
      <c r="N1021" s="1" t="b">
        <v>0</v>
      </c>
    </row>
    <row r="1022" spans="1:14" x14ac:dyDescent="0.25">
      <c r="A1022" s="4" t="str">
        <f t="shared" si="15"/>
        <v>360139</v>
      </c>
      <c r="B1022" s="1">
        <v>1024</v>
      </c>
      <c r="C1022" s="1" t="s">
        <v>4133</v>
      </c>
      <c r="D1022" s="1" t="s">
        <v>3775</v>
      </c>
      <c r="E1022" s="1" t="s">
        <v>1604</v>
      </c>
      <c r="F1022" s="1" t="s">
        <v>1605</v>
      </c>
      <c r="G1022" s="1" t="s">
        <v>471</v>
      </c>
      <c r="H1022" s="1" t="s">
        <v>4134</v>
      </c>
      <c r="N1022" s="1" t="b">
        <v>0</v>
      </c>
    </row>
    <row r="1023" spans="1:14" x14ac:dyDescent="0.25">
      <c r="A1023" s="4" t="str">
        <f t="shared" si="15"/>
        <v>357634</v>
      </c>
      <c r="B1023" s="1">
        <v>1025</v>
      </c>
      <c r="C1023" s="1" t="s">
        <v>4135</v>
      </c>
      <c r="D1023" s="1" t="s">
        <v>3633</v>
      </c>
      <c r="E1023" s="1" t="s">
        <v>511</v>
      </c>
      <c r="F1023" s="1" t="s">
        <v>968</v>
      </c>
      <c r="G1023" s="1" t="s">
        <v>471</v>
      </c>
      <c r="H1023" s="1" t="s">
        <v>199</v>
      </c>
      <c r="N1023" s="1" t="b">
        <v>0</v>
      </c>
    </row>
    <row r="1024" spans="1:14" x14ac:dyDescent="0.25">
      <c r="A1024" s="4" t="str">
        <f t="shared" si="15"/>
        <v>252845</v>
      </c>
      <c r="B1024" s="1">
        <v>1026</v>
      </c>
      <c r="C1024" s="1" t="s">
        <v>249</v>
      </c>
      <c r="D1024" s="1" t="s">
        <v>3329</v>
      </c>
      <c r="E1024" s="1" t="s">
        <v>3330</v>
      </c>
      <c r="F1024" s="1" t="s">
        <v>3331</v>
      </c>
      <c r="G1024" s="1" t="s">
        <v>1337</v>
      </c>
      <c r="H1024" s="1" t="s">
        <v>250</v>
      </c>
      <c r="N1024" s="1" t="b">
        <v>0</v>
      </c>
    </row>
    <row r="1025" spans="1:18" x14ac:dyDescent="0.25">
      <c r="A1025" s="4" t="str">
        <f t="shared" ref="A1025:A1088" si="16">LEFT(H1025,6)</f>
        <v>478884</v>
      </c>
      <c r="B1025" s="1">
        <v>1027</v>
      </c>
      <c r="C1025" s="1" t="s">
        <v>4136</v>
      </c>
      <c r="D1025" s="1" t="s">
        <v>4137</v>
      </c>
      <c r="E1025" s="1" t="s">
        <v>567</v>
      </c>
      <c r="F1025" s="1" t="s">
        <v>933</v>
      </c>
      <c r="G1025" s="1" t="s">
        <v>471</v>
      </c>
      <c r="H1025" s="1" t="s">
        <v>385</v>
      </c>
      <c r="N1025" s="1" t="b">
        <v>0</v>
      </c>
    </row>
    <row r="1026" spans="1:18" x14ac:dyDescent="0.25">
      <c r="A1026" s="4" t="str">
        <f t="shared" si="16"/>
        <v>341403</v>
      </c>
      <c r="B1026" s="1">
        <v>1028</v>
      </c>
      <c r="C1026" s="1" t="s">
        <v>4138</v>
      </c>
      <c r="D1026" s="1" t="s">
        <v>1150</v>
      </c>
      <c r="E1026" s="1" t="s">
        <v>567</v>
      </c>
      <c r="F1026" s="1" t="s">
        <v>933</v>
      </c>
      <c r="G1026" s="1" t="s">
        <v>471</v>
      </c>
      <c r="H1026" s="1" t="s">
        <v>1151</v>
      </c>
      <c r="N1026" s="1" t="b">
        <v>0</v>
      </c>
    </row>
    <row r="1027" spans="1:18" x14ac:dyDescent="0.25">
      <c r="A1027" s="4" t="str">
        <f t="shared" si="16"/>
        <v>461188</v>
      </c>
      <c r="B1027" s="1">
        <v>1029</v>
      </c>
      <c r="C1027" s="1" t="s">
        <v>423</v>
      </c>
      <c r="D1027" s="1" t="s">
        <v>4139</v>
      </c>
      <c r="E1027" s="1" t="s">
        <v>1199</v>
      </c>
      <c r="F1027" s="1" t="s">
        <v>1200</v>
      </c>
      <c r="G1027" s="1" t="s">
        <v>471</v>
      </c>
      <c r="H1027" s="1" t="s">
        <v>424</v>
      </c>
      <c r="N1027" s="1" t="b">
        <v>0</v>
      </c>
    </row>
    <row r="1028" spans="1:18" x14ac:dyDescent="0.25">
      <c r="A1028" s="4" t="str">
        <f t="shared" si="16"/>
        <v>471820</v>
      </c>
      <c r="B1028" s="1">
        <v>1030</v>
      </c>
      <c r="C1028" s="1" t="s">
        <v>370</v>
      </c>
      <c r="D1028" s="1" t="s">
        <v>4140</v>
      </c>
      <c r="E1028" s="1" t="s">
        <v>852</v>
      </c>
      <c r="F1028" s="1" t="s">
        <v>4141</v>
      </c>
      <c r="G1028" s="1" t="s">
        <v>471</v>
      </c>
      <c r="H1028" s="1" t="s">
        <v>371</v>
      </c>
      <c r="N1028" s="1" t="b">
        <v>0</v>
      </c>
    </row>
    <row r="1029" spans="1:18" x14ac:dyDescent="0.25">
      <c r="A1029" s="4" t="str">
        <f t="shared" si="16"/>
        <v>367612</v>
      </c>
      <c r="B1029" s="1">
        <v>1031</v>
      </c>
      <c r="C1029" s="1" t="s">
        <v>4142</v>
      </c>
      <c r="D1029" s="1" t="s">
        <v>4143</v>
      </c>
      <c r="E1029" s="1" t="s">
        <v>511</v>
      </c>
      <c r="F1029" s="1" t="s">
        <v>1064</v>
      </c>
      <c r="G1029" s="1" t="s">
        <v>471</v>
      </c>
      <c r="H1029" s="1" t="s">
        <v>4144</v>
      </c>
      <c r="N1029" s="1" t="b">
        <v>0</v>
      </c>
    </row>
    <row r="1030" spans="1:18" x14ac:dyDescent="0.25">
      <c r="A1030" s="4" t="str">
        <f t="shared" si="16"/>
        <v>442429</v>
      </c>
      <c r="B1030" s="1">
        <v>1032</v>
      </c>
      <c r="C1030" s="1" t="s">
        <v>4145</v>
      </c>
      <c r="D1030" s="1" t="s">
        <v>4146</v>
      </c>
      <c r="E1030" s="1" t="s">
        <v>3517</v>
      </c>
      <c r="F1030" s="1" t="s">
        <v>3518</v>
      </c>
      <c r="G1030" s="1" t="s">
        <v>471</v>
      </c>
      <c r="H1030" s="1" t="s">
        <v>4147</v>
      </c>
      <c r="N1030" s="1" t="b">
        <v>0</v>
      </c>
    </row>
    <row r="1031" spans="1:18" x14ac:dyDescent="0.25">
      <c r="A1031" s="4" t="str">
        <f t="shared" si="16"/>
        <v>449134</v>
      </c>
      <c r="B1031" s="1">
        <v>1033</v>
      </c>
      <c r="C1031" s="1" t="s">
        <v>4148</v>
      </c>
      <c r="D1031" s="1" t="s">
        <v>4149</v>
      </c>
      <c r="E1031" s="1" t="s">
        <v>679</v>
      </c>
      <c r="F1031" s="1" t="s">
        <v>680</v>
      </c>
      <c r="G1031" s="1" t="s">
        <v>471</v>
      </c>
      <c r="H1031" s="1" t="s">
        <v>4150</v>
      </c>
      <c r="N1031" s="1" t="b">
        <v>0</v>
      </c>
    </row>
    <row r="1032" spans="1:18" x14ac:dyDescent="0.25">
      <c r="A1032" s="4" t="str">
        <f t="shared" si="16"/>
        <v>366911</v>
      </c>
      <c r="B1032" s="1">
        <v>1034</v>
      </c>
      <c r="C1032" s="1" t="s">
        <v>4151</v>
      </c>
      <c r="D1032" s="1" t="s">
        <v>4152</v>
      </c>
      <c r="E1032" s="1" t="s">
        <v>979</v>
      </c>
      <c r="F1032" s="1" t="s">
        <v>980</v>
      </c>
      <c r="G1032" s="1" t="s">
        <v>471</v>
      </c>
      <c r="H1032" s="1" t="s">
        <v>4153</v>
      </c>
      <c r="N1032" s="1" t="b">
        <v>0</v>
      </c>
    </row>
    <row r="1033" spans="1:18" x14ac:dyDescent="0.25">
      <c r="A1033" s="4" t="str">
        <f t="shared" si="16"/>
        <v>366607</v>
      </c>
      <c r="B1033" s="1">
        <v>1035</v>
      </c>
      <c r="C1033" s="1" t="s">
        <v>4154</v>
      </c>
      <c r="D1033" s="1" t="s">
        <v>2825</v>
      </c>
      <c r="E1033" s="1" t="s">
        <v>511</v>
      </c>
      <c r="F1033" s="1" t="s">
        <v>632</v>
      </c>
      <c r="G1033" s="1" t="s">
        <v>471</v>
      </c>
      <c r="H1033" s="1" t="s">
        <v>4155</v>
      </c>
      <c r="N1033" s="1" t="b">
        <v>0</v>
      </c>
    </row>
    <row r="1034" spans="1:18" x14ac:dyDescent="0.25">
      <c r="A1034" s="4" t="str">
        <f t="shared" si="16"/>
        <v>470574</v>
      </c>
      <c r="B1034" s="1">
        <v>1036</v>
      </c>
      <c r="C1034" s="1" t="s">
        <v>4156</v>
      </c>
      <c r="D1034" s="1" t="s">
        <v>4157</v>
      </c>
      <c r="E1034" s="1" t="s">
        <v>567</v>
      </c>
      <c r="F1034" s="1" t="s">
        <v>933</v>
      </c>
      <c r="G1034" s="1" t="s">
        <v>471</v>
      </c>
      <c r="H1034" s="1" t="s">
        <v>4158</v>
      </c>
      <c r="N1034" s="1" t="b">
        <v>0</v>
      </c>
    </row>
    <row r="1035" spans="1:18" x14ac:dyDescent="0.25">
      <c r="A1035" s="4" t="str">
        <f t="shared" si="16"/>
        <v>360083</v>
      </c>
      <c r="B1035" s="1">
        <v>1037</v>
      </c>
      <c r="C1035" s="1" t="s">
        <v>4159</v>
      </c>
      <c r="D1035" s="1" t="s">
        <v>4160</v>
      </c>
      <c r="E1035" s="1" t="s">
        <v>1675</v>
      </c>
      <c r="F1035" s="1" t="s">
        <v>2033</v>
      </c>
      <c r="G1035" s="1" t="s">
        <v>471</v>
      </c>
      <c r="H1035" s="1" t="s">
        <v>4161</v>
      </c>
      <c r="N1035" s="1" t="b">
        <v>0</v>
      </c>
      <c r="P1035" s="1" t="s">
        <v>5195</v>
      </c>
      <c r="R1035" s="1" t="s">
        <v>5196</v>
      </c>
    </row>
    <row r="1036" spans="1:18" x14ac:dyDescent="0.25">
      <c r="A1036" s="4" t="str">
        <f t="shared" si="16"/>
        <v/>
      </c>
      <c r="B1036" s="1">
        <v>1038</v>
      </c>
      <c r="C1036" s="1" t="s">
        <v>4162</v>
      </c>
      <c r="D1036" s="1" t="s">
        <v>4163</v>
      </c>
      <c r="E1036" s="1" t="s">
        <v>511</v>
      </c>
      <c r="F1036" s="1" t="s">
        <v>1261</v>
      </c>
      <c r="G1036" s="1" t="s">
        <v>471</v>
      </c>
      <c r="H1036" s="1"/>
      <c r="N1036" s="1" t="b">
        <v>0</v>
      </c>
    </row>
    <row r="1037" spans="1:18" x14ac:dyDescent="0.25">
      <c r="A1037" s="4" t="str">
        <f t="shared" si="16"/>
        <v/>
      </c>
      <c r="B1037" s="1">
        <v>1039</v>
      </c>
      <c r="C1037" s="1" t="s">
        <v>4164</v>
      </c>
      <c r="D1037" s="1" t="s">
        <v>4165</v>
      </c>
      <c r="E1037" s="1" t="s">
        <v>4166</v>
      </c>
      <c r="F1037" s="1" t="s">
        <v>4167</v>
      </c>
      <c r="G1037" s="1" t="s">
        <v>471</v>
      </c>
      <c r="H1037" s="1"/>
      <c r="N1037" s="1" t="b">
        <v>0</v>
      </c>
    </row>
    <row r="1038" spans="1:18" x14ac:dyDescent="0.25">
      <c r="A1038" s="4" t="str">
        <f t="shared" si="16"/>
        <v>747281</v>
      </c>
      <c r="B1038" s="1">
        <v>1040</v>
      </c>
      <c r="C1038" s="1" t="s">
        <v>4168</v>
      </c>
      <c r="D1038" s="1" t="s">
        <v>4169</v>
      </c>
      <c r="E1038" s="1" t="s">
        <v>4170</v>
      </c>
      <c r="F1038" s="1" t="s">
        <v>4171</v>
      </c>
      <c r="G1038" s="1" t="s">
        <v>1337</v>
      </c>
      <c r="H1038" s="1" t="s">
        <v>4172</v>
      </c>
      <c r="N1038" s="1" t="b">
        <v>0</v>
      </c>
    </row>
    <row r="1039" spans="1:18" x14ac:dyDescent="0.25">
      <c r="A1039" s="4" t="str">
        <f t="shared" si="16"/>
        <v>363354</v>
      </c>
      <c r="B1039" s="1">
        <v>1041</v>
      </c>
      <c r="C1039" s="1" t="s">
        <v>4173</v>
      </c>
      <c r="D1039" s="1" t="s">
        <v>4174</v>
      </c>
      <c r="E1039" s="1" t="s">
        <v>2310</v>
      </c>
      <c r="F1039" s="1" t="s">
        <v>3465</v>
      </c>
      <c r="G1039" s="1" t="s">
        <v>471</v>
      </c>
      <c r="H1039" s="1" t="s">
        <v>4175</v>
      </c>
      <c r="N1039" s="1" t="b">
        <v>0</v>
      </c>
    </row>
    <row r="1040" spans="1:18" x14ac:dyDescent="0.25">
      <c r="A1040" s="4" t="str">
        <f t="shared" si="16"/>
        <v>315969</v>
      </c>
      <c r="B1040" s="1">
        <v>1042</v>
      </c>
      <c r="C1040" s="1" t="s">
        <v>4176</v>
      </c>
      <c r="D1040" s="1" t="s">
        <v>4177</v>
      </c>
      <c r="E1040" s="1" t="s">
        <v>4178</v>
      </c>
      <c r="F1040" s="1" t="s">
        <v>4179</v>
      </c>
      <c r="G1040" s="1" t="s">
        <v>471</v>
      </c>
      <c r="H1040" s="1" t="s">
        <v>4180</v>
      </c>
      <c r="N1040" s="1" t="b">
        <v>0</v>
      </c>
    </row>
    <row r="1041" spans="1:14" x14ac:dyDescent="0.25">
      <c r="A1041" s="4" t="str">
        <f t="shared" si="16"/>
        <v>102024</v>
      </c>
      <c r="B1041" s="1">
        <v>1043</v>
      </c>
      <c r="C1041" s="1" t="s">
        <v>4181</v>
      </c>
      <c r="D1041" s="1" t="s">
        <v>4182</v>
      </c>
      <c r="E1041" s="1" t="s">
        <v>1040</v>
      </c>
      <c r="F1041" s="1" t="s">
        <v>4183</v>
      </c>
      <c r="G1041" s="1" t="s">
        <v>471</v>
      </c>
      <c r="H1041" s="1" t="s">
        <v>4184</v>
      </c>
      <c r="N1041" s="1" t="b">
        <v>0</v>
      </c>
    </row>
    <row r="1042" spans="1:14" x14ac:dyDescent="0.25">
      <c r="A1042" s="4" t="str">
        <f t="shared" si="16"/>
        <v>259306</v>
      </c>
      <c r="B1042" s="1">
        <v>1044</v>
      </c>
      <c r="C1042" s="1" t="s">
        <v>4185</v>
      </c>
      <c r="D1042" s="1" t="s">
        <v>4186</v>
      </c>
      <c r="E1042" s="1" t="s">
        <v>3209</v>
      </c>
      <c r="F1042" s="1" t="s">
        <v>4187</v>
      </c>
      <c r="G1042" s="1" t="s">
        <v>1337</v>
      </c>
      <c r="H1042" s="1" t="s">
        <v>4188</v>
      </c>
      <c r="N1042" s="1" t="b">
        <v>0</v>
      </c>
    </row>
    <row r="1043" spans="1:14" x14ac:dyDescent="0.25">
      <c r="A1043" s="4" t="str">
        <f t="shared" si="16"/>
        <v>439776</v>
      </c>
      <c r="B1043" s="1">
        <v>1045</v>
      </c>
      <c r="C1043" s="1" t="s">
        <v>4189</v>
      </c>
      <c r="D1043" s="1" t="s">
        <v>4190</v>
      </c>
      <c r="E1043" s="1" t="s">
        <v>742</v>
      </c>
      <c r="F1043" s="1" t="s">
        <v>743</v>
      </c>
      <c r="G1043" s="1" t="s">
        <v>471</v>
      </c>
      <c r="H1043" s="1" t="s">
        <v>4191</v>
      </c>
      <c r="N1043" s="1" t="b">
        <v>0</v>
      </c>
    </row>
    <row r="1044" spans="1:14" x14ac:dyDescent="0.25">
      <c r="A1044" s="4" t="str">
        <f t="shared" si="16"/>
        <v>365560</v>
      </c>
      <c r="B1044" s="1">
        <v>1046</v>
      </c>
      <c r="C1044" s="1" t="s">
        <v>165</v>
      </c>
      <c r="D1044" s="1" t="s">
        <v>4192</v>
      </c>
      <c r="E1044" s="1" t="s">
        <v>818</v>
      </c>
      <c r="F1044" s="1" t="s">
        <v>4017</v>
      </c>
      <c r="G1044" s="1" t="s">
        <v>471</v>
      </c>
      <c r="H1044" s="1" t="s">
        <v>166</v>
      </c>
      <c r="N1044" s="1" t="b">
        <v>0</v>
      </c>
    </row>
    <row r="1045" spans="1:14" x14ac:dyDescent="0.25">
      <c r="A1045" s="4" t="str">
        <f t="shared" si="16"/>
        <v>481118</v>
      </c>
      <c r="B1045" s="1">
        <v>1047</v>
      </c>
      <c r="C1045" s="1" t="s">
        <v>4193</v>
      </c>
      <c r="D1045" s="1" t="s">
        <v>4194</v>
      </c>
      <c r="E1045" s="1" t="s">
        <v>700</v>
      </c>
      <c r="F1045" s="1" t="s">
        <v>701</v>
      </c>
      <c r="G1045" s="1" t="s">
        <v>471</v>
      </c>
      <c r="H1045" s="1" t="s">
        <v>4195</v>
      </c>
      <c r="N1045" s="1" t="b">
        <v>0</v>
      </c>
    </row>
    <row r="1046" spans="1:14" x14ac:dyDescent="0.25">
      <c r="A1046" s="4" t="str">
        <f t="shared" si="16"/>
        <v>411033</v>
      </c>
      <c r="B1046" s="1">
        <v>1048</v>
      </c>
      <c r="C1046" s="1" t="s">
        <v>4196</v>
      </c>
      <c r="D1046" s="1" t="s">
        <v>4197</v>
      </c>
      <c r="E1046" s="1" t="s">
        <v>1428</v>
      </c>
      <c r="F1046" s="1" t="s">
        <v>1429</v>
      </c>
      <c r="G1046" s="1" t="s">
        <v>471</v>
      </c>
      <c r="H1046" s="1" t="s">
        <v>4198</v>
      </c>
      <c r="N1046" s="1" t="b">
        <v>0</v>
      </c>
    </row>
    <row r="1047" spans="1:14" x14ac:dyDescent="0.25">
      <c r="A1047" s="4" t="str">
        <f t="shared" si="16"/>
        <v/>
      </c>
      <c r="B1047" s="1">
        <v>1049</v>
      </c>
      <c r="C1047" s="1" t="s">
        <v>4199</v>
      </c>
      <c r="D1047" s="1" t="s">
        <v>4200</v>
      </c>
      <c r="E1047" s="1" t="s">
        <v>4201</v>
      </c>
      <c r="F1047" s="1" t="s">
        <v>4202</v>
      </c>
      <c r="G1047" s="1" t="s">
        <v>471</v>
      </c>
      <c r="H1047" s="1"/>
      <c r="N1047" s="1" t="b">
        <v>0</v>
      </c>
    </row>
    <row r="1048" spans="1:14" x14ac:dyDescent="0.25">
      <c r="A1048" s="4" t="str">
        <f t="shared" si="16"/>
        <v>362283</v>
      </c>
      <c r="B1048" s="1">
        <v>1050</v>
      </c>
      <c r="C1048" s="1" t="s">
        <v>4203</v>
      </c>
      <c r="D1048" s="1" t="s">
        <v>4204</v>
      </c>
      <c r="E1048" s="1" t="s">
        <v>709</v>
      </c>
      <c r="F1048" s="1" t="s">
        <v>1024</v>
      </c>
      <c r="G1048" s="1" t="s">
        <v>471</v>
      </c>
      <c r="H1048" s="1" t="s">
        <v>4205</v>
      </c>
      <c r="N1048" s="1" t="b">
        <v>0</v>
      </c>
    </row>
    <row r="1049" spans="1:14" x14ac:dyDescent="0.25">
      <c r="A1049" s="4" t="str">
        <f t="shared" si="16"/>
        <v>466581</v>
      </c>
      <c r="B1049" s="1">
        <v>1051</v>
      </c>
      <c r="C1049" s="1" t="s">
        <v>88</v>
      </c>
      <c r="D1049" s="1" t="s">
        <v>4206</v>
      </c>
      <c r="E1049" s="1" t="s">
        <v>1927</v>
      </c>
      <c r="F1049" s="1" t="s">
        <v>1928</v>
      </c>
      <c r="G1049" s="1" t="s">
        <v>471</v>
      </c>
      <c r="H1049" s="1" t="s">
        <v>89</v>
      </c>
      <c r="N1049" s="1" t="b">
        <v>0</v>
      </c>
    </row>
    <row r="1050" spans="1:14" x14ac:dyDescent="0.25">
      <c r="A1050" s="4" t="str">
        <f t="shared" si="16"/>
        <v>447331</v>
      </c>
      <c r="B1050" s="1">
        <v>1052</v>
      </c>
      <c r="C1050" s="1" t="s">
        <v>4207</v>
      </c>
      <c r="D1050" s="1" t="s">
        <v>4208</v>
      </c>
      <c r="E1050" s="1" t="s">
        <v>3551</v>
      </c>
      <c r="F1050" s="1" t="s">
        <v>4209</v>
      </c>
      <c r="G1050" s="1" t="s">
        <v>471</v>
      </c>
      <c r="H1050" s="1" t="s">
        <v>4210</v>
      </c>
      <c r="N1050" s="1" t="b">
        <v>0</v>
      </c>
    </row>
    <row r="1051" spans="1:14" x14ac:dyDescent="0.25">
      <c r="A1051" s="4" t="str">
        <f t="shared" si="16"/>
        <v>313592</v>
      </c>
      <c r="B1051" s="1">
        <v>1053</v>
      </c>
      <c r="C1051" s="1" t="s">
        <v>4211</v>
      </c>
      <c r="D1051" s="1" t="s">
        <v>4212</v>
      </c>
      <c r="E1051" s="1" t="s">
        <v>1049</v>
      </c>
      <c r="F1051" s="1" t="s">
        <v>1050</v>
      </c>
      <c r="G1051" s="1" t="s">
        <v>471</v>
      </c>
      <c r="H1051" s="1" t="s">
        <v>4213</v>
      </c>
      <c r="N1051" s="1" t="b">
        <v>0</v>
      </c>
    </row>
    <row r="1052" spans="1:14" x14ac:dyDescent="0.25">
      <c r="A1052" s="4" t="str">
        <f t="shared" si="16"/>
        <v>329485</v>
      </c>
      <c r="B1052" s="1">
        <v>1054</v>
      </c>
      <c r="C1052" s="1" t="s">
        <v>4214</v>
      </c>
      <c r="D1052" s="1" t="s">
        <v>4215</v>
      </c>
      <c r="E1052" s="1" t="s">
        <v>2310</v>
      </c>
      <c r="F1052" s="1" t="s">
        <v>1704</v>
      </c>
      <c r="G1052" s="1" t="s">
        <v>471</v>
      </c>
      <c r="H1052" s="1" t="s">
        <v>4216</v>
      </c>
      <c r="N1052" s="1" t="b">
        <v>0</v>
      </c>
    </row>
    <row r="1053" spans="1:14" x14ac:dyDescent="0.25">
      <c r="A1053" s="4" t="str">
        <f t="shared" si="16"/>
        <v>475208</v>
      </c>
      <c r="B1053" s="1">
        <v>1055</v>
      </c>
      <c r="C1053" s="1" t="s">
        <v>4217</v>
      </c>
      <c r="D1053" s="1" t="s">
        <v>4218</v>
      </c>
      <c r="E1053" s="1" t="s">
        <v>885</v>
      </c>
      <c r="F1053" s="1" t="s">
        <v>886</v>
      </c>
      <c r="G1053" s="1" t="s">
        <v>471</v>
      </c>
      <c r="H1053" s="1" t="s">
        <v>4219</v>
      </c>
      <c r="N1053" s="1" t="b">
        <v>0</v>
      </c>
    </row>
    <row r="1054" spans="1:14" x14ac:dyDescent="0.25">
      <c r="A1054" s="4" t="str">
        <f t="shared" si="16"/>
        <v>307777</v>
      </c>
      <c r="B1054" s="1">
        <v>1056</v>
      </c>
      <c r="C1054" s="1" t="s">
        <v>4220</v>
      </c>
      <c r="D1054" s="1" t="s">
        <v>1313</v>
      </c>
      <c r="E1054" s="1" t="s">
        <v>511</v>
      </c>
      <c r="F1054" s="1" t="s">
        <v>2495</v>
      </c>
      <c r="G1054" s="1" t="s">
        <v>471</v>
      </c>
      <c r="H1054" s="1" t="s">
        <v>4221</v>
      </c>
      <c r="N1054" s="1" t="b">
        <v>0</v>
      </c>
    </row>
    <row r="1055" spans="1:14" x14ac:dyDescent="0.25">
      <c r="A1055" s="4" t="str">
        <f t="shared" si="16"/>
        <v>454870</v>
      </c>
      <c r="B1055" s="1">
        <v>1057</v>
      </c>
      <c r="C1055" s="1" t="s">
        <v>4222</v>
      </c>
      <c r="D1055" s="1" t="s">
        <v>4223</v>
      </c>
      <c r="E1055" s="1" t="s">
        <v>567</v>
      </c>
      <c r="F1055" s="1" t="s">
        <v>568</v>
      </c>
      <c r="G1055" s="1" t="s">
        <v>471</v>
      </c>
      <c r="H1055" s="1" t="s">
        <v>4224</v>
      </c>
      <c r="N1055" s="1" t="b">
        <v>0</v>
      </c>
    </row>
    <row r="1056" spans="1:14" x14ac:dyDescent="0.25">
      <c r="A1056" s="4" t="str">
        <f t="shared" si="16"/>
        <v>440824</v>
      </c>
      <c r="B1056" s="1">
        <v>1058</v>
      </c>
      <c r="C1056" s="1" t="s">
        <v>4225</v>
      </c>
      <c r="D1056" s="1" t="s">
        <v>4226</v>
      </c>
      <c r="E1056" s="1" t="s">
        <v>1004</v>
      </c>
      <c r="F1056" s="1" t="s">
        <v>1005</v>
      </c>
      <c r="G1056" s="1" t="s">
        <v>471</v>
      </c>
      <c r="H1056" s="1" t="s">
        <v>4227</v>
      </c>
      <c r="N1056" s="1" t="b">
        <v>0</v>
      </c>
    </row>
    <row r="1057" spans="1:14" x14ac:dyDescent="0.25">
      <c r="A1057" s="4" t="str">
        <f t="shared" si="16"/>
        <v>475500</v>
      </c>
      <c r="B1057" s="1">
        <v>1059</v>
      </c>
      <c r="C1057" s="1" t="s">
        <v>4228</v>
      </c>
      <c r="D1057" s="1" t="s">
        <v>4229</v>
      </c>
      <c r="E1057" s="1" t="s">
        <v>979</v>
      </c>
      <c r="F1057" s="1" t="s">
        <v>980</v>
      </c>
      <c r="G1057" s="1" t="s">
        <v>471</v>
      </c>
      <c r="H1057" s="1" t="s">
        <v>4230</v>
      </c>
      <c r="N1057" s="1" t="b">
        <v>0</v>
      </c>
    </row>
    <row r="1058" spans="1:14" x14ac:dyDescent="0.25">
      <c r="A1058" s="4" t="str">
        <f t="shared" si="16"/>
        <v>358843</v>
      </c>
      <c r="B1058" s="1">
        <v>1060</v>
      </c>
      <c r="C1058" s="1" t="s">
        <v>4231</v>
      </c>
      <c r="D1058" s="1" t="s">
        <v>4232</v>
      </c>
      <c r="E1058" s="1" t="s">
        <v>511</v>
      </c>
      <c r="F1058" s="1" t="s">
        <v>723</v>
      </c>
      <c r="G1058" s="1" t="s">
        <v>471</v>
      </c>
      <c r="H1058" s="1" t="s">
        <v>4233</v>
      </c>
      <c r="N1058" s="1" t="b">
        <v>0</v>
      </c>
    </row>
    <row r="1059" spans="1:14" x14ac:dyDescent="0.25">
      <c r="A1059" s="4" t="str">
        <f t="shared" si="16"/>
        <v>365450</v>
      </c>
      <c r="B1059" s="1">
        <v>1061</v>
      </c>
      <c r="C1059" s="1" t="s">
        <v>4234</v>
      </c>
      <c r="D1059" s="1" t="s">
        <v>4235</v>
      </c>
      <c r="E1059" s="1" t="s">
        <v>1499</v>
      </c>
      <c r="F1059" s="1" t="s">
        <v>1500</v>
      </c>
      <c r="G1059" s="1" t="s">
        <v>471</v>
      </c>
      <c r="H1059" s="1" t="s">
        <v>4236</v>
      </c>
      <c r="N1059" s="1" t="b">
        <v>0</v>
      </c>
    </row>
    <row r="1060" spans="1:14" x14ac:dyDescent="0.25">
      <c r="A1060" s="4" t="str">
        <f t="shared" si="16"/>
        <v>309402</v>
      </c>
      <c r="B1060" s="1">
        <v>1062</v>
      </c>
      <c r="C1060" s="1" t="s">
        <v>4237</v>
      </c>
      <c r="D1060" s="1" t="s">
        <v>4238</v>
      </c>
      <c r="E1060" s="1" t="s">
        <v>4239</v>
      </c>
      <c r="F1060" s="1" t="s">
        <v>525</v>
      </c>
      <c r="G1060" s="1" t="s">
        <v>471</v>
      </c>
      <c r="H1060" s="1" t="s">
        <v>4240</v>
      </c>
      <c r="N1060" s="1" t="b">
        <v>0</v>
      </c>
    </row>
    <row r="1061" spans="1:14" x14ac:dyDescent="0.25">
      <c r="A1061" s="4" t="str">
        <f t="shared" si="16"/>
        <v>502883</v>
      </c>
      <c r="B1061" s="1">
        <v>1063</v>
      </c>
      <c r="C1061" s="1" t="s">
        <v>331</v>
      </c>
      <c r="D1061" s="1" t="s">
        <v>3079</v>
      </c>
      <c r="E1061" s="1" t="s">
        <v>806</v>
      </c>
      <c r="F1061" s="1" t="s">
        <v>2218</v>
      </c>
      <c r="G1061" s="1" t="s">
        <v>471</v>
      </c>
      <c r="H1061" s="1" t="s">
        <v>332</v>
      </c>
      <c r="N1061" s="1" t="b">
        <v>0</v>
      </c>
    </row>
    <row r="1062" spans="1:14" x14ac:dyDescent="0.25">
      <c r="A1062" s="4" t="str">
        <f t="shared" si="16"/>
        <v>463144</v>
      </c>
      <c r="B1062" s="1">
        <v>1064</v>
      </c>
      <c r="C1062" s="1" t="s">
        <v>4241</v>
      </c>
      <c r="D1062" s="1" t="s">
        <v>4242</v>
      </c>
      <c r="E1062" s="1" t="s">
        <v>511</v>
      </c>
      <c r="F1062" s="1" t="s">
        <v>1504</v>
      </c>
      <c r="G1062" s="1" t="s">
        <v>471</v>
      </c>
      <c r="H1062" s="1" t="s">
        <v>4243</v>
      </c>
      <c r="N1062" s="1" t="b">
        <v>0</v>
      </c>
    </row>
    <row r="1063" spans="1:14" x14ac:dyDescent="0.25">
      <c r="A1063" s="4" t="str">
        <f t="shared" si="16"/>
        <v>441432</v>
      </c>
      <c r="B1063" s="1">
        <v>1065</v>
      </c>
      <c r="C1063" s="1" t="s">
        <v>4244</v>
      </c>
      <c r="D1063" s="1" t="s">
        <v>4245</v>
      </c>
      <c r="E1063" s="1" t="s">
        <v>2856</v>
      </c>
      <c r="F1063" s="1" t="s">
        <v>2857</v>
      </c>
      <c r="G1063" s="1" t="s">
        <v>471</v>
      </c>
      <c r="H1063" s="1" t="s">
        <v>4246</v>
      </c>
      <c r="N1063" s="1" t="b">
        <v>0</v>
      </c>
    </row>
    <row r="1064" spans="1:14" x14ac:dyDescent="0.25">
      <c r="A1064" s="4" t="str">
        <f t="shared" si="16"/>
        <v>325996</v>
      </c>
      <c r="B1064" s="1">
        <v>1066</v>
      </c>
      <c r="C1064" s="1" t="s">
        <v>4247</v>
      </c>
      <c r="D1064" s="1" t="s">
        <v>4248</v>
      </c>
      <c r="E1064" s="1" t="s">
        <v>4249</v>
      </c>
      <c r="F1064" s="1" t="s">
        <v>4250</v>
      </c>
      <c r="G1064" s="1" t="s">
        <v>471</v>
      </c>
      <c r="H1064" s="1" t="s">
        <v>4251</v>
      </c>
      <c r="N1064" s="1" t="b">
        <v>0</v>
      </c>
    </row>
    <row r="1065" spans="1:14" x14ac:dyDescent="0.25">
      <c r="A1065" s="4" t="str">
        <f t="shared" si="16"/>
        <v>321045</v>
      </c>
      <c r="B1065" s="1">
        <v>1067</v>
      </c>
      <c r="C1065" s="1" t="s">
        <v>4252</v>
      </c>
      <c r="D1065" s="1" t="s">
        <v>4253</v>
      </c>
      <c r="E1065" s="1" t="s">
        <v>511</v>
      </c>
      <c r="F1065" s="1" t="s">
        <v>1392</v>
      </c>
      <c r="G1065" s="1" t="s">
        <v>471</v>
      </c>
      <c r="H1065" s="1" t="s">
        <v>4254</v>
      </c>
      <c r="N1065" s="1" t="b">
        <v>0</v>
      </c>
    </row>
    <row r="1066" spans="1:14" x14ac:dyDescent="0.25">
      <c r="A1066" s="4" t="str">
        <f t="shared" si="16"/>
        <v>471087</v>
      </c>
      <c r="B1066" s="1">
        <v>1068</v>
      </c>
      <c r="C1066" s="1" t="s">
        <v>4255</v>
      </c>
      <c r="E1066" s="1" t="s">
        <v>4256</v>
      </c>
      <c r="F1066" s="1" t="s">
        <v>4257</v>
      </c>
      <c r="G1066" s="1" t="s">
        <v>471</v>
      </c>
      <c r="H1066" s="1" t="s">
        <v>4258</v>
      </c>
      <c r="N1066" s="1" t="b">
        <v>0</v>
      </c>
    </row>
    <row r="1067" spans="1:14" x14ac:dyDescent="0.25">
      <c r="A1067" s="4" t="str">
        <f t="shared" si="16"/>
        <v>359444</v>
      </c>
      <c r="B1067" s="1">
        <v>1069</v>
      </c>
      <c r="C1067" s="1" t="s">
        <v>4259</v>
      </c>
      <c r="D1067" s="1" t="s">
        <v>4260</v>
      </c>
      <c r="E1067" s="1" t="s">
        <v>511</v>
      </c>
      <c r="F1067" s="1" t="s">
        <v>723</v>
      </c>
      <c r="G1067" s="1" t="s">
        <v>471</v>
      </c>
      <c r="H1067" s="1" t="s">
        <v>4261</v>
      </c>
      <c r="N1067" s="1" t="b">
        <v>0</v>
      </c>
    </row>
    <row r="1068" spans="1:14" x14ac:dyDescent="0.25">
      <c r="A1068" s="4" t="str">
        <f t="shared" si="16"/>
        <v>366801</v>
      </c>
      <c r="B1068" s="1">
        <v>1070</v>
      </c>
      <c r="C1068" s="1" t="s">
        <v>4262</v>
      </c>
      <c r="D1068" s="1" t="s">
        <v>4263</v>
      </c>
      <c r="E1068" s="1" t="s">
        <v>511</v>
      </c>
      <c r="F1068" s="1" t="s">
        <v>641</v>
      </c>
      <c r="G1068" s="1" t="s">
        <v>471</v>
      </c>
      <c r="H1068" s="1" t="s">
        <v>4264</v>
      </c>
      <c r="N1068" s="1" t="b">
        <v>0</v>
      </c>
    </row>
    <row r="1069" spans="1:14" x14ac:dyDescent="0.25">
      <c r="A1069" s="4" t="str">
        <f t="shared" si="16"/>
        <v>540718</v>
      </c>
      <c r="B1069" s="1">
        <v>1071</v>
      </c>
      <c r="C1069" s="1" t="s">
        <v>6048</v>
      </c>
      <c r="E1069" s="1" t="s">
        <v>4265</v>
      </c>
      <c r="F1069" s="1" t="s">
        <v>4266</v>
      </c>
      <c r="G1069" s="1" t="s">
        <v>471</v>
      </c>
      <c r="H1069" s="1" t="s">
        <v>6049</v>
      </c>
      <c r="N1069" s="1" t="b">
        <v>0</v>
      </c>
    </row>
    <row r="1070" spans="1:14" x14ac:dyDescent="0.25">
      <c r="A1070" s="4" t="str">
        <f t="shared" si="16"/>
        <v>444942</v>
      </c>
      <c r="B1070" s="1">
        <v>1072</v>
      </c>
      <c r="C1070" s="1" t="s">
        <v>374</v>
      </c>
      <c r="D1070" s="1" t="s">
        <v>4091</v>
      </c>
      <c r="E1070" s="1" t="s">
        <v>1675</v>
      </c>
      <c r="F1070" s="1" t="s">
        <v>2033</v>
      </c>
      <c r="G1070" s="1" t="s">
        <v>471</v>
      </c>
      <c r="H1070" s="1" t="s">
        <v>375</v>
      </c>
      <c r="N1070" s="1" t="b">
        <v>0</v>
      </c>
    </row>
    <row r="1071" spans="1:14" x14ac:dyDescent="0.25">
      <c r="A1071" s="4" t="str">
        <f t="shared" si="16"/>
        <v/>
      </c>
      <c r="B1071" s="1">
        <v>1073</v>
      </c>
      <c r="C1071" s="1" t="s">
        <v>4267</v>
      </c>
      <c r="D1071" s="1" t="s">
        <v>4268</v>
      </c>
      <c r="E1071" s="1" t="s">
        <v>4269</v>
      </c>
      <c r="F1071" s="1" t="s">
        <v>4270</v>
      </c>
      <c r="G1071" s="1" t="s">
        <v>4271</v>
      </c>
      <c r="H1071" s="1"/>
      <c r="N1071" s="1" t="b">
        <v>0</v>
      </c>
    </row>
    <row r="1072" spans="1:14" x14ac:dyDescent="0.25">
      <c r="A1072" s="4" t="str">
        <f t="shared" si="16"/>
        <v>314318</v>
      </c>
      <c r="B1072" s="1">
        <v>1074</v>
      </c>
      <c r="C1072" s="1" t="s">
        <v>4272</v>
      </c>
      <c r="D1072" s="1" t="s">
        <v>4273</v>
      </c>
      <c r="E1072" s="1" t="s">
        <v>567</v>
      </c>
      <c r="F1072" s="1" t="s">
        <v>568</v>
      </c>
      <c r="G1072" s="1" t="s">
        <v>471</v>
      </c>
      <c r="H1072" s="1" t="s">
        <v>260</v>
      </c>
      <c r="N1072" s="1" t="b">
        <v>0</v>
      </c>
    </row>
    <row r="1073" spans="1:14" x14ac:dyDescent="0.25">
      <c r="A1073" s="4" t="str">
        <f t="shared" si="16"/>
        <v>315732</v>
      </c>
      <c r="B1073" s="1">
        <v>1075</v>
      </c>
      <c r="C1073" s="1" t="s">
        <v>30</v>
      </c>
      <c r="D1073" s="1" t="s">
        <v>4274</v>
      </c>
      <c r="E1073" s="1" t="s">
        <v>2310</v>
      </c>
      <c r="F1073" s="1" t="s">
        <v>1704</v>
      </c>
      <c r="G1073" s="1" t="s">
        <v>471</v>
      </c>
      <c r="H1073" s="1" t="s">
        <v>31</v>
      </c>
      <c r="N1073" s="1" t="b">
        <v>0</v>
      </c>
    </row>
    <row r="1074" spans="1:14" x14ac:dyDescent="0.25">
      <c r="A1074" s="4" t="str">
        <f t="shared" si="16"/>
        <v>018246</v>
      </c>
      <c r="B1074" s="1">
        <v>1076</v>
      </c>
      <c r="C1074" s="1" t="s">
        <v>4275</v>
      </c>
      <c r="D1074" s="1" t="s">
        <v>4276</v>
      </c>
      <c r="E1074" s="1" t="s">
        <v>1997</v>
      </c>
      <c r="F1074" s="1" t="s">
        <v>4277</v>
      </c>
      <c r="G1074" s="1" t="s">
        <v>471</v>
      </c>
      <c r="H1074" s="1" t="s">
        <v>4278</v>
      </c>
      <c r="N1074" s="1" t="b">
        <v>0</v>
      </c>
    </row>
    <row r="1075" spans="1:14" x14ac:dyDescent="0.25">
      <c r="A1075" s="4" t="str">
        <f t="shared" si="16"/>
        <v>355810</v>
      </c>
      <c r="B1075" s="1">
        <v>1077</v>
      </c>
      <c r="C1075" s="1" t="s">
        <v>4279</v>
      </c>
      <c r="D1075" s="1" t="s">
        <v>4280</v>
      </c>
      <c r="E1075" s="1" t="s">
        <v>3807</v>
      </c>
      <c r="F1075" s="1" t="s">
        <v>4281</v>
      </c>
      <c r="G1075" s="1" t="s">
        <v>471</v>
      </c>
      <c r="H1075" s="1" t="s">
        <v>4282</v>
      </c>
      <c r="N1075" s="1" t="b">
        <v>0</v>
      </c>
    </row>
    <row r="1076" spans="1:14" x14ac:dyDescent="0.25">
      <c r="A1076" s="4" t="str">
        <f t="shared" si="16"/>
        <v>337931</v>
      </c>
      <c r="B1076" s="1">
        <v>1078</v>
      </c>
      <c r="C1076" s="1" t="s">
        <v>4283</v>
      </c>
      <c r="D1076" s="1" t="s">
        <v>4284</v>
      </c>
      <c r="E1076" s="1" t="s">
        <v>4285</v>
      </c>
      <c r="F1076" s="1" t="s">
        <v>4286</v>
      </c>
      <c r="G1076" s="1" t="s">
        <v>471</v>
      </c>
      <c r="H1076" s="1" t="s">
        <v>4287</v>
      </c>
      <c r="N1076" s="1" t="b">
        <v>0</v>
      </c>
    </row>
    <row r="1077" spans="1:14" x14ac:dyDescent="0.25">
      <c r="A1077" s="4" t="str">
        <f t="shared" si="16"/>
        <v>358522</v>
      </c>
      <c r="B1077" s="1">
        <v>1079</v>
      </c>
      <c r="C1077" s="1" t="s">
        <v>4288</v>
      </c>
      <c r="D1077" s="1" t="s">
        <v>4289</v>
      </c>
      <c r="E1077" s="1" t="s">
        <v>511</v>
      </c>
      <c r="F1077" s="1" t="s">
        <v>578</v>
      </c>
      <c r="G1077" s="1" t="s">
        <v>471</v>
      </c>
      <c r="H1077" s="1" t="s">
        <v>4290</v>
      </c>
      <c r="N1077" s="1" t="b">
        <v>0</v>
      </c>
    </row>
    <row r="1078" spans="1:14" x14ac:dyDescent="0.25">
      <c r="A1078" s="4" t="str">
        <f t="shared" si="16"/>
        <v>363807</v>
      </c>
      <c r="B1078" s="1">
        <v>1080</v>
      </c>
      <c r="C1078" s="1" t="s">
        <v>4291</v>
      </c>
      <c r="D1078" s="1" t="s">
        <v>4292</v>
      </c>
      <c r="E1078" s="1" t="s">
        <v>1058</v>
      </c>
      <c r="F1078" s="1" t="s">
        <v>1631</v>
      </c>
      <c r="G1078" s="1" t="s">
        <v>471</v>
      </c>
      <c r="H1078" s="1" t="s">
        <v>4293</v>
      </c>
      <c r="N1078" s="1" t="b">
        <v>0</v>
      </c>
    </row>
    <row r="1079" spans="1:14" x14ac:dyDescent="0.25">
      <c r="A1079" s="4" t="str">
        <f t="shared" si="16"/>
        <v>357017</v>
      </c>
      <c r="B1079" s="1">
        <v>1081</v>
      </c>
      <c r="C1079" s="1" t="s">
        <v>148</v>
      </c>
      <c r="D1079" s="1" t="s">
        <v>4294</v>
      </c>
      <c r="E1079" s="1" t="s">
        <v>511</v>
      </c>
      <c r="F1079" s="1" t="s">
        <v>723</v>
      </c>
      <c r="G1079" s="1" t="s">
        <v>471</v>
      </c>
      <c r="H1079" s="1" t="s">
        <v>149</v>
      </c>
      <c r="N1079" s="1" t="b">
        <v>0</v>
      </c>
    </row>
    <row r="1080" spans="1:14" x14ac:dyDescent="0.25">
      <c r="A1080" s="4" t="str">
        <f t="shared" si="16"/>
        <v>316058</v>
      </c>
      <c r="B1080" s="1">
        <v>1082</v>
      </c>
      <c r="C1080" s="1" t="s">
        <v>419</v>
      </c>
      <c r="D1080" s="1" t="s">
        <v>4295</v>
      </c>
      <c r="E1080" s="1" t="s">
        <v>1675</v>
      </c>
      <c r="F1080" s="1" t="s">
        <v>2033</v>
      </c>
      <c r="G1080" s="1" t="s">
        <v>471</v>
      </c>
      <c r="H1080" s="1" t="s">
        <v>420</v>
      </c>
      <c r="N1080" s="1" t="b">
        <v>0</v>
      </c>
    </row>
    <row r="1081" spans="1:14" x14ac:dyDescent="0.25">
      <c r="A1081" s="4" t="str">
        <f t="shared" si="16"/>
        <v>461127</v>
      </c>
      <c r="B1081" s="1">
        <v>1083</v>
      </c>
      <c r="C1081" s="1" t="s">
        <v>299</v>
      </c>
      <c r="D1081" s="1" t="s">
        <v>4296</v>
      </c>
      <c r="E1081" s="1" t="s">
        <v>511</v>
      </c>
      <c r="F1081" s="1" t="s">
        <v>723</v>
      </c>
      <c r="G1081" s="1" t="s">
        <v>471</v>
      </c>
      <c r="H1081" s="1" t="s">
        <v>300</v>
      </c>
      <c r="N1081" s="1" t="b">
        <v>0</v>
      </c>
    </row>
    <row r="1082" spans="1:14" x14ac:dyDescent="0.25">
      <c r="A1082" s="4" t="str">
        <f t="shared" si="16"/>
        <v>359080</v>
      </c>
      <c r="B1082" s="1">
        <v>1084</v>
      </c>
      <c r="C1082" s="1" t="s">
        <v>4297</v>
      </c>
      <c r="D1082" s="1" t="s">
        <v>4298</v>
      </c>
      <c r="E1082" s="1" t="s">
        <v>800</v>
      </c>
      <c r="F1082" s="1" t="s">
        <v>664</v>
      </c>
      <c r="G1082" s="1" t="s">
        <v>471</v>
      </c>
      <c r="H1082" s="1" t="s">
        <v>4299</v>
      </c>
      <c r="N1082" s="1" t="b">
        <v>0</v>
      </c>
    </row>
    <row r="1083" spans="1:14" x14ac:dyDescent="0.25">
      <c r="A1083" s="4" t="str">
        <f t="shared" si="16"/>
        <v>475512</v>
      </c>
      <c r="B1083" s="1">
        <v>1085</v>
      </c>
      <c r="C1083" s="1" t="s">
        <v>4300</v>
      </c>
      <c r="D1083" s="1" t="s">
        <v>3547</v>
      </c>
      <c r="E1083" s="1" t="s">
        <v>567</v>
      </c>
      <c r="F1083" s="1" t="s">
        <v>933</v>
      </c>
      <c r="G1083" s="1" t="s">
        <v>471</v>
      </c>
      <c r="H1083" s="1" t="s">
        <v>3548</v>
      </c>
      <c r="N1083" s="1" t="b">
        <v>0</v>
      </c>
    </row>
    <row r="1084" spans="1:14" x14ac:dyDescent="0.25">
      <c r="A1084" s="4" t="str">
        <f t="shared" si="16"/>
        <v>623023</v>
      </c>
      <c r="B1084" s="1">
        <v>1086</v>
      </c>
      <c r="C1084" s="1" t="s">
        <v>4301</v>
      </c>
      <c r="D1084" s="1" t="s">
        <v>4302</v>
      </c>
      <c r="E1084" s="1" t="s">
        <v>4303</v>
      </c>
      <c r="F1084" s="1" t="s">
        <v>4304</v>
      </c>
      <c r="G1084" s="1" t="s">
        <v>471</v>
      </c>
      <c r="H1084" s="1" t="s">
        <v>4305</v>
      </c>
      <c r="N1084" s="1" t="b">
        <v>0</v>
      </c>
    </row>
    <row r="1085" spans="1:14" x14ac:dyDescent="0.25">
      <c r="A1085" s="4" t="str">
        <f t="shared" si="16"/>
        <v>460749</v>
      </c>
      <c r="B1085" s="1">
        <v>1087</v>
      </c>
      <c r="C1085" s="1" t="s">
        <v>4306</v>
      </c>
      <c r="D1085" s="1" t="s">
        <v>4307</v>
      </c>
      <c r="E1085" s="1" t="s">
        <v>511</v>
      </c>
      <c r="F1085" s="1" t="s">
        <v>993</v>
      </c>
      <c r="G1085" s="1" t="s">
        <v>471</v>
      </c>
      <c r="H1085" s="1" t="s">
        <v>4308</v>
      </c>
      <c r="N1085" s="1" t="b">
        <v>0</v>
      </c>
    </row>
    <row r="1086" spans="1:14" x14ac:dyDescent="0.25">
      <c r="A1086" s="4" t="str">
        <f t="shared" si="16"/>
        <v>311024</v>
      </c>
      <c r="B1086" s="1">
        <v>1088</v>
      </c>
      <c r="C1086" s="1" t="s">
        <v>4309</v>
      </c>
      <c r="D1086" s="1" t="s">
        <v>3669</v>
      </c>
      <c r="E1086" s="1" t="s">
        <v>1185</v>
      </c>
      <c r="F1086" s="1" t="s">
        <v>3670</v>
      </c>
      <c r="G1086" s="1" t="s">
        <v>471</v>
      </c>
      <c r="H1086" s="1" t="s">
        <v>4310</v>
      </c>
      <c r="N1086" s="1" t="b">
        <v>0</v>
      </c>
    </row>
    <row r="1087" spans="1:14" x14ac:dyDescent="0.25">
      <c r="A1087" s="4" t="str">
        <f t="shared" si="16"/>
        <v>308690</v>
      </c>
      <c r="B1087" s="1">
        <v>1089</v>
      </c>
      <c r="C1087" s="1" t="s">
        <v>4311</v>
      </c>
      <c r="D1087" s="1" t="s">
        <v>4312</v>
      </c>
      <c r="E1087" s="1" t="s">
        <v>567</v>
      </c>
      <c r="F1087" s="1" t="s">
        <v>568</v>
      </c>
      <c r="G1087" s="1" t="s">
        <v>471</v>
      </c>
      <c r="H1087" s="1" t="s">
        <v>4313</v>
      </c>
      <c r="N1087" s="1" t="b">
        <v>0</v>
      </c>
    </row>
    <row r="1088" spans="1:14" x14ac:dyDescent="0.25">
      <c r="A1088" s="4" t="str">
        <f t="shared" si="16"/>
        <v>344049</v>
      </c>
      <c r="B1088" s="1">
        <v>1090</v>
      </c>
      <c r="C1088" s="1" t="s">
        <v>4314</v>
      </c>
      <c r="D1088" s="1" t="s">
        <v>4315</v>
      </c>
      <c r="E1088" s="1" t="s">
        <v>979</v>
      </c>
      <c r="F1088" s="1" t="s">
        <v>4316</v>
      </c>
      <c r="G1088" s="1" t="s">
        <v>471</v>
      </c>
      <c r="H1088" s="1" t="s">
        <v>4317</v>
      </c>
      <c r="N1088" s="1" t="b">
        <v>0</v>
      </c>
    </row>
    <row r="1089" spans="1:14" x14ac:dyDescent="0.25">
      <c r="A1089" s="4" t="str">
        <f t="shared" ref="A1089:A1152" si="17">LEFT(H1089,6)</f>
        <v>465202</v>
      </c>
      <c r="B1089" s="1">
        <v>1091</v>
      </c>
      <c r="C1089" s="1" t="s">
        <v>4318</v>
      </c>
      <c r="D1089" s="1" t="s">
        <v>4319</v>
      </c>
      <c r="E1089" s="1" t="s">
        <v>561</v>
      </c>
      <c r="F1089" s="1" t="s">
        <v>1462</v>
      </c>
      <c r="G1089" s="1" t="s">
        <v>471</v>
      </c>
      <c r="H1089" s="1" t="s">
        <v>4320</v>
      </c>
      <c r="N1089" s="1" t="b">
        <v>0</v>
      </c>
    </row>
    <row r="1090" spans="1:14" x14ac:dyDescent="0.25">
      <c r="A1090" s="4" t="str">
        <f t="shared" si="17"/>
        <v>506036</v>
      </c>
      <c r="B1090" s="1">
        <v>1092</v>
      </c>
      <c r="C1090" s="1" t="s">
        <v>4321</v>
      </c>
      <c r="D1090" s="1" t="s">
        <v>4322</v>
      </c>
      <c r="E1090" s="1" t="s">
        <v>511</v>
      </c>
      <c r="F1090" s="1" t="s">
        <v>1261</v>
      </c>
      <c r="G1090" s="1" t="s">
        <v>471</v>
      </c>
      <c r="H1090" s="1" t="s">
        <v>4323</v>
      </c>
      <c r="N1090" s="1" t="b">
        <v>0</v>
      </c>
    </row>
    <row r="1091" spans="1:14" x14ac:dyDescent="0.25">
      <c r="A1091" s="4" t="str">
        <f t="shared" si="17"/>
        <v>130805</v>
      </c>
      <c r="B1091" s="1">
        <v>1093</v>
      </c>
      <c r="C1091" s="1" t="s">
        <v>4324</v>
      </c>
      <c r="D1091" s="1" t="s">
        <v>4325</v>
      </c>
      <c r="E1091" s="1" t="s">
        <v>4326</v>
      </c>
      <c r="F1091" s="1" t="s">
        <v>4327</v>
      </c>
      <c r="H1091" s="1" t="s">
        <v>4328</v>
      </c>
      <c r="N1091" s="1" t="b">
        <v>0</v>
      </c>
    </row>
    <row r="1092" spans="1:14" x14ac:dyDescent="0.25">
      <c r="A1092" s="4" t="str">
        <f t="shared" si="17"/>
        <v>358503</v>
      </c>
      <c r="B1092" s="1">
        <v>1094</v>
      </c>
      <c r="C1092" s="1" t="s">
        <v>4329</v>
      </c>
      <c r="D1092" s="1" t="s">
        <v>813</v>
      </c>
      <c r="E1092" s="1" t="s">
        <v>511</v>
      </c>
      <c r="F1092" s="1" t="s">
        <v>814</v>
      </c>
      <c r="G1092" s="1" t="s">
        <v>471</v>
      </c>
      <c r="H1092" s="1" t="s">
        <v>203</v>
      </c>
      <c r="N1092" s="1" t="b">
        <v>0</v>
      </c>
    </row>
    <row r="1093" spans="1:14" x14ac:dyDescent="0.25">
      <c r="A1093" s="4" t="str">
        <f t="shared" si="17"/>
        <v>358061</v>
      </c>
      <c r="B1093" s="1">
        <v>1095</v>
      </c>
      <c r="C1093" s="1" t="s">
        <v>4330</v>
      </c>
      <c r="D1093" s="1" t="s">
        <v>4331</v>
      </c>
      <c r="E1093" s="1" t="s">
        <v>800</v>
      </c>
      <c r="F1093" s="1" t="s">
        <v>1261</v>
      </c>
      <c r="G1093" s="1" t="s">
        <v>471</v>
      </c>
      <c r="H1093" s="1" t="s">
        <v>4332</v>
      </c>
      <c r="N1093" s="1" t="b">
        <v>0</v>
      </c>
    </row>
    <row r="1094" spans="1:14" x14ac:dyDescent="0.25">
      <c r="A1094" s="4" t="str">
        <f t="shared" si="17"/>
        <v>367612</v>
      </c>
      <c r="B1094" s="1">
        <v>1096</v>
      </c>
      <c r="C1094" s="1" t="s">
        <v>4333</v>
      </c>
      <c r="D1094" s="1" t="s">
        <v>4143</v>
      </c>
      <c r="E1094" s="1" t="s">
        <v>511</v>
      </c>
      <c r="F1094" s="1" t="s">
        <v>632</v>
      </c>
      <c r="G1094" s="1" t="s">
        <v>471</v>
      </c>
      <c r="H1094" s="1" t="s">
        <v>4144</v>
      </c>
      <c r="N1094" s="1" t="b">
        <v>0</v>
      </c>
    </row>
    <row r="1095" spans="1:14" x14ac:dyDescent="0.25">
      <c r="A1095" s="4" t="str">
        <f t="shared" si="17"/>
        <v>464904</v>
      </c>
      <c r="B1095" s="1">
        <v>1097</v>
      </c>
      <c r="C1095" s="1" t="s">
        <v>4334</v>
      </c>
      <c r="D1095" s="1" t="s">
        <v>4335</v>
      </c>
      <c r="E1095" s="1" t="s">
        <v>4336</v>
      </c>
      <c r="F1095" s="1" t="s">
        <v>4202</v>
      </c>
      <c r="G1095" s="1" t="s">
        <v>471</v>
      </c>
      <c r="H1095" s="1" t="s">
        <v>4337</v>
      </c>
      <c r="N1095" s="1" t="b">
        <v>0</v>
      </c>
    </row>
    <row r="1096" spans="1:14" x14ac:dyDescent="0.25">
      <c r="A1096" s="4" t="str">
        <f t="shared" si="17"/>
        <v>358781</v>
      </c>
      <c r="B1096" s="1">
        <v>1098</v>
      </c>
      <c r="C1096" s="1" t="s">
        <v>4338</v>
      </c>
      <c r="D1096" s="1" t="s">
        <v>4339</v>
      </c>
      <c r="E1096" s="1" t="s">
        <v>511</v>
      </c>
      <c r="F1096" s="1" t="s">
        <v>532</v>
      </c>
      <c r="G1096" s="1" t="s">
        <v>471</v>
      </c>
      <c r="H1096" s="1" t="s">
        <v>4340</v>
      </c>
      <c r="N1096" s="1" t="b">
        <v>0</v>
      </c>
    </row>
    <row r="1097" spans="1:14" x14ac:dyDescent="0.25">
      <c r="A1097" s="4" t="str">
        <f t="shared" si="17"/>
        <v>360134</v>
      </c>
      <c r="B1097" s="1">
        <v>1099</v>
      </c>
      <c r="C1097" s="1" t="s">
        <v>4341</v>
      </c>
      <c r="D1097" s="1" t="s">
        <v>4342</v>
      </c>
      <c r="E1097" s="1" t="s">
        <v>679</v>
      </c>
      <c r="F1097" s="1" t="s">
        <v>1845</v>
      </c>
      <c r="G1097" s="1" t="s">
        <v>471</v>
      </c>
      <c r="H1097" s="1" t="s">
        <v>4343</v>
      </c>
      <c r="N1097" s="1" t="b">
        <v>0</v>
      </c>
    </row>
    <row r="1098" spans="1:14" x14ac:dyDescent="0.25">
      <c r="A1098" s="4" t="str">
        <f t="shared" si="17"/>
        <v>285818</v>
      </c>
      <c r="B1098" s="1">
        <v>1100</v>
      </c>
      <c r="C1098" s="1" t="s">
        <v>4344</v>
      </c>
      <c r="D1098" s="1" t="s">
        <v>4345</v>
      </c>
      <c r="E1098" s="1" t="s">
        <v>4346</v>
      </c>
      <c r="F1098" s="1" t="s">
        <v>4347</v>
      </c>
      <c r="G1098" s="1" t="s">
        <v>1337</v>
      </c>
      <c r="H1098" s="1" t="s">
        <v>4348</v>
      </c>
      <c r="N1098" s="1" t="b">
        <v>0</v>
      </c>
    </row>
    <row r="1099" spans="1:14" x14ac:dyDescent="0.25">
      <c r="A1099" s="4" t="str">
        <f t="shared" si="17"/>
        <v>473889</v>
      </c>
      <c r="B1099" s="1">
        <v>1101</v>
      </c>
      <c r="C1099" s="1" t="s">
        <v>4349</v>
      </c>
      <c r="D1099" s="1" t="s">
        <v>4350</v>
      </c>
      <c r="E1099" s="1" t="s">
        <v>567</v>
      </c>
      <c r="F1099" s="1" t="s">
        <v>933</v>
      </c>
      <c r="G1099" s="1" t="s">
        <v>471</v>
      </c>
      <c r="H1099" s="1" t="s">
        <v>4351</v>
      </c>
      <c r="N1099" s="1" t="b">
        <v>0</v>
      </c>
    </row>
    <row r="1100" spans="1:14" x14ac:dyDescent="0.25">
      <c r="A1100" s="4" t="str">
        <f t="shared" si="17"/>
        <v>447439</v>
      </c>
      <c r="B1100" s="1">
        <v>1102</v>
      </c>
      <c r="C1100" s="1" t="s">
        <v>150</v>
      </c>
      <c r="D1100" s="1" t="s">
        <v>4352</v>
      </c>
      <c r="E1100" s="1" t="s">
        <v>567</v>
      </c>
      <c r="F1100" s="1" t="s">
        <v>933</v>
      </c>
      <c r="G1100" s="1" t="s">
        <v>471</v>
      </c>
      <c r="H1100" s="1" t="s">
        <v>151</v>
      </c>
      <c r="N1100" s="1" t="b">
        <v>0</v>
      </c>
    </row>
    <row r="1101" spans="1:14" x14ac:dyDescent="0.25">
      <c r="A1101" s="4" t="str">
        <f t="shared" si="17"/>
        <v>439398</v>
      </c>
      <c r="B1101" s="1">
        <v>1103</v>
      </c>
      <c r="C1101" s="1" t="s">
        <v>4353</v>
      </c>
      <c r="D1101" s="1" t="s">
        <v>785</v>
      </c>
      <c r="E1101" s="1" t="s">
        <v>511</v>
      </c>
      <c r="F1101" s="1" t="s">
        <v>632</v>
      </c>
      <c r="G1101" s="1" t="s">
        <v>471</v>
      </c>
      <c r="H1101" s="1" t="s">
        <v>4354</v>
      </c>
      <c r="N1101" s="1" t="b">
        <v>0</v>
      </c>
    </row>
    <row r="1102" spans="1:14" x14ac:dyDescent="0.25">
      <c r="A1102" s="4" t="str">
        <f t="shared" si="17"/>
        <v>367571</v>
      </c>
      <c r="B1102" s="1">
        <v>1104</v>
      </c>
      <c r="C1102" s="1" t="s">
        <v>4355</v>
      </c>
      <c r="D1102" s="1" t="s">
        <v>4356</v>
      </c>
      <c r="E1102" s="1" t="s">
        <v>700</v>
      </c>
      <c r="F1102" s="1" t="s">
        <v>701</v>
      </c>
      <c r="G1102" s="1" t="s">
        <v>471</v>
      </c>
      <c r="H1102" s="1" t="s">
        <v>4357</v>
      </c>
      <c r="N1102" s="1" t="b">
        <v>0</v>
      </c>
    </row>
    <row r="1103" spans="1:14" x14ac:dyDescent="0.25">
      <c r="A1103" s="4" t="str">
        <f t="shared" si="17"/>
        <v>454978</v>
      </c>
      <c r="B1103" s="1">
        <v>1105</v>
      </c>
      <c r="C1103" s="1" t="s">
        <v>4358</v>
      </c>
      <c r="D1103" s="1" t="s">
        <v>4359</v>
      </c>
      <c r="E1103" s="1" t="s">
        <v>679</v>
      </c>
      <c r="F1103" s="1" t="s">
        <v>680</v>
      </c>
      <c r="G1103" s="1" t="s">
        <v>471</v>
      </c>
      <c r="H1103" s="1" t="s">
        <v>4360</v>
      </c>
      <c r="N1103" s="1" t="b">
        <v>0</v>
      </c>
    </row>
    <row r="1104" spans="1:14" x14ac:dyDescent="0.25">
      <c r="A1104" s="4" t="str">
        <f t="shared" si="17"/>
        <v>507482</v>
      </c>
      <c r="B1104" s="1">
        <v>1106</v>
      </c>
      <c r="C1104" s="1" t="s">
        <v>4361</v>
      </c>
      <c r="D1104" s="1" t="s">
        <v>4362</v>
      </c>
      <c r="E1104" s="1" t="s">
        <v>4363</v>
      </c>
      <c r="F1104" s="1" t="s">
        <v>4364</v>
      </c>
      <c r="G1104" s="1" t="s">
        <v>471</v>
      </c>
      <c r="H1104" s="1" t="s">
        <v>4365</v>
      </c>
      <c r="N1104" s="1" t="b">
        <v>0</v>
      </c>
    </row>
    <row r="1105" spans="1:14" x14ac:dyDescent="0.25">
      <c r="A1105" s="4" t="str">
        <f t="shared" si="17"/>
        <v>501119</v>
      </c>
      <c r="B1105" s="1">
        <v>1107</v>
      </c>
      <c r="C1105" s="1" t="s">
        <v>4366</v>
      </c>
      <c r="D1105" s="1" t="s">
        <v>4367</v>
      </c>
      <c r="E1105" s="1" t="s">
        <v>818</v>
      </c>
      <c r="F1105" s="1" t="s">
        <v>1484</v>
      </c>
      <c r="G1105" s="1" t="s">
        <v>471</v>
      </c>
      <c r="H1105" s="1" t="s">
        <v>4368</v>
      </c>
      <c r="N1105" s="1" t="b">
        <v>0</v>
      </c>
    </row>
    <row r="1106" spans="1:14" x14ac:dyDescent="0.25">
      <c r="A1106" s="4" t="str">
        <f t="shared" si="17"/>
        <v>438759</v>
      </c>
      <c r="B1106" s="1">
        <v>1108</v>
      </c>
      <c r="C1106" s="1" t="s">
        <v>4369</v>
      </c>
      <c r="D1106" s="1" t="s">
        <v>4370</v>
      </c>
      <c r="E1106" s="1" t="s">
        <v>1295</v>
      </c>
      <c r="F1106" s="1" t="s">
        <v>2434</v>
      </c>
      <c r="G1106" s="1" t="s">
        <v>471</v>
      </c>
      <c r="H1106" s="1" t="s">
        <v>4371</v>
      </c>
      <c r="N1106" s="1" t="b">
        <v>0</v>
      </c>
    </row>
    <row r="1107" spans="1:14" x14ac:dyDescent="0.25">
      <c r="A1107" s="4" t="str">
        <f t="shared" si="17"/>
        <v>452357</v>
      </c>
      <c r="B1107" s="1">
        <v>1109</v>
      </c>
      <c r="C1107" s="1" t="s">
        <v>4372</v>
      </c>
      <c r="D1107" s="1" t="s">
        <v>4373</v>
      </c>
      <c r="E1107" s="1" t="s">
        <v>1713</v>
      </c>
      <c r="F1107" s="1" t="s">
        <v>3650</v>
      </c>
      <c r="G1107" s="1" t="s">
        <v>471</v>
      </c>
      <c r="H1107" s="1" t="s">
        <v>4374</v>
      </c>
      <c r="N1107" s="1" t="b">
        <v>0</v>
      </c>
    </row>
    <row r="1108" spans="1:14" x14ac:dyDescent="0.25">
      <c r="A1108" s="4" t="str">
        <f t="shared" si="17"/>
        <v>461596</v>
      </c>
      <c r="B1108" s="1">
        <v>1110</v>
      </c>
      <c r="C1108" s="1" t="s">
        <v>4375</v>
      </c>
      <c r="D1108" s="1" t="s">
        <v>4376</v>
      </c>
      <c r="E1108" s="1" t="s">
        <v>1626</v>
      </c>
      <c r="F1108" s="1" t="s">
        <v>1627</v>
      </c>
      <c r="G1108" s="1" t="s">
        <v>471</v>
      </c>
      <c r="H1108" s="1" t="s">
        <v>4377</v>
      </c>
      <c r="N1108" s="1" t="b">
        <v>0</v>
      </c>
    </row>
    <row r="1109" spans="1:14" x14ac:dyDescent="0.25">
      <c r="A1109" s="4" t="str">
        <f t="shared" si="17"/>
        <v>483171</v>
      </c>
      <c r="B1109" s="1">
        <v>1111</v>
      </c>
      <c r="C1109" s="1" t="s">
        <v>4378</v>
      </c>
      <c r="D1109" s="1" t="s">
        <v>4379</v>
      </c>
      <c r="E1109" s="1" t="s">
        <v>818</v>
      </c>
      <c r="F1109" s="1" t="s">
        <v>819</v>
      </c>
      <c r="G1109" s="1" t="s">
        <v>471</v>
      </c>
      <c r="H1109" s="1" t="s">
        <v>4380</v>
      </c>
      <c r="N1109" s="1" t="b">
        <v>0</v>
      </c>
    </row>
    <row r="1110" spans="1:14" x14ac:dyDescent="0.25">
      <c r="A1110" s="4" t="str">
        <f t="shared" si="17"/>
        <v>357290</v>
      </c>
      <c r="B1110" s="1">
        <v>1112</v>
      </c>
      <c r="C1110" s="1" t="s">
        <v>4381</v>
      </c>
      <c r="D1110" s="1" t="s">
        <v>4382</v>
      </c>
      <c r="E1110" s="1" t="s">
        <v>511</v>
      </c>
      <c r="F1110" s="1" t="s">
        <v>632</v>
      </c>
      <c r="G1110" s="1" t="s">
        <v>471</v>
      </c>
      <c r="H1110" s="1" t="s">
        <v>4383</v>
      </c>
      <c r="N1110" s="1" t="b">
        <v>0</v>
      </c>
    </row>
    <row r="1111" spans="1:14" x14ac:dyDescent="0.25">
      <c r="A1111" s="4" t="str">
        <f t="shared" si="17"/>
        <v>347860</v>
      </c>
      <c r="B1111" s="1">
        <v>1113</v>
      </c>
      <c r="C1111" s="1" t="s">
        <v>156</v>
      </c>
      <c r="D1111" s="1" t="s">
        <v>4384</v>
      </c>
      <c r="E1111" s="1" t="s">
        <v>1004</v>
      </c>
      <c r="F1111" s="1" t="s">
        <v>1005</v>
      </c>
      <c r="G1111" s="1" t="s">
        <v>471</v>
      </c>
      <c r="H1111" s="1" t="s">
        <v>157</v>
      </c>
      <c r="N1111" s="1" t="b">
        <v>0</v>
      </c>
    </row>
    <row r="1112" spans="1:14" x14ac:dyDescent="0.25">
      <c r="A1112" s="4" t="str">
        <f t="shared" si="17"/>
        <v>356977</v>
      </c>
      <c r="B1112" s="1">
        <v>1114</v>
      </c>
      <c r="C1112" s="1" t="s">
        <v>4385</v>
      </c>
      <c r="D1112" s="1" t="s">
        <v>4386</v>
      </c>
      <c r="E1112" s="1" t="s">
        <v>511</v>
      </c>
      <c r="F1112" s="1" t="s">
        <v>542</v>
      </c>
      <c r="G1112" s="1" t="s">
        <v>471</v>
      </c>
      <c r="H1112" s="1" t="s">
        <v>4387</v>
      </c>
      <c r="N1112" s="1" t="b">
        <v>0</v>
      </c>
    </row>
    <row r="1113" spans="1:14" x14ac:dyDescent="0.25">
      <c r="A1113" s="4" t="str">
        <f t="shared" si="17"/>
        <v>357189</v>
      </c>
      <c r="B1113" s="1">
        <v>1115</v>
      </c>
      <c r="C1113" s="1" t="s">
        <v>4388</v>
      </c>
      <c r="D1113" s="1" t="s">
        <v>4389</v>
      </c>
      <c r="E1113" s="1" t="s">
        <v>4390</v>
      </c>
      <c r="F1113" s="1" t="s">
        <v>4391</v>
      </c>
      <c r="G1113" s="1" t="s">
        <v>471</v>
      </c>
      <c r="H1113" s="1" t="s">
        <v>4392</v>
      </c>
      <c r="N1113" s="1" t="b">
        <v>0</v>
      </c>
    </row>
    <row r="1114" spans="1:14" x14ac:dyDescent="0.25">
      <c r="A1114" s="4" t="str">
        <f t="shared" si="17"/>
        <v>507884</v>
      </c>
      <c r="B1114" s="1">
        <v>1116</v>
      </c>
      <c r="C1114" s="1" t="s">
        <v>4393</v>
      </c>
      <c r="D1114" s="1" t="s">
        <v>4394</v>
      </c>
      <c r="E1114" s="1" t="s">
        <v>4395</v>
      </c>
      <c r="F1114" s="1" t="s">
        <v>684</v>
      </c>
      <c r="G1114" s="1" t="s">
        <v>471</v>
      </c>
      <c r="H1114" s="1" t="s">
        <v>4396</v>
      </c>
      <c r="N1114" s="1" t="b">
        <v>0</v>
      </c>
    </row>
    <row r="1115" spans="1:14" x14ac:dyDescent="0.25">
      <c r="A1115" s="4" t="str">
        <f t="shared" si="17"/>
        <v>455282</v>
      </c>
      <c r="B1115" s="1">
        <v>1117</v>
      </c>
      <c r="C1115" s="1" t="s">
        <v>4397</v>
      </c>
      <c r="D1115" s="1" t="s">
        <v>4398</v>
      </c>
      <c r="E1115" s="1" t="s">
        <v>511</v>
      </c>
      <c r="F1115" s="1" t="s">
        <v>1158</v>
      </c>
      <c r="G1115" s="1" t="s">
        <v>471</v>
      </c>
      <c r="H1115" s="1" t="s">
        <v>4399</v>
      </c>
      <c r="N1115" s="1" t="b">
        <v>0</v>
      </c>
    </row>
    <row r="1116" spans="1:14" x14ac:dyDescent="0.25">
      <c r="A1116" s="4" t="str">
        <f t="shared" si="17"/>
        <v>242654</v>
      </c>
      <c r="B1116" s="1">
        <v>1118</v>
      </c>
      <c r="C1116" s="1" t="s">
        <v>4400</v>
      </c>
      <c r="D1116" s="1" t="s">
        <v>4401</v>
      </c>
      <c r="E1116" s="1" t="s">
        <v>660</v>
      </c>
      <c r="F1116" s="1" t="s">
        <v>2524</v>
      </c>
      <c r="G1116" s="1" t="s">
        <v>471</v>
      </c>
      <c r="H1116" s="1" t="s">
        <v>4402</v>
      </c>
      <c r="N1116" s="1" t="b">
        <v>0</v>
      </c>
    </row>
    <row r="1117" spans="1:14" x14ac:dyDescent="0.25">
      <c r="A1117" s="4" t="str">
        <f t="shared" si="17"/>
        <v>357993</v>
      </c>
      <c r="B1117" s="1">
        <v>1119</v>
      </c>
      <c r="C1117" s="1" t="s">
        <v>4403</v>
      </c>
      <c r="D1117" s="1" t="s">
        <v>4404</v>
      </c>
      <c r="E1117" s="1" t="s">
        <v>511</v>
      </c>
      <c r="F1117" s="1" t="s">
        <v>632</v>
      </c>
      <c r="H1117" s="1" t="s">
        <v>4405</v>
      </c>
      <c r="N1117" s="1" t="b">
        <v>0</v>
      </c>
    </row>
    <row r="1118" spans="1:14" x14ac:dyDescent="0.25">
      <c r="A1118" s="4" t="str">
        <f t="shared" si="17"/>
        <v>356995</v>
      </c>
      <c r="B1118" s="1">
        <v>1120</v>
      </c>
      <c r="C1118" s="1" t="s">
        <v>4406</v>
      </c>
      <c r="D1118" s="1" t="s">
        <v>4407</v>
      </c>
      <c r="E1118" s="1" t="s">
        <v>511</v>
      </c>
      <c r="F1118" s="1" t="s">
        <v>664</v>
      </c>
      <c r="G1118" s="1" t="s">
        <v>471</v>
      </c>
      <c r="H1118" s="1" t="s">
        <v>4408</v>
      </c>
      <c r="N1118" s="1" t="b">
        <v>0</v>
      </c>
    </row>
    <row r="1119" spans="1:14" x14ac:dyDescent="0.25">
      <c r="A1119" s="4" t="str">
        <f t="shared" si="17"/>
        <v>361903</v>
      </c>
      <c r="B1119" s="1">
        <v>1121</v>
      </c>
      <c r="C1119" s="1" t="s">
        <v>4409</v>
      </c>
      <c r="D1119" s="1" t="s">
        <v>4410</v>
      </c>
      <c r="E1119" s="1" t="s">
        <v>4411</v>
      </c>
      <c r="F1119" s="1" t="s">
        <v>743</v>
      </c>
      <c r="G1119" s="1" t="s">
        <v>471</v>
      </c>
      <c r="H1119" s="1" t="s">
        <v>4412</v>
      </c>
      <c r="N1119" s="1" t="b">
        <v>0</v>
      </c>
    </row>
    <row r="1120" spans="1:14" x14ac:dyDescent="0.25">
      <c r="A1120" s="4" t="str">
        <f t="shared" si="17"/>
        <v>373244</v>
      </c>
      <c r="B1120" s="1">
        <v>1122</v>
      </c>
      <c r="C1120" s="1" t="s">
        <v>4413</v>
      </c>
      <c r="D1120" s="1" t="s">
        <v>4414</v>
      </c>
      <c r="E1120" s="1" t="s">
        <v>4415</v>
      </c>
      <c r="F1120" s="1" t="s">
        <v>4416</v>
      </c>
      <c r="G1120" s="1" t="s">
        <v>471</v>
      </c>
      <c r="H1120" s="1" t="s">
        <v>4417</v>
      </c>
      <c r="N1120" s="1" t="b">
        <v>0</v>
      </c>
    </row>
    <row r="1121" spans="1:14" x14ac:dyDescent="0.25">
      <c r="A1121" s="4" t="str">
        <f t="shared" si="17"/>
        <v>449482</v>
      </c>
      <c r="B1121" s="1">
        <v>1123</v>
      </c>
      <c r="C1121" s="1" t="s">
        <v>4418</v>
      </c>
      <c r="D1121" s="1" t="s">
        <v>4419</v>
      </c>
      <c r="E1121" s="1" t="s">
        <v>660</v>
      </c>
      <c r="F1121" s="1" t="s">
        <v>661</v>
      </c>
      <c r="G1121" s="1" t="s">
        <v>471</v>
      </c>
      <c r="H1121" s="1" t="s">
        <v>4420</v>
      </c>
      <c r="N1121" s="1" t="b">
        <v>0</v>
      </c>
    </row>
    <row r="1122" spans="1:14" x14ac:dyDescent="0.25">
      <c r="A1122" s="4" t="str">
        <f t="shared" si="17"/>
        <v>478379</v>
      </c>
      <c r="B1122" s="1">
        <v>1124</v>
      </c>
      <c r="C1122" s="1" t="s">
        <v>83</v>
      </c>
      <c r="D1122" s="1" t="s">
        <v>4421</v>
      </c>
      <c r="E1122" s="1" t="s">
        <v>885</v>
      </c>
      <c r="F1122" s="1" t="s">
        <v>886</v>
      </c>
      <c r="G1122" s="1" t="s">
        <v>471</v>
      </c>
      <c r="H1122" s="1" t="s">
        <v>84</v>
      </c>
      <c r="N1122" s="1" t="b">
        <v>0</v>
      </c>
    </row>
    <row r="1123" spans="1:14" x14ac:dyDescent="0.25">
      <c r="A1123" s="4" t="str">
        <f t="shared" si="17"/>
        <v>331442</v>
      </c>
      <c r="B1123" s="1">
        <v>1125</v>
      </c>
      <c r="C1123" s="1" t="s">
        <v>4422</v>
      </c>
      <c r="D1123" s="1" t="s">
        <v>4423</v>
      </c>
      <c r="E1123" s="1" t="s">
        <v>788</v>
      </c>
      <c r="F1123" s="1" t="s">
        <v>4424</v>
      </c>
      <c r="G1123" s="1" t="s">
        <v>471</v>
      </c>
      <c r="H1123" s="1" t="s">
        <v>4425</v>
      </c>
      <c r="N1123" s="1" t="b">
        <v>0</v>
      </c>
    </row>
    <row r="1124" spans="1:14" x14ac:dyDescent="0.25">
      <c r="A1124" s="4" t="str">
        <f t="shared" si="17"/>
        <v>506871</v>
      </c>
      <c r="B1124" s="1">
        <v>1126</v>
      </c>
      <c r="C1124" s="1" t="s">
        <v>4426</v>
      </c>
      <c r="D1124" s="1" t="s">
        <v>3726</v>
      </c>
      <c r="E1124" s="1" t="s">
        <v>818</v>
      </c>
      <c r="F1124" s="1" t="s">
        <v>819</v>
      </c>
      <c r="G1124" s="1" t="s">
        <v>471</v>
      </c>
      <c r="H1124" s="1" t="s">
        <v>4427</v>
      </c>
      <c r="N1124" s="1" t="b">
        <v>0</v>
      </c>
    </row>
    <row r="1125" spans="1:14" x14ac:dyDescent="0.25">
      <c r="A1125" s="4" t="str">
        <f t="shared" si="17"/>
        <v>326483</v>
      </c>
      <c r="B1125" s="1">
        <v>1127</v>
      </c>
      <c r="C1125" s="1" t="s">
        <v>4428</v>
      </c>
      <c r="D1125" s="1" t="s">
        <v>4429</v>
      </c>
      <c r="E1125" s="1" t="s">
        <v>1058</v>
      </c>
      <c r="F1125" s="1" t="s">
        <v>1631</v>
      </c>
      <c r="G1125" s="1" t="s">
        <v>2831</v>
      </c>
      <c r="H1125" s="1" t="s">
        <v>4430</v>
      </c>
      <c r="N1125" s="1" t="b">
        <v>0</v>
      </c>
    </row>
    <row r="1126" spans="1:14" x14ac:dyDescent="0.25">
      <c r="A1126" s="4" t="str">
        <f t="shared" si="17"/>
        <v>366319</v>
      </c>
      <c r="B1126" s="1">
        <v>1128</v>
      </c>
      <c r="C1126" s="1" t="s">
        <v>220</v>
      </c>
      <c r="D1126" s="1" t="s">
        <v>4431</v>
      </c>
      <c r="E1126" s="1" t="s">
        <v>679</v>
      </c>
      <c r="F1126" s="1" t="s">
        <v>4432</v>
      </c>
      <c r="G1126" s="1" t="s">
        <v>471</v>
      </c>
      <c r="H1126" s="1" t="s">
        <v>221</v>
      </c>
      <c r="N1126" s="1" t="b">
        <v>0</v>
      </c>
    </row>
    <row r="1127" spans="1:14" x14ac:dyDescent="0.25">
      <c r="A1127" s="4" t="str">
        <f t="shared" si="17"/>
        <v>357106</v>
      </c>
      <c r="B1127" s="1">
        <v>1129</v>
      </c>
      <c r="C1127" s="1" t="s">
        <v>4433</v>
      </c>
      <c r="D1127" s="1" t="s">
        <v>4434</v>
      </c>
      <c r="E1127" s="1" t="s">
        <v>511</v>
      </c>
      <c r="F1127" s="1" t="s">
        <v>1392</v>
      </c>
      <c r="G1127" s="1" t="s">
        <v>471</v>
      </c>
      <c r="H1127" s="1" t="s">
        <v>4435</v>
      </c>
      <c r="N1127" s="1" t="b">
        <v>0</v>
      </c>
    </row>
    <row r="1128" spans="1:14" x14ac:dyDescent="0.25">
      <c r="A1128" s="4" t="str">
        <f t="shared" si="17"/>
        <v>462689</v>
      </c>
      <c r="B1128" s="1">
        <v>1130</v>
      </c>
      <c r="C1128" s="1" t="s">
        <v>194</v>
      </c>
      <c r="D1128" s="1" t="s">
        <v>4436</v>
      </c>
      <c r="E1128" s="1" t="s">
        <v>1675</v>
      </c>
      <c r="F1128" s="1" t="s">
        <v>1794</v>
      </c>
      <c r="G1128" s="1" t="s">
        <v>471</v>
      </c>
      <c r="H1128" s="1" t="s">
        <v>195</v>
      </c>
      <c r="N1128" s="1" t="b">
        <v>0</v>
      </c>
    </row>
    <row r="1129" spans="1:14" x14ac:dyDescent="0.25">
      <c r="A1129" s="4" t="str">
        <f t="shared" si="17"/>
        <v>313818</v>
      </c>
      <c r="B1129" s="1">
        <v>1131</v>
      </c>
      <c r="C1129" s="1" t="s">
        <v>4437</v>
      </c>
      <c r="D1129" s="1" t="s">
        <v>4438</v>
      </c>
      <c r="E1129" s="1" t="s">
        <v>511</v>
      </c>
      <c r="F1129" s="1" t="s">
        <v>3103</v>
      </c>
      <c r="G1129" s="1" t="s">
        <v>471</v>
      </c>
      <c r="H1129" s="1" t="s">
        <v>4439</v>
      </c>
      <c r="N1129" s="1" t="b">
        <v>0</v>
      </c>
    </row>
    <row r="1130" spans="1:14" x14ac:dyDescent="0.25">
      <c r="A1130" s="4" t="str">
        <f t="shared" si="17"/>
        <v>358694</v>
      </c>
      <c r="B1130" s="1">
        <v>1132</v>
      </c>
      <c r="C1130" s="1" t="s">
        <v>380</v>
      </c>
      <c r="D1130" s="1" t="s">
        <v>4440</v>
      </c>
      <c r="E1130" s="1" t="s">
        <v>561</v>
      </c>
      <c r="F1130" s="1" t="s">
        <v>562</v>
      </c>
      <c r="G1130" s="1" t="s">
        <v>471</v>
      </c>
      <c r="H1130" s="1" t="s">
        <v>381</v>
      </c>
      <c r="N1130" s="1" t="b">
        <v>0</v>
      </c>
    </row>
    <row r="1131" spans="1:14" x14ac:dyDescent="0.25">
      <c r="A1131" s="4" t="str">
        <f t="shared" si="17"/>
        <v>315784</v>
      </c>
      <c r="B1131" s="1">
        <v>1133</v>
      </c>
      <c r="C1131" s="1" t="s">
        <v>4441</v>
      </c>
      <c r="D1131" s="1" t="s">
        <v>4442</v>
      </c>
      <c r="E1131" s="1" t="s">
        <v>548</v>
      </c>
      <c r="F1131" s="1" t="s">
        <v>714</v>
      </c>
      <c r="G1131" s="1" t="s">
        <v>471</v>
      </c>
      <c r="H1131" s="1" t="s">
        <v>4443</v>
      </c>
      <c r="N1131" s="1" t="b">
        <v>0</v>
      </c>
    </row>
    <row r="1132" spans="1:14" x14ac:dyDescent="0.25">
      <c r="A1132" s="4" t="str">
        <f t="shared" si="17"/>
        <v>362446</v>
      </c>
      <c r="B1132" s="1">
        <v>1134</v>
      </c>
      <c r="C1132" s="1" t="s">
        <v>4444</v>
      </c>
      <c r="D1132" s="1" t="s">
        <v>4445</v>
      </c>
      <c r="E1132" s="1" t="s">
        <v>561</v>
      </c>
      <c r="F1132" s="1" t="s">
        <v>1462</v>
      </c>
      <c r="G1132" s="1" t="s">
        <v>471</v>
      </c>
      <c r="H1132" s="1" t="s">
        <v>4446</v>
      </c>
      <c r="N1132" s="1" t="b">
        <v>0</v>
      </c>
    </row>
    <row r="1133" spans="1:14" x14ac:dyDescent="0.25">
      <c r="A1133" s="4" t="str">
        <f t="shared" si="17"/>
        <v>316839</v>
      </c>
      <c r="B1133" s="1">
        <v>1135</v>
      </c>
      <c r="C1133" s="1" t="s">
        <v>4447</v>
      </c>
      <c r="E1133" s="1" t="s">
        <v>4448</v>
      </c>
      <c r="F1133" s="1" t="s">
        <v>4449</v>
      </c>
      <c r="G1133" s="1" t="s">
        <v>471</v>
      </c>
      <c r="H1133" s="1" t="s">
        <v>4450</v>
      </c>
      <c r="N1133" s="1" t="b">
        <v>0</v>
      </c>
    </row>
    <row r="1134" spans="1:14" x14ac:dyDescent="0.25">
      <c r="A1134" s="4" t="str">
        <f t="shared" si="17"/>
        <v>424023</v>
      </c>
      <c r="B1134" s="1">
        <v>1136</v>
      </c>
      <c r="C1134" s="1" t="s">
        <v>4758</v>
      </c>
      <c r="D1134" s="1" t="s">
        <v>4451</v>
      </c>
      <c r="E1134" s="1" t="s">
        <v>1927</v>
      </c>
      <c r="F1134" s="1" t="s">
        <v>1928</v>
      </c>
      <c r="G1134" s="1" t="s">
        <v>471</v>
      </c>
      <c r="H1134" s="1" t="s">
        <v>232</v>
      </c>
      <c r="N1134" s="1" t="b">
        <v>0</v>
      </c>
    </row>
    <row r="1135" spans="1:14" x14ac:dyDescent="0.25">
      <c r="A1135" s="4" t="str">
        <f t="shared" si="17"/>
        <v>363961</v>
      </c>
      <c r="B1135" s="1">
        <v>1137</v>
      </c>
      <c r="C1135" s="1" t="s">
        <v>4452</v>
      </c>
      <c r="D1135" s="1" t="s">
        <v>4453</v>
      </c>
      <c r="E1135" s="1" t="s">
        <v>3662</v>
      </c>
      <c r="F1135" s="1" t="s">
        <v>3663</v>
      </c>
      <c r="G1135" s="1" t="s">
        <v>471</v>
      </c>
      <c r="H1135" s="1" t="s">
        <v>4454</v>
      </c>
      <c r="N1135" s="1" t="b">
        <v>0</v>
      </c>
    </row>
    <row r="1136" spans="1:14" x14ac:dyDescent="0.25">
      <c r="A1136" s="4" t="str">
        <f t="shared" si="17"/>
        <v>467208</v>
      </c>
      <c r="B1136" s="1">
        <v>1138</v>
      </c>
      <c r="C1136" s="1" t="s">
        <v>4455</v>
      </c>
      <c r="D1136" s="1" t="s">
        <v>4456</v>
      </c>
      <c r="E1136" s="1" t="s">
        <v>511</v>
      </c>
      <c r="F1136" s="1" t="s">
        <v>1158</v>
      </c>
      <c r="G1136" s="1" t="s">
        <v>471</v>
      </c>
      <c r="H1136" s="1" t="s">
        <v>4457</v>
      </c>
      <c r="N1136" s="1" t="b">
        <v>0</v>
      </c>
    </row>
    <row r="1137" spans="1:14" x14ac:dyDescent="0.25">
      <c r="A1137" s="4" t="str">
        <f t="shared" si="17"/>
        <v>314204</v>
      </c>
      <c r="B1137" s="1">
        <v>1139</v>
      </c>
      <c r="C1137" s="1" t="s">
        <v>4458</v>
      </c>
      <c r="D1137" s="1" t="s">
        <v>4459</v>
      </c>
      <c r="E1137" s="1" t="s">
        <v>818</v>
      </c>
      <c r="F1137" s="1" t="s">
        <v>819</v>
      </c>
      <c r="G1137" s="1" t="s">
        <v>471</v>
      </c>
      <c r="H1137" s="1" t="s">
        <v>4460</v>
      </c>
      <c r="N1137" s="1" t="b">
        <v>0</v>
      </c>
    </row>
    <row r="1138" spans="1:14" x14ac:dyDescent="0.25">
      <c r="A1138" s="4" t="str">
        <f t="shared" si="17"/>
        <v>455497</v>
      </c>
      <c r="B1138" s="1">
        <v>1140</v>
      </c>
      <c r="C1138" s="1" t="s">
        <v>4461</v>
      </c>
      <c r="D1138" s="1" t="s">
        <v>4462</v>
      </c>
      <c r="E1138" s="1" t="s">
        <v>4463</v>
      </c>
      <c r="F1138" s="1" t="s">
        <v>4464</v>
      </c>
      <c r="G1138" s="1" t="s">
        <v>471</v>
      </c>
      <c r="H1138" s="1" t="s">
        <v>4465</v>
      </c>
      <c r="N1138" s="1" t="b">
        <v>0</v>
      </c>
    </row>
    <row r="1139" spans="1:14" x14ac:dyDescent="0.25">
      <c r="A1139" s="4" t="str">
        <f t="shared" si="17"/>
        <v>480286</v>
      </c>
      <c r="B1139" s="1">
        <v>1141</v>
      </c>
      <c r="C1139" s="1" t="s">
        <v>4466</v>
      </c>
      <c r="D1139" s="1" t="s">
        <v>4467</v>
      </c>
      <c r="E1139" s="1" t="s">
        <v>4468</v>
      </c>
      <c r="F1139" s="1" t="s">
        <v>4469</v>
      </c>
      <c r="G1139" s="1" t="s">
        <v>1337</v>
      </c>
      <c r="H1139" s="1" t="s">
        <v>4470</v>
      </c>
      <c r="N1139" s="1" t="b">
        <v>0</v>
      </c>
    </row>
    <row r="1140" spans="1:14" x14ac:dyDescent="0.25">
      <c r="A1140" s="4" t="str">
        <f t="shared" si="17"/>
        <v>314404</v>
      </c>
      <c r="B1140" s="1">
        <v>1142</v>
      </c>
      <c r="C1140" s="1" t="s">
        <v>4471</v>
      </c>
      <c r="D1140" s="1" t="s">
        <v>4472</v>
      </c>
      <c r="E1140" s="1" t="s">
        <v>1004</v>
      </c>
      <c r="F1140" s="1" t="s">
        <v>1005</v>
      </c>
      <c r="G1140" s="1" t="s">
        <v>471</v>
      </c>
      <c r="H1140" s="1" t="s">
        <v>1006</v>
      </c>
      <c r="N1140" s="1" t="b">
        <v>0</v>
      </c>
    </row>
    <row r="1141" spans="1:14" x14ac:dyDescent="0.25">
      <c r="A1141" s="4" t="str">
        <f t="shared" si="17"/>
        <v>462887</v>
      </c>
      <c r="B1141" s="1">
        <v>1143</v>
      </c>
      <c r="C1141" s="1" t="s">
        <v>4473</v>
      </c>
      <c r="D1141" s="1" t="s">
        <v>4474</v>
      </c>
      <c r="E1141" s="1" t="s">
        <v>746</v>
      </c>
      <c r="F1141" s="1" t="s">
        <v>747</v>
      </c>
      <c r="G1141" s="1" t="s">
        <v>471</v>
      </c>
      <c r="H1141" s="1" t="s">
        <v>4475</v>
      </c>
      <c r="N1141" s="1" t="b">
        <v>0</v>
      </c>
    </row>
    <row r="1142" spans="1:14" x14ac:dyDescent="0.25">
      <c r="A1142" s="4" t="str">
        <f t="shared" si="17"/>
        <v>463651</v>
      </c>
      <c r="B1142" s="1">
        <v>1144</v>
      </c>
      <c r="C1142" s="1" t="s">
        <v>4476</v>
      </c>
      <c r="D1142" s="1" t="s">
        <v>4477</v>
      </c>
      <c r="E1142" s="1" t="s">
        <v>1818</v>
      </c>
      <c r="F1142" s="1" t="s">
        <v>1819</v>
      </c>
      <c r="G1142" s="1" t="s">
        <v>471</v>
      </c>
      <c r="H1142" s="1" t="s">
        <v>4478</v>
      </c>
      <c r="N1142" s="1" t="b">
        <v>0</v>
      </c>
    </row>
    <row r="1143" spans="1:14" x14ac:dyDescent="0.25">
      <c r="A1143" s="4" t="str">
        <f t="shared" si="17"/>
        <v/>
      </c>
      <c r="B1143" s="1">
        <v>1145</v>
      </c>
      <c r="C1143" s="1" t="s">
        <v>4479</v>
      </c>
      <c r="E1143" s="1" t="s">
        <v>4480</v>
      </c>
      <c r="F1143" s="1" t="s">
        <v>4481</v>
      </c>
      <c r="G1143" s="1" t="s">
        <v>471</v>
      </c>
      <c r="H1143" s="1"/>
      <c r="N1143" s="1" t="b">
        <v>0</v>
      </c>
    </row>
    <row r="1144" spans="1:14" x14ac:dyDescent="0.25">
      <c r="A1144" s="4" t="str">
        <f t="shared" si="17"/>
        <v>448392</v>
      </c>
      <c r="B1144" s="1">
        <v>1146</v>
      </c>
      <c r="C1144" s="1" t="s">
        <v>4482</v>
      </c>
      <c r="D1144" s="1" t="s">
        <v>4483</v>
      </c>
      <c r="E1144" s="1" t="s">
        <v>511</v>
      </c>
      <c r="F1144" s="1" t="s">
        <v>512</v>
      </c>
      <c r="G1144" s="1" t="s">
        <v>471</v>
      </c>
      <c r="H1144" s="1" t="s">
        <v>4484</v>
      </c>
      <c r="N1144" s="1" t="b">
        <v>0</v>
      </c>
    </row>
    <row r="1145" spans="1:14" x14ac:dyDescent="0.25">
      <c r="A1145" s="4" t="str">
        <f t="shared" si="17"/>
        <v>363131</v>
      </c>
      <c r="B1145" s="1">
        <v>1147</v>
      </c>
      <c r="C1145" s="1" t="s">
        <v>4485</v>
      </c>
      <c r="D1145" s="1" t="s">
        <v>4486</v>
      </c>
      <c r="E1145" s="1" t="s">
        <v>1185</v>
      </c>
      <c r="F1145" s="1" t="s">
        <v>3670</v>
      </c>
      <c r="G1145" s="1" t="s">
        <v>471</v>
      </c>
      <c r="H1145" s="1" t="s">
        <v>4487</v>
      </c>
      <c r="N1145" s="1" t="b">
        <v>0</v>
      </c>
    </row>
    <row r="1146" spans="1:14" x14ac:dyDescent="0.25">
      <c r="A1146" s="4" t="str">
        <f t="shared" si="17"/>
        <v>308494</v>
      </c>
      <c r="B1146" s="1">
        <v>1148</v>
      </c>
      <c r="C1146" s="1" t="s">
        <v>4488</v>
      </c>
      <c r="D1146" s="1" t="s">
        <v>4489</v>
      </c>
      <c r="E1146" s="1" t="s">
        <v>511</v>
      </c>
      <c r="F1146" s="1" t="s">
        <v>1301</v>
      </c>
      <c r="G1146" s="1" t="s">
        <v>471</v>
      </c>
      <c r="H1146" s="1" t="s">
        <v>4490</v>
      </c>
      <c r="N1146" s="1" t="b">
        <v>0</v>
      </c>
    </row>
    <row r="1147" spans="1:14" x14ac:dyDescent="0.25">
      <c r="A1147" s="4" t="str">
        <f t="shared" si="17"/>
        <v>477386</v>
      </c>
      <c r="B1147" s="1">
        <v>1149</v>
      </c>
      <c r="C1147" s="1" t="s">
        <v>4491</v>
      </c>
      <c r="D1147" s="1" t="s">
        <v>4492</v>
      </c>
      <c r="E1147" s="1" t="s">
        <v>511</v>
      </c>
      <c r="F1147" s="1" t="s">
        <v>542</v>
      </c>
      <c r="G1147" s="1" t="s">
        <v>471</v>
      </c>
      <c r="H1147" s="1" t="s">
        <v>4493</v>
      </c>
      <c r="N1147" s="1" t="b">
        <v>0</v>
      </c>
    </row>
    <row r="1148" spans="1:14" x14ac:dyDescent="0.25">
      <c r="A1148" s="4" t="str">
        <f t="shared" si="17"/>
        <v>201702</v>
      </c>
      <c r="B1148" s="1">
        <v>1150</v>
      </c>
      <c r="C1148" s="1" t="s">
        <v>4494</v>
      </c>
      <c r="D1148" s="1" t="s">
        <v>4495</v>
      </c>
      <c r="E1148" s="1" t="s">
        <v>660</v>
      </c>
      <c r="F1148" s="1" t="s">
        <v>661</v>
      </c>
      <c r="G1148" s="1" t="s">
        <v>471</v>
      </c>
      <c r="H1148" s="1" t="s">
        <v>4496</v>
      </c>
      <c r="N1148" s="1" t="b">
        <v>0</v>
      </c>
    </row>
    <row r="1149" spans="1:14" x14ac:dyDescent="0.25">
      <c r="A1149" s="4" t="str">
        <f t="shared" si="17"/>
        <v>359741</v>
      </c>
      <c r="B1149" s="1">
        <v>1151</v>
      </c>
      <c r="C1149" s="1" t="s">
        <v>4497</v>
      </c>
      <c r="D1149" s="1" t="s">
        <v>4498</v>
      </c>
      <c r="E1149" s="1" t="s">
        <v>511</v>
      </c>
      <c r="F1149" s="1" t="s">
        <v>860</v>
      </c>
      <c r="G1149" s="1" t="s">
        <v>471</v>
      </c>
      <c r="H1149" s="1" t="s">
        <v>4499</v>
      </c>
      <c r="N1149" s="1" t="b">
        <v>0</v>
      </c>
    </row>
    <row r="1150" spans="1:14" x14ac:dyDescent="0.25">
      <c r="A1150" s="4" t="str">
        <f t="shared" si="17"/>
        <v>476669</v>
      </c>
      <c r="B1150" s="1">
        <v>1152</v>
      </c>
      <c r="C1150" s="1" t="s">
        <v>4500</v>
      </c>
      <c r="D1150" s="1" t="s">
        <v>4501</v>
      </c>
      <c r="E1150" s="1" t="s">
        <v>4502</v>
      </c>
      <c r="F1150" s="1" t="s">
        <v>4503</v>
      </c>
      <c r="G1150" s="1" t="s">
        <v>471</v>
      </c>
      <c r="H1150" s="1" t="s">
        <v>4504</v>
      </c>
      <c r="N1150" s="1" t="b">
        <v>0</v>
      </c>
    </row>
    <row r="1151" spans="1:14" x14ac:dyDescent="0.25">
      <c r="A1151" s="4" t="str">
        <f t="shared" si="17"/>
        <v>316459</v>
      </c>
      <c r="B1151" s="1">
        <v>1153</v>
      </c>
      <c r="C1151" s="1" t="s">
        <v>185</v>
      </c>
      <c r="D1151" s="1" t="s">
        <v>4505</v>
      </c>
      <c r="E1151" s="1" t="s">
        <v>548</v>
      </c>
      <c r="F1151" s="1" t="s">
        <v>714</v>
      </c>
      <c r="G1151" s="1" t="s">
        <v>471</v>
      </c>
      <c r="H1151" s="1" t="s">
        <v>186</v>
      </c>
      <c r="N1151" s="1" t="b">
        <v>0</v>
      </c>
    </row>
    <row r="1152" spans="1:14" x14ac:dyDescent="0.25">
      <c r="A1152" s="4" t="str">
        <f t="shared" si="17"/>
        <v>501226</v>
      </c>
      <c r="B1152" s="1">
        <v>1154</v>
      </c>
      <c r="C1152" s="1" t="s">
        <v>417</v>
      </c>
      <c r="D1152" s="1" t="s">
        <v>4506</v>
      </c>
      <c r="E1152" s="1" t="s">
        <v>511</v>
      </c>
      <c r="F1152" s="1" t="s">
        <v>556</v>
      </c>
      <c r="G1152" s="1" t="s">
        <v>471</v>
      </c>
      <c r="H1152" s="1" t="s">
        <v>418</v>
      </c>
      <c r="N1152" s="1" t="b">
        <v>0</v>
      </c>
    </row>
    <row r="1153" spans="1:14" x14ac:dyDescent="0.25">
      <c r="A1153" s="4" t="str">
        <f t="shared" ref="A1153:A1203" si="18">LEFT(H1153,6)</f>
        <v>419014</v>
      </c>
      <c r="B1153" s="1">
        <v>1155</v>
      </c>
      <c r="C1153" s="1" t="s">
        <v>4507</v>
      </c>
      <c r="D1153" s="1" t="s">
        <v>4508</v>
      </c>
      <c r="E1153" s="1" t="s">
        <v>567</v>
      </c>
      <c r="F1153" s="1" t="s">
        <v>568</v>
      </c>
      <c r="H1153" s="1" t="s">
        <v>4509</v>
      </c>
      <c r="N1153" s="1" t="b">
        <v>0</v>
      </c>
    </row>
    <row r="1154" spans="1:14" x14ac:dyDescent="0.25">
      <c r="A1154" s="4" t="str">
        <f t="shared" si="18"/>
        <v>506370</v>
      </c>
      <c r="B1154" s="1">
        <v>1156</v>
      </c>
      <c r="C1154" s="1" t="s">
        <v>4510</v>
      </c>
      <c r="D1154" s="1" t="s">
        <v>4511</v>
      </c>
      <c r="E1154" s="1" t="s">
        <v>841</v>
      </c>
      <c r="F1154" s="1" t="s">
        <v>842</v>
      </c>
      <c r="G1154" s="1" t="s">
        <v>471</v>
      </c>
      <c r="H1154" s="1" t="s">
        <v>4512</v>
      </c>
      <c r="N1154" s="1" t="b">
        <v>0</v>
      </c>
    </row>
    <row r="1155" spans="1:14" x14ac:dyDescent="0.25">
      <c r="A1155" s="4" t="str">
        <f t="shared" si="18"/>
        <v>500738</v>
      </c>
      <c r="B1155" s="1">
        <v>1157</v>
      </c>
      <c r="C1155" s="1" t="s">
        <v>4513</v>
      </c>
      <c r="D1155" s="1" t="s">
        <v>2799</v>
      </c>
      <c r="E1155" s="1" t="s">
        <v>567</v>
      </c>
      <c r="F1155" s="1" t="s">
        <v>568</v>
      </c>
      <c r="G1155" s="1" t="s">
        <v>471</v>
      </c>
      <c r="H1155" s="1" t="s">
        <v>4514</v>
      </c>
      <c r="N1155" s="1" t="b">
        <v>0</v>
      </c>
    </row>
    <row r="1156" spans="1:14" x14ac:dyDescent="0.25">
      <c r="A1156" s="4" t="str">
        <f t="shared" si="18"/>
        <v/>
      </c>
      <c r="B1156" s="1">
        <v>1158</v>
      </c>
      <c r="C1156" s="1" t="s">
        <v>4515</v>
      </c>
      <c r="G1156" s="1" t="s">
        <v>1033</v>
      </c>
      <c r="H1156" s="1"/>
      <c r="N1156" s="1" t="b">
        <v>0</v>
      </c>
    </row>
    <row r="1157" spans="1:14" x14ac:dyDescent="0.25">
      <c r="A1157" s="4" t="str">
        <f t="shared" si="18"/>
        <v/>
      </c>
      <c r="B1157" s="1">
        <v>1159</v>
      </c>
      <c r="C1157" s="1" t="s">
        <v>4516</v>
      </c>
      <c r="D1157" s="1" t="s">
        <v>4517</v>
      </c>
      <c r="E1157" s="1" t="s">
        <v>4518</v>
      </c>
      <c r="G1157" s="1" t="s">
        <v>4038</v>
      </c>
      <c r="H1157" s="1"/>
      <c r="N1157" s="1" t="b">
        <v>0</v>
      </c>
    </row>
    <row r="1158" spans="1:14" x14ac:dyDescent="0.25">
      <c r="A1158" s="4" t="str">
        <f t="shared" si="18"/>
        <v>358142</v>
      </c>
      <c r="B1158" s="1">
        <v>1160</v>
      </c>
      <c r="C1158" s="1" t="s">
        <v>4519</v>
      </c>
      <c r="D1158" s="1" t="s">
        <v>4520</v>
      </c>
      <c r="E1158" s="1" t="s">
        <v>511</v>
      </c>
      <c r="F1158" s="1" t="s">
        <v>632</v>
      </c>
      <c r="G1158" s="1" t="s">
        <v>471</v>
      </c>
      <c r="H1158" s="1" t="s">
        <v>4521</v>
      </c>
      <c r="N1158" s="1" t="b">
        <v>0</v>
      </c>
    </row>
    <row r="1159" spans="1:14" x14ac:dyDescent="0.25">
      <c r="A1159" s="4" t="str">
        <f t="shared" si="18"/>
        <v>442301</v>
      </c>
      <c r="B1159" s="1">
        <v>1161</v>
      </c>
      <c r="C1159" s="1" t="s">
        <v>4522</v>
      </c>
      <c r="D1159" s="1" t="s">
        <v>4523</v>
      </c>
      <c r="E1159" s="1" t="s">
        <v>511</v>
      </c>
      <c r="F1159" s="1" t="s">
        <v>532</v>
      </c>
      <c r="G1159" s="1" t="s">
        <v>471</v>
      </c>
      <c r="H1159" s="1" t="s">
        <v>4524</v>
      </c>
      <c r="N1159" s="1" t="b">
        <v>0</v>
      </c>
    </row>
    <row r="1160" spans="1:14" x14ac:dyDescent="0.25">
      <c r="A1160" s="4" t="str">
        <f t="shared" si="18"/>
        <v>345596</v>
      </c>
      <c r="B1160" s="1">
        <v>1162</v>
      </c>
      <c r="C1160" s="1" t="s">
        <v>120</v>
      </c>
      <c r="D1160" s="1" t="s">
        <v>4525</v>
      </c>
      <c r="E1160" s="1" t="s">
        <v>511</v>
      </c>
      <c r="F1160" s="1" t="s">
        <v>993</v>
      </c>
      <c r="G1160" s="1" t="s">
        <v>471</v>
      </c>
      <c r="H1160" s="1" t="s">
        <v>121</v>
      </c>
      <c r="N1160" s="1" t="b">
        <v>0</v>
      </c>
    </row>
    <row r="1161" spans="1:14" x14ac:dyDescent="0.25">
      <c r="A1161" s="4" t="str">
        <f t="shared" si="18"/>
        <v>357874</v>
      </c>
      <c r="B1161" s="1">
        <v>1163</v>
      </c>
      <c r="C1161" s="1" t="s">
        <v>126</v>
      </c>
      <c r="D1161" s="1" t="s">
        <v>4526</v>
      </c>
      <c r="E1161" s="1" t="s">
        <v>511</v>
      </c>
      <c r="F1161" s="1" t="s">
        <v>1392</v>
      </c>
      <c r="G1161" s="1" t="s">
        <v>471</v>
      </c>
      <c r="H1161" s="1" t="s">
        <v>127</v>
      </c>
      <c r="N1161" s="1" t="b">
        <v>0</v>
      </c>
    </row>
    <row r="1162" spans="1:14" x14ac:dyDescent="0.25">
      <c r="A1162" s="4" t="str">
        <f t="shared" si="18"/>
        <v>423622</v>
      </c>
      <c r="B1162" s="1">
        <v>1164</v>
      </c>
      <c r="C1162" s="1" t="s">
        <v>144</v>
      </c>
      <c r="D1162" s="1" t="s">
        <v>4527</v>
      </c>
      <c r="E1162" s="1" t="s">
        <v>919</v>
      </c>
      <c r="F1162" s="1" t="s">
        <v>568</v>
      </c>
      <c r="G1162" s="1" t="s">
        <v>471</v>
      </c>
      <c r="H1162" s="1" t="s">
        <v>145</v>
      </c>
      <c r="N1162" s="1" t="b">
        <v>0</v>
      </c>
    </row>
    <row r="1163" spans="1:14" x14ac:dyDescent="0.25">
      <c r="A1163" s="4" t="str">
        <f t="shared" si="18"/>
        <v>341521</v>
      </c>
      <c r="B1163" s="1">
        <v>1165</v>
      </c>
      <c r="C1163" s="1" t="s">
        <v>214</v>
      </c>
      <c r="D1163" s="1" t="s">
        <v>1080</v>
      </c>
      <c r="E1163" s="1" t="s">
        <v>1081</v>
      </c>
      <c r="F1163" s="1" t="s">
        <v>1238</v>
      </c>
      <c r="G1163" s="1" t="s">
        <v>471</v>
      </c>
      <c r="H1163" s="1" t="s">
        <v>215</v>
      </c>
      <c r="N1163" s="1" t="b">
        <v>0</v>
      </c>
    </row>
    <row r="1164" spans="1:14" x14ac:dyDescent="0.25">
      <c r="A1164" s="4" t="str">
        <f t="shared" si="18"/>
        <v>401800</v>
      </c>
      <c r="B1164" s="1">
        <v>1166</v>
      </c>
      <c r="C1164" s="1" t="s">
        <v>244</v>
      </c>
      <c r="D1164" s="1" t="s">
        <v>2960</v>
      </c>
      <c r="E1164" s="1" t="s">
        <v>511</v>
      </c>
      <c r="F1164" s="1" t="s">
        <v>556</v>
      </c>
      <c r="G1164" s="1" t="s">
        <v>471</v>
      </c>
      <c r="H1164" s="1" t="s">
        <v>243</v>
      </c>
      <c r="N1164" s="1" t="b">
        <v>0</v>
      </c>
    </row>
    <row r="1165" spans="1:14" x14ac:dyDescent="0.25">
      <c r="A1165" s="4" t="str">
        <f t="shared" si="18"/>
        <v>263611</v>
      </c>
      <c r="B1165" s="1">
        <v>1167</v>
      </c>
      <c r="C1165" s="1" t="s">
        <v>251</v>
      </c>
      <c r="D1165" s="1" t="s">
        <v>4528</v>
      </c>
      <c r="E1165" s="1" t="s">
        <v>4529</v>
      </c>
      <c r="F1165" s="1" t="s">
        <v>4530</v>
      </c>
      <c r="G1165" s="1" t="s">
        <v>1033</v>
      </c>
      <c r="H1165" s="1" t="s">
        <v>252</v>
      </c>
      <c r="M1165" s="1" t="s">
        <v>4531</v>
      </c>
      <c r="N1165" s="1" t="b">
        <v>0</v>
      </c>
    </row>
    <row r="1166" spans="1:14" x14ac:dyDescent="0.25">
      <c r="A1166" s="4" t="str">
        <f t="shared" si="18"/>
        <v>469932</v>
      </c>
      <c r="B1166" s="1">
        <v>1168</v>
      </c>
      <c r="C1166" s="1" t="s">
        <v>253</v>
      </c>
      <c r="D1166" s="1" t="s">
        <v>4532</v>
      </c>
      <c r="E1166" s="1" t="s">
        <v>2871</v>
      </c>
      <c r="F1166" s="1" t="s">
        <v>2742</v>
      </c>
      <c r="G1166" s="1" t="s">
        <v>1337</v>
      </c>
      <c r="H1166" s="1" t="s">
        <v>254</v>
      </c>
      <c r="N1166" s="1" t="b">
        <v>0</v>
      </c>
    </row>
    <row r="1167" spans="1:14" x14ac:dyDescent="0.25">
      <c r="A1167" s="4" t="str">
        <f t="shared" si="18"/>
        <v>316528</v>
      </c>
      <c r="B1167" s="1">
        <v>1169</v>
      </c>
      <c r="C1167" s="1" t="s">
        <v>257</v>
      </c>
      <c r="D1167" s="1" t="s">
        <v>1893</v>
      </c>
      <c r="E1167" s="1" t="s">
        <v>1894</v>
      </c>
      <c r="F1167" s="1" t="s">
        <v>1895</v>
      </c>
      <c r="H1167" s="1" t="s">
        <v>258</v>
      </c>
      <c r="N1167" s="1" t="b">
        <v>0</v>
      </c>
    </row>
    <row r="1168" spans="1:14" x14ac:dyDescent="0.25">
      <c r="A1168" s="4" t="str">
        <f t="shared" si="18"/>
        <v>006072</v>
      </c>
      <c r="B1168" s="1">
        <v>1170</v>
      </c>
      <c r="C1168" s="1" t="s">
        <v>267</v>
      </c>
      <c r="D1168" s="1" t="s">
        <v>1817</v>
      </c>
      <c r="E1168" s="1" t="s">
        <v>511</v>
      </c>
      <c r="F1168" s="1" t="s">
        <v>2173</v>
      </c>
      <c r="G1168" s="1" t="s">
        <v>471</v>
      </c>
      <c r="H1168" s="1" t="s">
        <v>178</v>
      </c>
      <c r="N1168" s="1" t="b">
        <v>0</v>
      </c>
    </row>
    <row r="1169" spans="1:14" x14ac:dyDescent="0.25">
      <c r="A1169" s="4" t="str">
        <f t="shared" si="18"/>
        <v>474000</v>
      </c>
      <c r="B1169" s="1">
        <v>1171</v>
      </c>
      <c r="C1169" s="1" t="s">
        <v>271</v>
      </c>
      <c r="D1169" s="1" t="s">
        <v>4533</v>
      </c>
      <c r="E1169" s="1" t="s">
        <v>4285</v>
      </c>
      <c r="F1169" s="1" t="s">
        <v>4286</v>
      </c>
      <c r="G1169" s="1" t="s">
        <v>471</v>
      </c>
      <c r="H1169" s="1" t="s">
        <v>272</v>
      </c>
      <c r="N1169" s="1" t="b">
        <v>0</v>
      </c>
    </row>
    <row r="1170" spans="1:14" x14ac:dyDescent="0.25">
      <c r="A1170" s="4" t="str">
        <f t="shared" si="18"/>
        <v>357393</v>
      </c>
      <c r="B1170" s="1">
        <v>1172</v>
      </c>
      <c r="C1170" s="1" t="s">
        <v>275</v>
      </c>
      <c r="D1170" s="1" t="s">
        <v>4534</v>
      </c>
      <c r="E1170" s="1" t="s">
        <v>567</v>
      </c>
      <c r="F1170" s="1" t="s">
        <v>568</v>
      </c>
      <c r="G1170" s="1" t="s">
        <v>471</v>
      </c>
      <c r="H1170" s="1" t="s">
        <v>164</v>
      </c>
      <c r="N1170" s="1" t="b">
        <v>0</v>
      </c>
    </row>
    <row r="1171" spans="1:14" x14ac:dyDescent="0.25">
      <c r="A1171" s="4" t="str">
        <f t="shared" si="18"/>
        <v>446828</v>
      </c>
      <c r="B1171" s="1">
        <v>1173</v>
      </c>
      <c r="C1171" s="1" t="s">
        <v>276</v>
      </c>
      <c r="D1171" s="1" t="s">
        <v>4535</v>
      </c>
      <c r="E1171" s="1" t="s">
        <v>4536</v>
      </c>
      <c r="F1171" s="1" t="s">
        <v>4537</v>
      </c>
      <c r="G1171" s="1" t="s">
        <v>471</v>
      </c>
      <c r="H1171" s="1" t="s">
        <v>277</v>
      </c>
      <c r="N1171" s="1" t="b">
        <v>0</v>
      </c>
    </row>
    <row r="1172" spans="1:14" x14ac:dyDescent="0.25">
      <c r="A1172" s="4" t="str">
        <f t="shared" si="18"/>
        <v>455739</v>
      </c>
      <c r="B1172" s="1">
        <v>1174</v>
      </c>
      <c r="C1172" s="1" t="s">
        <v>287</v>
      </c>
      <c r="D1172" s="1" t="s">
        <v>4538</v>
      </c>
      <c r="E1172" s="1" t="s">
        <v>4539</v>
      </c>
      <c r="F1172" s="1" t="s">
        <v>4540</v>
      </c>
      <c r="G1172" s="1" t="s">
        <v>471</v>
      </c>
      <c r="H1172" s="1" t="s">
        <v>288</v>
      </c>
      <c r="N1172" s="1" t="b">
        <v>0</v>
      </c>
    </row>
    <row r="1173" spans="1:14" x14ac:dyDescent="0.25">
      <c r="A1173" s="4" t="str">
        <f t="shared" si="18"/>
        <v>337688</v>
      </c>
      <c r="B1173" s="1">
        <v>1175</v>
      </c>
      <c r="C1173" s="1" t="s">
        <v>295</v>
      </c>
      <c r="D1173" s="1" t="s">
        <v>4541</v>
      </c>
      <c r="E1173" s="1" t="s">
        <v>3205</v>
      </c>
      <c r="F1173" s="1" t="s">
        <v>723</v>
      </c>
      <c r="G1173" s="1" t="s">
        <v>471</v>
      </c>
      <c r="H1173" s="1" t="s">
        <v>296</v>
      </c>
      <c r="N1173" s="1" t="b">
        <v>0</v>
      </c>
    </row>
    <row r="1174" spans="1:14" x14ac:dyDescent="0.25">
      <c r="A1174" s="4" t="str">
        <f t="shared" si="18"/>
        <v>475294</v>
      </c>
      <c r="B1174" s="1">
        <v>1176</v>
      </c>
      <c r="C1174" s="1" t="s">
        <v>301</v>
      </c>
      <c r="D1174" s="1" t="s">
        <v>4542</v>
      </c>
      <c r="E1174" s="1" t="s">
        <v>511</v>
      </c>
      <c r="F1174" s="1" t="s">
        <v>556</v>
      </c>
      <c r="G1174" s="1" t="s">
        <v>471</v>
      </c>
      <c r="H1174" s="1" t="s">
        <v>302</v>
      </c>
      <c r="N1174" s="1" t="b">
        <v>0</v>
      </c>
    </row>
    <row r="1175" spans="1:14" x14ac:dyDescent="0.25">
      <c r="A1175" s="4" t="str">
        <f t="shared" si="18"/>
        <v>368805</v>
      </c>
      <c r="B1175" s="1">
        <v>1177</v>
      </c>
      <c r="C1175" s="1" t="s">
        <v>317</v>
      </c>
      <c r="D1175" s="1" t="s">
        <v>4543</v>
      </c>
      <c r="E1175" s="1" t="s">
        <v>660</v>
      </c>
      <c r="F1175" s="1" t="s">
        <v>661</v>
      </c>
      <c r="G1175" s="1" t="s">
        <v>471</v>
      </c>
      <c r="H1175" s="1" t="s">
        <v>318</v>
      </c>
      <c r="N1175" s="1" t="b">
        <v>0</v>
      </c>
    </row>
    <row r="1176" spans="1:14" x14ac:dyDescent="0.25">
      <c r="A1176" s="4" t="str">
        <f t="shared" si="18"/>
        <v>464405</v>
      </c>
      <c r="B1176" s="1">
        <v>1178</v>
      </c>
      <c r="C1176" s="1" t="s">
        <v>313</v>
      </c>
      <c r="D1176" s="1" t="s">
        <v>4544</v>
      </c>
      <c r="E1176" s="1" t="s">
        <v>837</v>
      </c>
      <c r="F1176" s="1" t="s">
        <v>838</v>
      </c>
      <c r="G1176" s="1" t="s">
        <v>471</v>
      </c>
      <c r="H1176" s="1" t="s">
        <v>314</v>
      </c>
      <c r="N1176" s="1" t="b">
        <v>0</v>
      </c>
    </row>
    <row r="1177" spans="1:14" x14ac:dyDescent="0.25">
      <c r="A1177" s="4" t="str">
        <f t="shared" si="18"/>
        <v>345596</v>
      </c>
      <c r="B1177" s="1">
        <v>1179</v>
      </c>
      <c r="C1177" s="1" t="s">
        <v>316</v>
      </c>
      <c r="D1177" s="1" t="s">
        <v>4545</v>
      </c>
      <c r="E1177" s="1" t="s">
        <v>800</v>
      </c>
      <c r="F1177" s="1" t="s">
        <v>993</v>
      </c>
      <c r="G1177" s="1" t="s">
        <v>471</v>
      </c>
      <c r="H1177" s="1" t="s">
        <v>121</v>
      </c>
      <c r="N1177" s="1" t="b">
        <v>0</v>
      </c>
    </row>
    <row r="1178" spans="1:14" x14ac:dyDescent="0.25">
      <c r="A1178" s="4" t="str">
        <f t="shared" si="18"/>
        <v>365476</v>
      </c>
      <c r="B1178" s="1">
        <v>1180</v>
      </c>
      <c r="C1178" s="1" t="s">
        <v>326</v>
      </c>
      <c r="D1178" s="1" t="s">
        <v>4546</v>
      </c>
      <c r="E1178" s="1" t="s">
        <v>4547</v>
      </c>
      <c r="F1178" s="1" t="s">
        <v>4548</v>
      </c>
      <c r="G1178" s="1" t="s">
        <v>471</v>
      </c>
      <c r="H1178" s="1" t="s">
        <v>327</v>
      </c>
      <c r="N1178" s="1" t="b">
        <v>0</v>
      </c>
    </row>
    <row r="1179" spans="1:14" x14ac:dyDescent="0.25">
      <c r="A1179" s="4" t="str">
        <f t="shared" si="18"/>
        <v>316228</v>
      </c>
      <c r="B1179" s="1">
        <v>1181</v>
      </c>
      <c r="C1179" s="1" t="s">
        <v>333</v>
      </c>
      <c r="D1179" s="1" t="s">
        <v>4549</v>
      </c>
      <c r="E1179" s="1" t="s">
        <v>1058</v>
      </c>
      <c r="F1179" s="1" t="s">
        <v>1631</v>
      </c>
      <c r="G1179" s="1" t="s">
        <v>471</v>
      </c>
      <c r="H1179" s="1" t="s">
        <v>334</v>
      </c>
      <c r="N1179" s="1" t="b">
        <v>0</v>
      </c>
    </row>
    <row r="1180" spans="1:14" x14ac:dyDescent="0.25">
      <c r="A1180" s="4" t="str">
        <f t="shared" si="18"/>
        <v>443348</v>
      </c>
      <c r="B1180" s="1">
        <v>1182</v>
      </c>
      <c r="C1180" s="1" t="s">
        <v>337</v>
      </c>
      <c r="D1180" s="1" t="s">
        <v>4550</v>
      </c>
      <c r="E1180" s="1" t="s">
        <v>511</v>
      </c>
      <c r="F1180" s="1" t="s">
        <v>832</v>
      </c>
      <c r="G1180" s="1" t="s">
        <v>471</v>
      </c>
      <c r="H1180" s="1" t="s">
        <v>338</v>
      </c>
      <c r="N1180" s="1" t="b">
        <v>0</v>
      </c>
    </row>
    <row r="1181" spans="1:14" x14ac:dyDescent="0.25">
      <c r="A1181" s="4" t="str">
        <f t="shared" si="18"/>
        <v>358488</v>
      </c>
      <c r="B1181" s="1">
        <v>1183</v>
      </c>
      <c r="C1181" s="1" t="s">
        <v>4551</v>
      </c>
      <c r="D1181" s="1" t="s">
        <v>4552</v>
      </c>
      <c r="E1181" s="1" t="s">
        <v>511</v>
      </c>
      <c r="F1181" s="1" t="s">
        <v>723</v>
      </c>
      <c r="G1181" s="1" t="s">
        <v>471</v>
      </c>
      <c r="H1181" s="1" t="s">
        <v>4553</v>
      </c>
      <c r="N1181" s="1" t="b">
        <v>0</v>
      </c>
    </row>
    <row r="1182" spans="1:14" x14ac:dyDescent="0.25">
      <c r="A1182" s="4" t="str">
        <f t="shared" si="18"/>
        <v>358953</v>
      </c>
      <c r="B1182" s="1">
        <v>1184</v>
      </c>
      <c r="C1182" s="1" t="s">
        <v>348</v>
      </c>
      <c r="D1182" s="1" t="s">
        <v>4554</v>
      </c>
      <c r="E1182" s="1" t="s">
        <v>511</v>
      </c>
      <c r="F1182" s="1" t="s">
        <v>512</v>
      </c>
      <c r="G1182" s="1" t="s">
        <v>471</v>
      </c>
      <c r="H1182" s="1" t="s">
        <v>349</v>
      </c>
      <c r="N1182" s="1" t="b">
        <v>0</v>
      </c>
    </row>
    <row r="1183" spans="1:14" x14ac:dyDescent="0.25">
      <c r="A1183" s="4" t="str">
        <f t="shared" si="18"/>
        <v>414939</v>
      </c>
      <c r="B1183" s="1">
        <v>1185</v>
      </c>
      <c r="C1183" s="1" t="s">
        <v>354</v>
      </c>
      <c r="D1183" s="1" t="s">
        <v>4165</v>
      </c>
      <c r="F1183" s="1" t="s">
        <v>1050</v>
      </c>
      <c r="G1183" s="1" t="s">
        <v>4555</v>
      </c>
      <c r="H1183" s="1" t="s">
        <v>355</v>
      </c>
      <c r="N1183" s="1" t="b">
        <v>0</v>
      </c>
    </row>
    <row r="1184" spans="1:14" x14ac:dyDescent="0.25">
      <c r="A1184" s="4" t="str">
        <f t="shared" si="18"/>
        <v>313975</v>
      </c>
      <c r="B1184" s="1">
        <v>1186</v>
      </c>
      <c r="C1184" s="1" t="s">
        <v>356</v>
      </c>
      <c r="D1184" s="1" t="s">
        <v>4556</v>
      </c>
      <c r="E1184" s="1" t="s">
        <v>511</v>
      </c>
      <c r="F1184" s="1" t="s">
        <v>1392</v>
      </c>
      <c r="G1184" s="1" t="s">
        <v>471</v>
      </c>
      <c r="H1184" s="1" t="s">
        <v>357</v>
      </c>
      <c r="N1184" s="1" t="b">
        <v>0</v>
      </c>
    </row>
    <row r="1185" spans="1:14" x14ac:dyDescent="0.25">
      <c r="A1185" s="4" t="str">
        <f t="shared" si="18"/>
        <v>502318</v>
      </c>
      <c r="B1185" s="1">
        <v>1187</v>
      </c>
      <c r="C1185" s="1" t="s">
        <v>358</v>
      </c>
      <c r="D1185" s="1" t="s">
        <v>4557</v>
      </c>
      <c r="E1185" s="1" t="s">
        <v>567</v>
      </c>
      <c r="F1185" s="1" t="s">
        <v>568</v>
      </c>
      <c r="G1185" s="1" t="s">
        <v>471</v>
      </c>
      <c r="H1185" s="1" t="s">
        <v>359</v>
      </c>
      <c r="N1185" s="1" t="b">
        <v>0</v>
      </c>
    </row>
    <row r="1186" spans="1:14" x14ac:dyDescent="0.25">
      <c r="A1186" s="4" t="str">
        <f t="shared" si="18"/>
        <v>367319</v>
      </c>
      <c r="B1186" s="1">
        <v>1188</v>
      </c>
      <c r="C1186" s="1" t="s">
        <v>362</v>
      </c>
      <c r="D1186" s="1" t="s">
        <v>4558</v>
      </c>
      <c r="E1186" s="1" t="s">
        <v>511</v>
      </c>
      <c r="F1186" s="1" t="s">
        <v>532</v>
      </c>
      <c r="G1186" s="1" t="s">
        <v>471</v>
      </c>
      <c r="H1186" s="1" t="s">
        <v>363</v>
      </c>
      <c r="N1186" s="1" t="b">
        <v>0</v>
      </c>
    </row>
    <row r="1187" spans="1:14" x14ac:dyDescent="0.25">
      <c r="A1187" s="4" t="str">
        <f t="shared" si="18"/>
        <v>003977</v>
      </c>
      <c r="B1187" s="1">
        <v>1189</v>
      </c>
      <c r="C1187" s="1" t="s">
        <v>368</v>
      </c>
      <c r="D1187" s="1" t="s">
        <v>4559</v>
      </c>
      <c r="E1187" s="1" t="s">
        <v>742</v>
      </c>
      <c r="F1187" s="1" t="s">
        <v>4560</v>
      </c>
      <c r="G1187" s="1" t="s">
        <v>471</v>
      </c>
      <c r="H1187" s="1" t="s">
        <v>369</v>
      </c>
      <c r="N1187" s="1" t="b">
        <v>0</v>
      </c>
    </row>
    <row r="1188" spans="1:14" x14ac:dyDescent="0.25">
      <c r="A1188" s="4" t="str">
        <f t="shared" si="18"/>
        <v>277748</v>
      </c>
      <c r="B1188" s="1">
        <v>1190</v>
      </c>
      <c r="C1188" s="1" t="s">
        <v>376</v>
      </c>
      <c r="D1188" s="1" t="s">
        <v>4561</v>
      </c>
      <c r="E1188" s="1" t="s">
        <v>4562</v>
      </c>
      <c r="F1188" s="1" t="s">
        <v>4563</v>
      </c>
      <c r="G1188" s="1" t="s">
        <v>2873</v>
      </c>
      <c r="H1188" s="1" t="s">
        <v>377</v>
      </c>
      <c r="M1188" s="1" t="s">
        <v>4564</v>
      </c>
      <c r="N1188" s="1" t="b">
        <v>0</v>
      </c>
    </row>
    <row r="1189" spans="1:14" x14ac:dyDescent="0.25">
      <c r="A1189" s="4" t="str">
        <f t="shared" si="18"/>
        <v>478884</v>
      </c>
      <c r="B1189" s="1">
        <v>1193</v>
      </c>
      <c r="C1189" s="1" t="s">
        <v>384</v>
      </c>
      <c r="D1189" s="1" t="s">
        <v>4565</v>
      </c>
      <c r="E1189" s="1" t="s">
        <v>1049</v>
      </c>
      <c r="F1189" s="1" t="s">
        <v>1050</v>
      </c>
      <c r="G1189" s="1" t="s">
        <v>471</v>
      </c>
      <c r="H1189" s="1" t="s">
        <v>385</v>
      </c>
      <c r="N1189" s="1" t="b">
        <v>0</v>
      </c>
    </row>
    <row r="1190" spans="1:14" x14ac:dyDescent="0.25">
      <c r="A1190" s="4" t="str">
        <f t="shared" si="18"/>
        <v>363016</v>
      </c>
      <c r="B1190" s="1">
        <v>1192</v>
      </c>
      <c r="C1190" s="1" t="s">
        <v>378</v>
      </c>
      <c r="D1190" s="1" t="s">
        <v>4566</v>
      </c>
      <c r="E1190" s="1" t="s">
        <v>660</v>
      </c>
      <c r="F1190" s="1" t="s">
        <v>2524</v>
      </c>
      <c r="G1190" s="1" t="s">
        <v>2846</v>
      </c>
      <c r="H1190" s="1" t="s">
        <v>379</v>
      </c>
      <c r="M1190" s="1" t="s">
        <v>4567</v>
      </c>
      <c r="N1190" s="1" t="b">
        <v>0</v>
      </c>
    </row>
    <row r="1191" spans="1:14" x14ac:dyDescent="0.25">
      <c r="A1191" s="4" t="str">
        <f t="shared" si="18"/>
        <v/>
      </c>
      <c r="B1191" s="1">
        <v>1194</v>
      </c>
      <c r="C1191" s="1" t="s">
        <v>4568</v>
      </c>
      <c r="D1191" s="1" t="s">
        <v>4569</v>
      </c>
      <c r="E1191" s="1" t="s">
        <v>4570</v>
      </c>
      <c r="F1191" s="1" t="s">
        <v>4571</v>
      </c>
      <c r="G1191" s="1" t="s">
        <v>2873</v>
      </c>
      <c r="H1191" s="1"/>
      <c r="N1191" s="1" t="b">
        <v>0</v>
      </c>
    </row>
    <row r="1192" spans="1:14" x14ac:dyDescent="0.25">
      <c r="A1192" s="4" t="str">
        <f t="shared" si="18"/>
        <v>313439</v>
      </c>
      <c r="B1192" s="1">
        <v>1195</v>
      </c>
      <c r="C1192" s="1" t="s">
        <v>400</v>
      </c>
      <c r="D1192" s="1" t="s">
        <v>4572</v>
      </c>
      <c r="E1192" s="1" t="s">
        <v>2856</v>
      </c>
      <c r="F1192" s="1" t="s">
        <v>4573</v>
      </c>
      <c r="G1192" s="1" t="s">
        <v>471</v>
      </c>
      <c r="H1192" s="1" t="s">
        <v>401</v>
      </c>
      <c r="N1192" s="1" t="b">
        <v>0</v>
      </c>
    </row>
    <row r="1193" spans="1:14" x14ac:dyDescent="0.25">
      <c r="A1193" s="4" t="str">
        <f t="shared" si="18"/>
        <v>454300</v>
      </c>
      <c r="B1193" s="1">
        <v>1196</v>
      </c>
      <c r="C1193" s="1" t="s">
        <v>402</v>
      </c>
      <c r="D1193" s="1" t="s">
        <v>4574</v>
      </c>
      <c r="E1193" s="1" t="s">
        <v>511</v>
      </c>
      <c r="F1193" s="1" t="s">
        <v>542</v>
      </c>
      <c r="G1193" s="1" t="s">
        <v>471</v>
      </c>
      <c r="H1193" s="1" t="s">
        <v>403</v>
      </c>
      <c r="N1193" s="1" t="b">
        <v>0</v>
      </c>
    </row>
    <row r="1194" spans="1:14" x14ac:dyDescent="0.25">
      <c r="A1194" s="4" t="str">
        <f t="shared" si="18"/>
        <v>414939</v>
      </c>
      <c r="B1194" s="1">
        <v>1197</v>
      </c>
      <c r="C1194" s="1" t="s">
        <v>404</v>
      </c>
      <c r="D1194" s="1" t="s">
        <v>4575</v>
      </c>
      <c r="E1194" s="1" t="s">
        <v>4555</v>
      </c>
      <c r="F1194" s="1" t="s">
        <v>1050</v>
      </c>
      <c r="G1194" s="1" t="s">
        <v>471</v>
      </c>
      <c r="H1194" s="1" t="s">
        <v>355</v>
      </c>
      <c r="N1194" s="1" t="b">
        <v>0</v>
      </c>
    </row>
    <row r="1195" spans="1:14" x14ac:dyDescent="0.25">
      <c r="A1195" s="4" t="str">
        <f t="shared" si="18"/>
        <v>465663</v>
      </c>
      <c r="B1195" s="1">
        <v>1198</v>
      </c>
      <c r="C1195" s="1" t="s">
        <v>366</v>
      </c>
      <c r="D1195" s="1" t="s">
        <v>2910</v>
      </c>
      <c r="E1195" s="1" t="s">
        <v>4026</v>
      </c>
      <c r="F1195" s="1" t="s">
        <v>2912</v>
      </c>
      <c r="G1195" s="1" t="s">
        <v>471</v>
      </c>
      <c r="H1195" s="1" t="s">
        <v>367</v>
      </c>
      <c r="N1195" s="1" t="b">
        <v>0</v>
      </c>
    </row>
    <row r="1196" spans="1:14" x14ac:dyDescent="0.25">
      <c r="A1196" s="4" t="str">
        <f t="shared" si="18"/>
        <v>367062</v>
      </c>
      <c r="B1196" s="1">
        <v>1199</v>
      </c>
      <c r="C1196" s="1" t="s">
        <v>405</v>
      </c>
      <c r="D1196" s="1" t="s">
        <v>4576</v>
      </c>
      <c r="E1196" s="1" t="s">
        <v>1894</v>
      </c>
      <c r="F1196" s="1" t="s">
        <v>1895</v>
      </c>
      <c r="G1196" s="1" t="s">
        <v>471</v>
      </c>
      <c r="H1196" s="1" t="s">
        <v>406</v>
      </c>
      <c r="N1196" s="1" t="b">
        <v>0</v>
      </c>
    </row>
    <row r="1197" spans="1:14" x14ac:dyDescent="0.25">
      <c r="A1197" s="4" t="str">
        <f t="shared" si="18"/>
        <v>274853</v>
      </c>
      <c r="B1197" s="1">
        <v>1200</v>
      </c>
      <c r="C1197" s="1" t="s">
        <v>409</v>
      </c>
      <c r="D1197" s="1" t="s">
        <v>4577</v>
      </c>
      <c r="E1197" s="1" t="s">
        <v>1868</v>
      </c>
      <c r="F1197" s="1" t="s">
        <v>4578</v>
      </c>
      <c r="G1197" s="1" t="s">
        <v>1337</v>
      </c>
      <c r="H1197" s="1" t="s">
        <v>410</v>
      </c>
      <c r="N1197" s="1" t="b">
        <v>0</v>
      </c>
    </row>
    <row r="1198" spans="1:14" x14ac:dyDescent="0.25">
      <c r="A1198" s="4" t="str">
        <f t="shared" si="18"/>
        <v>359798</v>
      </c>
      <c r="B1198" s="1">
        <v>1201</v>
      </c>
      <c r="C1198" s="1" t="s">
        <v>411</v>
      </c>
      <c r="D1198" s="1" t="s">
        <v>4579</v>
      </c>
      <c r="E1198" s="1" t="s">
        <v>567</v>
      </c>
      <c r="F1198" s="1" t="s">
        <v>933</v>
      </c>
      <c r="G1198" s="1" t="s">
        <v>471</v>
      </c>
      <c r="H1198" s="1" t="s">
        <v>412</v>
      </c>
      <c r="N1198" s="1" t="b">
        <v>0</v>
      </c>
    </row>
    <row r="1199" spans="1:14" x14ac:dyDescent="0.25">
      <c r="A1199" s="4" t="str">
        <f t="shared" si="18"/>
        <v>141400</v>
      </c>
      <c r="B1199" s="1">
        <v>1202</v>
      </c>
      <c r="C1199" s="1" t="s">
        <v>413</v>
      </c>
      <c r="D1199" s="1" t="s">
        <v>6050</v>
      </c>
      <c r="E1199" s="1" t="s">
        <v>1049</v>
      </c>
      <c r="F1199" s="1" t="s">
        <v>4580</v>
      </c>
      <c r="G1199" s="1" t="s">
        <v>471</v>
      </c>
      <c r="H1199" s="1" t="s">
        <v>414</v>
      </c>
      <c r="N1199" s="1" t="b">
        <v>0</v>
      </c>
    </row>
    <row r="1200" spans="1:14" x14ac:dyDescent="0.25">
      <c r="A1200" s="4" t="str">
        <f t="shared" si="18"/>
        <v>379221</v>
      </c>
      <c r="B1200" s="1">
        <v>1203</v>
      </c>
      <c r="C1200" s="1" t="s">
        <v>421</v>
      </c>
      <c r="D1200" s="1" t="s">
        <v>4581</v>
      </c>
      <c r="E1200" s="1" t="s">
        <v>4582</v>
      </c>
      <c r="F1200" s="1" t="s">
        <v>4583</v>
      </c>
      <c r="G1200" s="1" t="s">
        <v>471</v>
      </c>
      <c r="H1200" s="1" t="s">
        <v>422</v>
      </c>
      <c r="N1200" s="1" t="b">
        <v>0</v>
      </c>
    </row>
    <row r="1201" spans="1:19" x14ac:dyDescent="0.25">
      <c r="A1201" s="4" t="str">
        <f t="shared" si="18"/>
        <v>505309</v>
      </c>
      <c r="B1201" s="1">
        <v>1204</v>
      </c>
      <c r="C1201" s="1" t="s">
        <v>432</v>
      </c>
      <c r="D1201" s="1" t="s">
        <v>4584</v>
      </c>
      <c r="E1201" s="1" t="s">
        <v>511</v>
      </c>
      <c r="F1201" s="1" t="s">
        <v>2055</v>
      </c>
      <c r="G1201" s="1" t="s">
        <v>471</v>
      </c>
      <c r="H1201" s="1" t="s">
        <v>433</v>
      </c>
      <c r="N1201" s="1" t="b">
        <v>0</v>
      </c>
    </row>
    <row r="1202" spans="1:19" x14ac:dyDescent="0.25">
      <c r="A1202" s="4" t="str">
        <f t="shared" si="18"/>
        <v>503674</v>
      </c>
      <c r="B1202" s="1">
        <v>1205</v>
      </c>
      <c r="C1202" s="1" t="s">
        <v>5395</v>
      </c>
      <c r="D1202" s="1" t="s">
        <v>2360</v>
      </c>
      <c r="E1202" s="1" t="s">
        <v>469</v>
      </c>
      <c r="F1202" s="1" t="s">
        <v>470</v>
      </c>
      <c r="G1202" s="1" t="s">
        <v>471</v>
      </c>
      <c r="H1202" s="1" t="s">
        <v>440</v>
      </c>
      <c r="N1202" s="1" t="b">
        <v>0</v>
      </c>
    </row>
    <row r="1203" spans="1:19" x14ac:dyDescent="0.25">
      <c r="A1203" s="4" t="str">
        <f t="shared" si="18"/>
        <v>475498</v>
      </c>
      <c r="B1203" s="1">
        <v>1206</v>
      </c>
      <c r="C1203" s="1" t="s">
        <v>4585</v>
      </c>
      <c r="D1203" s="1" t="s">
        <v>4586</v>
      </c>
      <c r="E1203" s="1" t="s">
        <v>4587</v>
      </c>
      <c r="F1203" s="1" t="s">
        <v>4588</v>
      </c>
      <c r="G1203" s="1" t="s">
        <v>2873</v>
      </c>
      <c r="H1203" s="1" t="s">
        <v>441</v>
      </c>
      <c r="N1203" s="1" t="b">
        <v>0</v>
      </c>
    </row>
    <row r="1204" spans="1:19" x14ac:dyDescent="0.25">
      <c r="B1204" s="1">
        <v>1207</v>
      </c>
      <c r="C1204" s="1" t="s">
        <v>4589</v>
      </c>
      <c r="D1204" s="1" t="s">
        <v>4590</v>
      </c>
      <c r="E1204" s="1" t="s">
        <v>518</v>
      </c>
      <c r="F1204" s="1" t="s">
        <v>519</v>
      </c>
      <c r="G1204" s="1" t="s">
        <v>471</v>
      </c>
      <c r="H1204" s="1" t="s">
        <v>448</v>
      </c>
      <c r="N1204" s="1" t="b">
        <v>0</v>
      </c>
    </row>
    <row r="1205" spans="1:19" x14ac:dyDescent="0.25">
      <c r="B1205" s="1">
        <v>1208</v>
      </c>
      <c r="C1205" s="1" t="s">
        <v>4807</v>
      </c>
      <c r="D1205" s="1" t="s">
        <v>4808</v>
      </c>
      <c r="E1205" s="1" t="s">
        <v>567</v>
      </c>
      <c r="F1205" s="1" t="s">
        <v>933</v>
      </c>
      <c r="G1205" s="1" t="s">
        <v>2846</v>
      </c>
      <c r="H1205" s="1" t="s">
        <v>5197</v>
      </c>
      <c r="N1205" s="1" t="b">
        <v>0</v>
      </c>
    </row>
    <row r="1206" spans="1:19" x14ac:dyDescent="0.25">
      <c r="B1206" s="1">
        <v>1209</v>
      </c>
      <c r="C1206" s="1" t="s">
        <v>4809</v>
      </c>
      <c r="D1206" s="1" t="s">
        <v>4810</v>
      </c>
      <c r="E1206" s="1" t="s">
        <v>548</v>
      </c>
      <c r="F1206" s="1" t="s">
        <v>4811</v>
      </c>
      <c r="G1206" s="1" t="s">
        <v>1167</v>
      </c>
      <c r="H1206" s="1" t="s">
        <v>5198</v>
      </c>
      <c r="N1206" s="1" t="b">
        <v>0</v>
      </c>
    </row>
    <row r="1207" spans="1:19" x14ac:dyDescent="0.25">
      <c r="B1207" s="1">
        <v>1210</v>
      </c>
      <c r="C1207" s="1" t="s">
        <v>4607</v>
      </c>
      <c r="D1207" s="1" t="s">
        <v>3635</v>
      </c>
      <c r="E1207" s="1" t="s">
        <v>1675</v>
      </c>
      <c r="F1207" s="1" t="s">
        <v>3229</v>
      </c>
      <c r="G1207" s="1" t="s">
        <v>1167</v>
      </c>
      <c r="H1207" s="1" t="s">
        <v>5199</v>
      </c>
      <c r="N1207" s="1" t="b">
        <v>0</v>
      </c>
    </row>
    <row r="1208" spans="1:19" x14ac:dyDescent="0.25">
      <c r="B1208" s="1">
        <v>1211</v>
      </c>
      <c r="C1208" s="1" t="s">
        <v>4812</v>
      </c>
      <c r="D1208" s="1" t="s">
        <v>4322</v>
      </c>
      <c r="E1208" s="1" t="s">
        <v>511</v>
      </c>
      <c r="F1208" s="1" t="s">
        <v>1261</v>
      </c>
      <c r="G1208" s="1" t="s">
        <v>471</v>
      </c>
      <c r="H1208" s="1" t="s">
        <v>5200</v>
      </c>
      <c r="N1208" s="1" t="b">
        <v>0</v>
      </c>
      <c r="S1208" s="1" t="s">
        <v>5201</v>
      </c>
    </row>
    <row r="1209" spans="1:19" x14ac:dyDescent="0.25">
      <c r="B1209" s="1">
        <v>1212</v>
      </c>
      <c r="C1209" s="1" t="s">
        <v>4813</v>
      </c>
      <c r="D1209" s="1" t="s">
        <v>4814</v>
      </c>
      <c r="E1209" s="1" t="s">
        <v>4815</v>
      </c>
      <c r="F1209" s="1" t="s">
        <v>4816</v>
      </c>
      <c r="G1209" s="1" t="s">
        <v>471</v>
      </c>
      <c r="H1209" s="1" t="s">
        <v>5202</v>
      </c>
      <c r="N1209" s="1" t="b">
        <v>0</v>
      </c>
    </row>
    <row r="1210" spans="1:19" x14ac:dyDescent="0.25">
      <c r="B1210" s="1">
        <v>1213</v>
      </c>
      <c r="C1210" s="1" t="s">
        <v>4817</v>
      </c>
      <c r="D1210" s="1" t="s">
        <v>4048</v>
      </c>
      <c r="E1210" s="1" t="s">
        <v>511</v>
      </c>
      <c r="F1210" s="1" t="s">
        <v>542</v>
      </c>
      <c r="G1210" s="1" t="s">
        <v>471</v>
      </c>
      <c r="H1210" s="1" t="s">
        <v>5194</v>
      </c>
      <c r="N1210" s="1" t="b">
        <v>0</v>
      </c>
    </row>
    <row r="1211" spans="1:19" x14ac:dyDescent="0.25">
      <c r="B1211" s="1">
        <v>1214</v>
      </c>
      <c r="C1211" s="1" t="s">
        <v>4818</v>
      </c>
      <c r="D1211" s="1" t="s">
        <v>1638</v>
      </c>
      <c r="E1211" s="1" t="s">
        <v>511</v>
      </c>
      <c r="F1211" s="1" t="s">
        <v>4819</v>
      </c>
      <c r="G1211" s="1" t="s">
        <v>471</v>
      </c>
      <c r="H1211" s="1" t="s">
        <v>5203</v>
      </c>
      <c r="N1211" s="1" t="b">
        <v>0</v>
      </c>
    </row>
    <row r="1212" spans="1:19" x14ac:dyDescent="0.25">
      <c r="B1212" s="1">
        <v>1215</v>
      </c>
      <c r="C1212" s="1" t="s">
        <v>4820</v>
      </c>
      <c r="D1212" s="1" t="s">
        <v>4821</v>
      </c>
      <c r="E1212" s="1" t="s">
        <v>511</v>
      </c>
      <c r="F1212" s="1" t="s">
        <v>604</v>
      </c>
      <c r="G1212" s="1" t="s">
        <v>471</v>
      </c>
      <c r="H1212" s="1" t="s">
        <v>5204</v>
      </c>
      <c r="N1212" s="1" t="b">
        <v>0</v>
      </c>
    </row>
    <row r="1213" spans="1:19" x14ac:dyDescent="0.25">
      <c r="B1213" s="1">
        <v>1216</v>
      </c>
      <c r="C1213" s="1" t="s">
        <v>4822</v>
      </c>
      <c r="D1213" s="1" t="s">
        <v>3972</v>
      </c>
      <c r="E1213" s="1" t="s">
        <v>511</v>
      </c>
      <c r="F1213" s="1" t="s">
        <v>1261</v>
      </c>
      <c r="G1213" s="1" t="s">
        <v>471</v>
      </c>
      <c r="H1213" s="1" t="s">
        <v>3973</v>
      </c>
      <c r="N1213" s="1" t="b">
        <v>0</v>
      </c>
    </row>
    <row r="1214" spans="1:19" x14ac:dyDescent="0.25">
      <c r="B1214" s="1">
        <v>1217</v>
      </c>
      <c r="C1214" s="1" t="s">
        <v>4823</v>
      </c>
      <c r="D1214" s="1" t="s">
        <v>4824</v>
      </c>
      <c r="E1214" s="1" t="s">
        <v>1761</v>
      </c>
      <c r="F1214" s="1" t="s">
        <v>4825</v>
      </c>
      <c r="H1214" s="1"/>
      <c r="N1214" s="1" t="b">
        <v>0</v>
      </c>
    </row>
    <row r="1215" spans="1:19" x14ac:dyDescent="0.25">
      <c r="B1215" s="1">
        <v>1218</v>
      </c>
      <c r="C1215" s="1" t="s">
        <v>4826</v>
      </c>
      <c r="D1215" s="1" t="s">
        <v>4827</v>
      </c>
      <c r="E1215" s="1" t="s">
        <v>979</v>
      </c>
      <c r="F1215" s="1" t="s">
        <v>980</v>
      </c>
      <c r="G1215" s="1" t="s">
        <v>471</v>
      </c>
      <c r="H1215" s="1" t="s">
        <v>5205</v>
      </c>
      <c r="N1215" s="1" t="b">
        <v>0</v>
      </c>
    </row>
    <row r="1216" spans="1:19" x14ac:dyDescent="0.25">
      <c r="B1216" s="1">
        <v>1219</v>
      </c>
      <c r="C1216" s="1" t="s">
        <v>4828</v>
      </c>
      <c r="D1216" s="1" t="s">
        <v>4829</v>
      </c>
      <c r="E1216" s="1" t="s">
        <v>4830</v>
      </c>
      <c r="F1216" s="1" t="s">
        <v>4831</v>
      </c>
      <c r="H1216" s="1"/>
      <c r="N1216" s="1" t="b">
        <v>0</v>
      </c>
    </row>
    <row r="1217" spans="2:14" x14ac:dyDescent="0.25">
      <c r="B1217" s="1">
        <v>1220</v>
      </c>
      <c r="C1217" s="1" t="s">
        <v>4832</v>
      </c>
      <c r="D1217" s="1" t="s">
        <v>4833</v>
      </c>
      <c r="E1217" s="1" t="s">
        <v>4834</v>
      </c>
      <c r="F1217" s="1" t="s">
        <v>4835</v>
      </c>
      <c r="G1217" s="1" t="s">
        <v>471</v>
      </c>
      <c r="H1217" s="1" t="s">
        <v>5206</v>
      </c>
      <c r="N1217" s="1" t="b">
        <v>0</v>
      </c>
    </row>
    <row r="1218" spans="2:14" x14ac:dyDescent="0.25">
      <c r="B1218" s="1">
        <v>1221</v>
      </c>
      <c r="C1218" s="1" t="s">
        <v>4836</v>
      </c>
      <c r="D1218" s="1" t="s">
        <v>4837</v>
      </c>
      <c r="E1218" s="1" t="s">
        <v>679</v>
      </c>
      <c r="F1218" s="1" t="s">
        <v>1845</v>
      </c>
      <c r="G1218" s="1" t="s">
        <v>471</v>
      </c>
      <c r="H1218" s="1" t="s">
        <v>5207</v>
      </c>
      <c r="N1218" s="1" t="b">
        <v>0</v>
      </c>
    </row>
    <row r="1219" spans="2:14" x14ac:dyDescent="0.25">
      <c r="B1219" s="1">
        <v>1222</v>
      </c>
      <c r="C1219" s="1" t="s">
        <v>4838</v>
      </c>
      <c r="D1219" s="1" t="s">
        <v>4839</v>
      </c>
      <c r="E1219" s="1" t="s">
        <v>561</v>
      </c>
      <c r="F1219" s="1" t="s">
        <v>562</v>
      </c>
      <c r="G1219" s="1" t="s">
        <v>471</v>
      </c>
      <c r="H1219" s="1" t="s">
        <v>5208</v>
      </c>
      <c r="N1219" s="1" t="b">
        <v>0</v>
      </c>
    </row>
    <row r="1220" spans="2:14" x14ac:dyDescent="0.25">
      <c r="B1220" s="1">
        <v>1223</v>
      </c>
      <c r="C1220" s="1" t="s">
        <v>4840</v>
      </c>
      <c r="D1220" s="1" t="s">
        <v>4533</v>
      </c>
      <c r="E1220" s="1" t="s">
        <v>4285</v>
      </c>
      <c r="F1220" s="1" t="s">
        <v>4286</v>
      </c>
      <c r="G1220" s="1" t="s">
        <v>471</v>
      </c>
      <c r="H1220" s="1" t="s">
        <v>5209</v>
      </c>
      <c r="N1220" s="1" t="b">
        <v>0</v>
      </c>
    </row>
    <row r="1221" spans="2:14" x14ac:dyDescent="0.25">
      <c r="B1221" s="1">
        <v>1224</v>
      </c>
      <c r="C1221" s="1" t="s">
        <v>4841</v>
      </c>
      <c r="E1221" s="1" t="s">
        <v>4842</v>
      </c>
      <c r="F1221" s="1" t="s">
        <v>4843</v>
      </c>
      <c r="G1221" s="1" t="s">
        <v>471</v>
      </c>
      <c r="H1221" s="1" t="s">
        <v>5210</v>
      </c>
      <c r="N1221" s="1" t="b">
        <v>0</v>
      </c>
    </row>
    <row r="1222" spans="2:14" x14ac:dyDescent="0.25">
      <c r="B1222" s="1">
        <v>1225</v>
      </c>
      <c r="C1222" s="1" t="s">
        <v>4844</v>
      </c>
      <c r="D1222" s="1" t="s">
        <v>4845</v>
      </c>
      <c r="E1222" s="1" t="s">
        <v>4846</v>
      </c>
      <c r="F1222" s="1" t="s">
        <v>4847</v>
      </c>
      <c r="G1222" s="1" t="s">
        <v>471</v>
      </c>
      <c r="H1222" s="1" t="s">
        <v>5211</v>
      </c>
      <c r="N1222" s="1" t="b">
        <v>0</v>
      </c>
    </row>
    <row r="1223" spans="2:14" x14ac:dyDescent="0.25">
      <c r="B1223" s="1">
        <v>1226</v>
      </c>
      <c r="C1223" s="1" t="s">
        <v>4848</v>
      </c>
      <c r="D1223" s="1" t="s">
        <v>3573</v>
      </c>
      <c r="E1223" s="1" t="s">
        <v>4849</v>
      </c>
      <c r="F1223" s="1" t="s">
        <v>648</v>
      </c>
      <c r="G1223" s="1" t="s">
        <v>471</v>
      </c>
      <c r="H1223" s="1" t="s">
        <v>5212</v>
      </c>
      <c r="N1223" s="1" t="b">
        <v>0</v>
      </c>
    </row>
    <row r="1224" spans="2:14" x14ac:dyDescent="0.25">
      <c r="B1224" s="1">
        <v>1227</v>
      </c>
      <c r="C1224" s="1" t="s">
        <v>4850</v>
      </c>
      <c r="D1224" s="1" t="s">
        <v>4851</v>
      </c>
      <c r="E1224" s="1" t="s">
        <v>4166</v>
      </c>
      <c r="F1224" s="1" t="s">
        <v>4852</v>
      </c>
      <c r="G1224" s="1" t="s">
        <v>471</v>
      </c>
      <c r="H1224" s="1" t="s">
        <v>5213</v>
      </c>
      <c r="N1224" s="1" t="b">
        <v>0</v>
      </c>
    </row>
    <row r="1225" spans="2:14" x14ac:dyDescent="0.25">
      <c r="B1225" s="1">
        <v>1228</v>
      </c>
      <c r="C1225" s="1" t="s">
        <v>4853</v>
      </c>
      <c r="D1225" s="1" t="s">
        <v>4854</v>
      </c>
      <c r="E1225" s="1" t="s">
        <v>1609</v>
      </c>
      <c r="F1225" s="1" t="s">
        <v>1610</v>
      </c>
      <c r="G1225" s="1" t="s">
        <v>471</v>
      </c>
      <c r="H1225" s="1" t="s">
        <v>130</v>
      </c>
      <c r="N1225" s="1" t="b">
        <v>0</v>
      </c>
    </row>
    <row r="1226" spans="2:14" x14ac:dyDescent="0.25">
      <c r="B1226" s="1">
        <v>1229</v>
      </c>
      <c r="C1226" s="1" t="s">
        <v>4855</v>
      </c>
      <c r="D1226" s="1" t="s">
        <v>4856</v>
      </c>
      <c r="E1226" s="1" t="s">
        <v>4857</v>
      </c>
      <c r="F1226" s="1" t="s">
        <v>4858</v>
      </c>
      <c r="G1226" s="1" t="s">
        <v>2831</v>
      </c>
      <c r="H1226" s="1" t="s">
        <v>5214</v>
      </c>
      <c r="N1226" s="1" t="b">
        <v>0</v>
      </c>
    </row>
    <row r="1227" spans="2:14" x14ac:dyDescent="0.25">
      <c r="B1227" s="1">
        <v>1230</v>
      </c>
      <c r="C1227" s="1" t="s">
        <v>4859</v>
      </c>
      <c r="D1227" s="1" t="s">
        <v>4860</v>
      </c>
      <c r="E1227" s="1" t="s">
        <v>709</v>
      </c>
      <c r="F1227" s="1" t="s">
        <v>4861</v>
      </c>
      <c r="G1227" s="1" t="s">
        <v>471</v>
      </c>
      <c r="H1227" s="1" t="s">
        <v>5215</v>
      </c>
      <c r="N1227" s="1" t="b">
        <v>0</v>
      </c>
    </row>
    <row r="1228" spans="2:14" x14ac:dyDescent="0.25">
      <c r="B1228" s="1">
        <v>1231</v>
      </c>
      <c r="C1228" s="1" t="s">
        <v>4862</v>
      </c>
      <c r="D1228" s="1" t="s">
        <v>4863</v>
      </c>
      <c r="E1228" s="1" t="s">
        <v>837</v>
      </c>
      <c r="G1228" s="1" t="s">
        <v>471</v>
      </c>
      <c r="H1228" s="1"/>
      <c r="N1228" s="1" t="b">
        <v>0</v>
      </c>
    </row>
    <row r="1229" spans="2:14" x14ac:dyDescent="0.25">
      <c r="B1229" s="1">
        <v>1232</v>
      </c>
      <c r="C1229" s="1" t="s">
        <v>4864</v>
      </c>
      <c r="D1229" s="1" t="s">
        <v>4865</v>
      </c>
      <c r="E1229" s="1" t="s">
        <v>4866</v>
      </c>
      <c r="F1229" s="1" t="s">
        <v>4867</v>
      </c>
      <c r="G1229" s="1" t="s">
        <v>471</v>
      </c>
      <c r="H1229" s="1" t="s">
        <v>5216</v>
      </c>
      <c r="N1229" s="1" t="b">
        <v>0</v>
      </c>
    </row>
    <row r="1230" spans="2:14" x14ac:dyDescent="0.25">
      <c r="B1230" s="1">
        <v>1233</v>
      </c>
      <c r="C1230" s="1" t="s">
        <v>4868</v>
      </c>
      <c r="D1230" s="1" t="s">
        <v>4869</v>
      </c>
      <c r="E1230" s="1" t="s">
        <v>4870</v>
      </c>
      <c r="F1230" s="1" t="s">
        <v>4871</v>
      </c>
      <c r="G1230" s="1" t="s">
        <v>471</v>
      </c>
      <c r="H1230" s="1" t="s">
        <v>5217</v>
      </c>
      <c r="N1230" s="1" t="b">
        <v>0</v>
      </c>
    </row>
    <row r="1231" spans="2:14" x14ac:dyDescent="0.25">
      <c r="B1231" s="1">
        <v>1234</v>
      </c>
      <c r="C1231" s="1" t="s">
        <v>4872</v>
      </c>
      <c r="D1231" s="1" t="s">
        <v>4873</v>
      </c>
      <c r="E1231" s="1" t="s">
        <v>1818</v>
      </c>
      <c r="F1231" s="1" t="s">
        <v>1819</v>
      </c>
      <c r="G1231" s="1" t="s">
        <v>471</v>
      </c>
      <c r="H1231" s="1" t="s">
        <v>5218</v>
      </c>
      <c r="N1231" s="1" t="b">
        <v>0</v>
      </c>
    </row>
    <row r="1232" spans="2:14" x14ac:dyDescent="0.25">
      <c r="B1232" s="1">
        <v>1235</v>
      </c>
      <c r="C1232" s="1" t="s">
        <v>4608</v>
      </c>
      <c r="D1232" s="1" t="s">
        <v>2104</v>
      </c>
      <c r="E1232" s="1" t="s">
        <v>4874</v>
      </c>
      <c r="F1232" s="1" t="s">
        <v>562</v>
      </c>
      <c r="G1232" s="1" t="s">
        <v>471</v>
      </c>
      <c r="H1232" s="1" t="s">
        <v>5219</v>
      </c>
      <c r="N1232" s="1" t="b">
        <v>0</v>
      </c>
    </row>
    <row r="1233" spans="2:14" x14ac:dyDescent="0.25">
      <c r="B1233" s="1">
        <v>1236</v>
      </c>
      <c r="C1233" s="1" t="s">
        <v>4875</v>
      </c>
      <c r="D1233" s="1" t="s">
        <v>4876</v>
      </c>
      <c r="E1233" s="1" t="s">
        <v>4877</v>
      </c>
      <c r="F1233" s="1" t="s">
        <v>4867</v>
      </c>
      <c r="G1233" s="1" t="s">
        <v>1337</v>
      </c>
      <c r="H1233" s="1" t="s">
        <v>5220</v>
      </c>
      <c r="N1233" s="1" t="b">
        <v>0</v>
      </c>
    </row>
    <row r="1234" spans="2:14" x14ac:dyDescent="0.25">
      <c r="B1234" s="1">
        <v>1237</v>
      </c>
      <c r="C1234" s="1" t="s">
        <v>4878</v>
      </c>
      <c r="D1234" s="1" t="s">
        <v>4879</v>
      </c>
      <c r="E1234" s="1" t="s">
        <v>4880</v>
      </c>
      <c r="F1234" s="1" t="s">
        <v>4881</v>
      </c>
      <c r="G1234" s="1" t="s">
        <v>471</v>
      </c>
      <c r="H1234" s="1" t="s">
        <v>5221</v>
      </c>
      <c r="N1234" s="1" t="b">
        <v>0</v>
      </c>
    </row>
    <row r="1235" spans="2:14" x14ac:dyDescent="0.25">
      <c r="B1235" s="1">
        <v>1238</v>
      </c>
      <c r="C1235" s="1" t="s">
        <v>4882</v>
      </c>
      <c r="D1235" s="1" t="s">
        <v>4883</v>
      </c>
      <c r="E1235" s="1" t="s">
        <v>511</v>
      </c>
      <c r="F1235" s="1" t="s">
        <v>1378</v>
      </c>
      <c r="G1235" s="1" t="s">
        <v>471</v>
      </c>
      <c r="H1235" s="1" t="s">
        <v>5222</v>
      </c>
      <c r="N1235" s="1" t="b">
        <v>0</v>
      </c>
    </row>
    <row r="1236" spans="2:14" x14ac:dyDescent="0.25">
      <c r="B1236" s="1">
        <v>1239</v>
      </c>
      <c r="C1236" s="1" t="s">
        <v>4884</v>
      </c>
      <c r="D1236" s="1" t="s">
        <v>4885</v>
      </c>
      <c r="E1236" s="1" t="s">
        <v>2923</v>
      </c>
      <c r="F1236" s="1" t="s">
        <v>2461</v>
      </c>
      <c r="G1236" s="1" t="s">
        <v>471</v>
      </c>
      <c r="H1236" s="1" t="s">
        <v>2926</v>
      </c>
      <c r="N1236" s="1" t="b">
        <v>0</v>
      </c>
    </row>
    <row r="1237" spans="2:14" x14ac:dyDescent="0.25">
      <c r="B1237" s="1">
        <v>1240</v>
      </c>
      <c r="C1237" s="1" t="s">
        <v>4886</v>
      </c>
      <c r="D1237" s="1" t="s">
        <v>4887</v>
      </c>
      <c r="E1237" s="1" t="s">
        <v>742</v>
      </c>
      <c r="F1237" s="1" t="s">
        <v>4888</v>
      </c>
      <c r="G1237" s="1" t="s">
        <v>471</v>
      </c>
      <c r="H1237" s="1" t="s">
        <v>5223</v>
      </c>
      <c r="N1237" s="1" t="b">
        <v>0</v>
      </c>
    </row>
    <row r="1238" spans="2:14" x14ac:dyDescent="0.25">
      <c r="B1238" s="1">
        <v>1241</v>
      </c>
      <c r="C1238" s="1" t="s">
        <v>4609</v>
      </c>
      <c r="D1238" s="1" t="s">
        <v>4889</v>
      </c>
      <c r="E1238" s="1" t="s">
        <v>511</v>
      </c>
      <c r="F1238" s="1" t="s">
        <v>1542</v>
      </c>
      <c r="G1238" s="1" t="s">
        <v>471</v>
      </c>
      <c r="H1238" s="1" t="s">
        <v>5224</v>
      </c>
      <c r="N1238" s="1" t="b">
        <v>0</v>
      </c>
    </row>
    <row r="1239" spans="2:14" x14ac:dyDescent="0.25">
      <c r="B1239" s="1">
        <v>1242</v>
      </c>
      <c r="C1239" s="1" t="s">
        <v>4730</v>
      </c>
      <c r="D1239" s="1" t="s">
        <v>4890</v>
      </c>
      <c r="E1239" s="1" t="s">
        <v>567</v>
      </c>
      <c r="F1239" s="1" t="s">
        <v>568</v>
      </c>
      <c r="G1239" s="1" t="s">
        <v>471</v>
      </c>
      <c r="H1239" s="1" t="s">
        <v>4731</v>
      </c>
      <c r="N1239" s="1" t="b">
        <v>0</v>
      </c>
    </row>
    <row r="1240" spans="2:14" x14ac:dyDescent="0.25">
      <c r="B1240" s="1">
        <v>1243</v>
      </c>
      <c r="C1240" s="1" t="s">
        <v>4891</v>
      </c>
      <c r="D1240" s="1" t="s">
        <v>4892</v>
      </c>
      <c r="E1240" s="1" t="s">
        <v>2673</v>
      </c>
      <c r="F1240" s="1" t="s">
        <v>4893</v>
      </c>
      <c r="G1240" s="1" t="s">
        <v>1337</v>
      </c>
      <c r="H1240" s="1" t="s">
        <v>5225</v>
      </c>
      <c r="N1240" s="1" t="b">
        <v>0</v>
      </c>
    </row>
    <row r="1241" spans="2:14" x14ac:dyDescent="0.25">
      <c r="B1241" s="1">
        <v>1244</v>
      </c>
      <c r="C1241" s="1" t="s">
        <v>4894</v>
      </c>
      <c r="D1241" s="1" t="s">
        <v>4895</v>
      </c>
      <c r="E1241" s="1" t="s">
        <v>4896</v>
      </c>
      <c r="F1241" s="1" t="s">
        <v>4897</v>
      </c>
      <c r="G1241" s="1" t="s">
        <v>471</v>
      </c>
      <c r="H1241" s="1" t="s">
        <v>5226</v>
      </c>
      <c r="N1241" s="1" t="b">
        <v>0</v>
      </c>
    </row>
    <row r="1242" spans="2:14" x14ac:dyDescent="0.25">
      <c r="B1242" s="1">
        <v>1245</v>
      </c>
      <c r="C1242" s="1" t="s">
        <v>4898</v>
      </c>
      <c r="D1242" s="1" t="s">
        <v>4899</v>
      </c>
      <c r="E1242" s="1" t="s">
        <v>818</v>
      </c>
      <c r="F1242" s="1" t="s">
        <v>4017</v>
      </c>
      <c r="G1242" s="1" t="s">
        <v>471</v>
      </c>
      <c r="H1242" s="1" t="s">
        <v>5227</v>
      </c>
      <c r="N1242" s="1" t="b">
        <v>0</v>
      </c>
    </row>
    <row r="1243" spans="2:14" x14ac:dyDescent="0.25">
      <c r="B1243" s="1">
        <v>1246</v>
      </c>
      <c r="C1243" s="1" t="s">
        <v>4900</v>
      </c>
      <c r="D1243" s="1" t="s">
        <v>2933</v>
      </c>
      <c r="E1243" s="1" t="s">
        <v>919</v>
      </c>
      <c r="F1243" s="1" t="s">
        <v>568</v>
      </c>
      <c r="G1243" s="1" t="s">
        <v>471</v>
      </c>
      <c r="H1243" s="1" t="s">
        <v>2934</v>
      </c>
      <c r="N1243" s="1" t="b">
        <v>0</v>
      </c>
    </row>
    <row r="1244" spans="2:14" x14ac:dyDescent="0.25">
      <c r="B1244" s="1">
        <v>1247</v>
      </c>
      <c r="C1244" s="1" t="s">
        <v>4901</v>
      </c>
      <c r="D1244" s="1" t="s">
        <v>4902</v>
      </c>
      <c r="E1244" s="1" t="s">
        <v>1116</v>
      </c>
      <c r="F1244" s="1" t="s">
        <v>4903</v>
      </c>
      <c r="G1244" s="1" t="s">
        <v>471</v>
      </c>
      <c r="H1244" s="1" t="s">
        <v>5228</v>
      </c>
      <c r="N1244" s="1" t="b">
        <v>0</v>
      </c>
    </row>
    <row r="1245" spans="2:14" x14ac:dyDescent="0.25">
      <c r="B1245" s="1">
        <v>1248</v>
      </c>
      <c r="C1245" s="1" t="s">
        <v>4904</v>
      </c>
      <c r="D1245" s="1" t="s">
        <v>4905</v>
      </c>
      <c r="E1245" s="1" t="s">
        <v>511</v>
      </c>
      <c r="F1245" s="1" t="s">
        <v>542</v>
      </c>
      <c r="G1245" s="1" t="s">
        <v>471</v>
      </c>
      <c r="H1245" s="1" t="s">
        <v>5229</v>
      </c>
      <c r="N1245" s="1" t="b">
        <v>0</v>
      </c>
    </row>
    <row r="1246" spans="2:14" x14ac:dyDescent="0.25">
      <c r="B1246" s="1">
        <v>1249</v>
      </c>
      <c r="C1246" s="1" t="s">
        <v>4906</v>
      </c>
      <c r="D1246" s="1" t="s">
        <v>1057</v>
      </c>
      <c r="E1246" s="1" t="s">
        <v>1058</v>
      </c>
      <c r="F1246" s="1" t="s">
        <v>1631</v>
      </c>
      <c r="G1246" s="1" t="s">
        <v>471</v>
      </c>
      <c r="H1246" s="1" t="s">
        <v>1060</v>
      </c>
      <c r="N1246" s="1" t="b">
        <v>0</v>
      </c>
    </row>
    <row r="1247" spans="2:14" x14ac:dyDescent="0.25">
      <c r="B1247" s="1">
        <v>1250</v>
      </c>
      <c r="C1247" s="1" t="s">
        <v>4907</v>
      </c>
      <c r="D1247" s="1" t="s">
        <v>4908</v>
      </c>
      <c r="E1247" s="1" t="s">
        <v>3517</v>
      </c>
      <c r="F1247" s="1" t="s">
        <v>3518</v>
      </c>
      <c r="G1247" s="1" t="s">
        <v>471</v>
      </c>
      <c r="H1247" s="1" t="s">
        <v>5230</v>
      </c>
      <c r="N1247" s="1" t="b">
        <v>0</v>
      </c>
    </row>
    <row r="1248" spans="2:14" x14ac:dyDescent="0.25">
      <c r="B1248" s="1">
        <v>1251</v>
      </c>
      <c r="C1248" s="1" t="s">
        <v>4611</v>
      </c>
      <c r="D1248" s="1" t="s">
        <v>4909</v>
      </c>
      <c r="E1248" s="1" t="s">
        <v>4910</v>
      </c>
      <c r="F1248" s="1" t="s">
        <v>4911</v>
      </c>
      <c r="G1248" s="1" t="s">
        <v>471</v>
      </c>
      <c r="H1248" s="1" t="s">
        <v>123</v>
      </c>
      <c r="N1248" s="1" t="b">
        <v>0</v>
      </c>
    </row>
    <row r="1249" spans="2:18" x14ac:dyDescent="0.25">
      <c r="B1249" s="1">
        <v>1252</v>
      </c>
      <c r="C1249" s="1" t="s">
        <v>4912</v>
      </c>
      <c r="D1249" s="1" t="s">
        <v>4913</v>
      </c>
      <c r="E1249" s="1" t="s">
        <v>548</v>
      </c>
      <c r="F1249" s="1" t="s">
        <v>714</v>
      </c>
      <c r="G1249" s="1" t="s">
        <v>471</v>
      </c>
      <c r="H1249" s="1" t="s">
        <v>5231</v>
      </c>
      <c r="N1249" s="1" t="b">
        <v>0</v>
      </c>
    </row>
    <row r="1250" spans="2:18" x14ac:dyDescent="0.25">
      <c r="B1250" s="1">
        <v>1253</v>
      </c>
      <c r="C1250" s="1" t="s">
        <v>4615</v>
      </c>
      <c r="D1250" s="1" t="s">
        <v>4914</v>
      </c>
      <c r="E1250" s="1" t="s">
        <v>1488</v>
      </c>
      <c r="F1250" s="1" t="s">
        <v>1489</v>
      </c>
      <c r="G1250" s="1" t="s">
        <v>471</v>
      </c>
      <c r="H1250" s="1" t="s">
        <v>5232</v>
      </c>
      <c r="N1250" s="1" t="b">
        <v>0</v>
      </c>
    </row>
    <row r="1251" spans="2:18" x14ac:dyDescent="0.25">
      <c r="B1251" s="1">
        <v>1254</v>
      </c>
      <c r="C1251" s="1" t="s">
        <v>4915</v>
      </c>
      <c r="D1251" s="1" t="s">
        <v>4916</v>
      </c>
      <c r="E1251" s="1" t="s">
        <v>511</v>
      </c>
      <c r="F1251" s="1" t="s">
        <v>993</v>
      </c>
      <c r="G1251" s="1" t="s">
        <v>471</v>
      </c>
      <c r="H1251" s="1" t="s">
        <v>5233</v>
      </c>
      <c r="N1251" s="1" t="b">
        <v>0</v>
      </c>
    </row>
    <row r="1252" spans="2:18" x14ac:dyDescent="0.25">
      <c r="B1252" s="1">
        <v>1255</v>
      </c>
      <c r="C1252" s="1" t="s">
        <v>4917</v>
      </c>
      <c r="D1252" s="1" t="s">
        <v>4918</v>
      </c>
      <c r="E1252" s="1" t="s">
        <v>4919</v>
      </c>
      <c r="F1252" s="1" t="s">
        <v>4920</v>
      </c>
      <c r="H1252" s="1" t="s">
        <v>5234</v>
      </c>
      <c r="N1252" s="1" t="b">
        <v>0</v>
      </c>
      <c r="R1252" s="1" t="s">
        <v>5235</v>
      </c>
    </row>
    <row r="1253" spans="2:18" x14ac:dyDescent="0.25">
      <c r="B1253" s="1">
        <v>1256</v>
      </c>
      <c r="C1253" s="1" t="s">
        <v>4616</v>
      </c>
      <c r="D1253" s="1" t="s">
        <v>4921</v>
      </c>
      <c r="E1253" s="1" t="s">
        <v>3588</v>
      </c>
      <c r="F1253" s="1" t="s">
        <v>4922</v>
      </c>
      <c r="G1253" s="1" t="s">
        <v>1337</v>
      </c>
      <c r="H1253" s="1" t="s">
        <v>5236</v>
      </c>
      <c r="N1253" s="1" t="b">
        <v>0</v>
      </c>
    </row>
    <row r="1254" spans="2:18" x14ac:dyDescent="0.25">
      <c r="B1254" s="1">
        <v>1257</v>
      </c>
      <c r="C1254" s="1" t="s">
        <v>4617</v>
      </c>
      <c r="D1254" s="1" t="s">
        <v>4923</v>
      </c>
      <c r="E1254" s="1" t="s">
        <v>742</v>
      </c>
      <c r="F1254" s="1" t="s">
        <v>2184</v>
      </c>
      <c r="G1254" s="1" t="s">
        <v>471</v>
      </c>
      <c r="H1254" s="1" t="s">
        <v>5237</v>
      </c>
      <c r="N1254" s="1" t="b">
        <v>0</v>
      </c>
    </row>
    <row r="1255" spans="2:18" x14ac:dyDescent="0.25">
      <c r="B1255" s="1">
        <v>1258</v>
      </c>
      <c r="C1255" s="1" t="s">
        <v>4924</v>
      </c>
      <c r="D1255" s="1" t="s">
        <v>4925</v>
      </c>
      <c r="E1255" s="1" t="s">
        <v>4926</v>
      </c>
      <c r="F1255" s="1" t="s">
        <v>4927</v>
      </c>
      <c r="G1255" s="1" t="s">
        <v>471</v>
      </c>
      <c r="H1255" s="1" t="s">
        <v>5238</v>
      </c>
      <c r="N1255" s="1" t="b">
        <v>0</v>
      </c>
    </row>
    <row r="1256" spans="2:18" x14ac:dyDescent="0.25">
      <c r="B1256" s="1">
        <v>1259</v>
      </c>
      <c r="C1256" s="1" t="s">
        <v>4618</v>
      </c>
      <c r="D1256" s="1" t="s">
        <v>4928</v>
      </c>
      <c r="E1256" s="1" t="s">
        <v>511</v>
      </c>
      <c r="F1256" s="1" t="s">
        <v>2391</v>
      </c>
      <c r="G1256" s="1" t="s">
        <v>471</v>
      </c>
      <c r="H1256" s="1" t="s">
        <v>5239</v>
      </c>
      <c r="N1256" s="1" t="b">
        <v>0</v>
      </c>
    </row>
    <row r="1257" spans="2:18" x14ac:dyDescent="0.25">
      <c r="B1257" s="1">
        <v>1260</v>
      </c>
      <c r="C1257" s="1" t="s">
        <v>4929</v>
      </c>
      <c r="D1257" s="1" t="s">
        <v>4410</v>
      </c>
      <c r="E1257" s="1" t="s">
        <v>742</v>
      </c>
      <c r="F1257" s="1" t="s">
        <v>743</v>
      </c>
      <c r="G1257" s="1" t="s">
        <v>471</v>
      </c>
      <c r="H1257" s="1" t="s">
        <v>4412</v>
      </c>
      <c r="N1257" s="1" t="b">
        <v>0</v>
      </c>
    </row>
    <row r="1258" spans="2:18" x14ac:dyDescent="0.25">
      <c r="B1258" s="1">
        <v>1261</v>
      </c>
      <c r="C1258" s="1" t="s">
        <v>4764</v>
      </c>
      <c r="D1258" s="1" t="s">
        <v>4930</v>
      </c>
      <c r="E1258" s="1" t="s">
        <v>584</v>
      </c>
      <c r="F1258" s="1" t="s">
        <v>585</v>
      </c>
      <c r="G1258" s="1" t="s">
        <v>471</v>
      </c>
      <c r="H1258" s="1" t="s">
        <v>4765</v>
      </c>
      <c r="N1258" s="1" t="b">
        <v>0</v>
      </c>
    </row>
    <row r="1259" spans="2:18" x14ac:dyDescent="0.25">
      <c r="B1259" s="1">
        <v>1262</v>
      </c>
      <c r="C1259" s="1" t="s">
        <v>4931</v>
      </c>
      <c r="D1259" s="1" t="s">
        <v>4932</v>
      </c>
      <c r="E1259" s="1" t="s">
        <v>494</v>
      </c>
      <c r="F1259" s="1" t="s">
        <v>495</v>
      </c>
      <c r="G1259" s="1" t="s">
        <v>471</v>
      </c>
      <c r="H1259" s="1" t="s">
        <v>5240</v>
      </c>
      <c r="N1259" s="1" t="b">
        <v>0</v>
      </c>
    </row>
    <row r="1260" spans="2:18" x14ac:dyDescent="0.25">
      <c r="B1260" s="1">
        <v>1263</v>
      </c>
      <c r="C1260" s="1" t="s">
        <v>4933</v>
      </c>
      <c r="D1260" s="1" t="s">
        <v>4934</v>
      </c>
      <c r="E1260" s="1" t="s">
        <v>742</v>
      </c>
      <c r="F1260" s="1" t="s">
        <v>2184</v>
      </c>
      <c r="G1260" s="1" t="s">
        <v>471</v>
      </c>
      <c r="H1260" s="1" t="s">
        <v>5241</v>
      </c>
      <c r="N1260" s="1" t="b">
        <v>0</v>
      </c>
    </row>
    <row r="1261" spans="2:18" x14ac:dyDescent="0.25">
      <c r="B1261" s="1">
        <v>1264</v>
      </c>
      <c r="C1261" s="1" t="s">
        <v>4935</v>
      </c>
      <c r="D1261" s="1" t="s">
        <v>4936</v>
      </c>
      <c r="E1261" s="1" t="s">
        <v>548</v>
      </c>
      <c r="F1261" s="1" t="s">
        <v>3191</v>
      </c>
      <c r="G1261" s="1" t="s">
        <v>471</v>
      </c>
      <c r="H1261" s="1" t="s">
        <v>5242</v>
      </c>
      <c r="N1261" s="1" t="b">
        <v>0</v>
      </c>
    </row>
    <row r="1262" spans="2:18" x14ac:dyDescent="0.25">
      <c r="B1262" s="1">
        <v>1265</v>
      </c>
      <c r="C1262" s="1" t="s">
        <v>4937</v>
      </c>
      <c r="D1262" s="1" t="s">
        <v>4938</v>
      </c>
      <c r="E1262" s="1" t="s">
        <v>1116</v>
      </c>
      <c r="F1262" s="1" t="s">
        <v>632</v>
      </c>
      <c r="G1262" s="1" t="s">
        <v>471</v>
      </c>
      <c r="H1262" s="1" t="s">
        <v>5243</v>
      </c>
      <c r="N1262" s="1" t="b">
        <v>0</v>
      </c>
    </row>
    <row r="1263" spans="2:18" x14ac:dyDescent="0.25">
      <c r="B1263" s="1">
        <v>1266</v>
      </c>
      <c r="C1263" s="1" t="s">
        <v>4939</v>
      </c>
      <c r="D1263" s="1" t="s">
        <v>4940</v>
      </c>
      <c r="E1263" s="1" t="s">
        <v>511</v>
      </c>
      <c r="F1263" s="1" t="s">
        <v>1392</v>
      </c>
      <c r="G1263" s="1" t="s">
        <v>471</v>
      </c>
      <c r="H1263" s="1" t="s">
        <v>5244</v>
      </c>
      <c r="N1263" s="1" t="b">
        <v>0</v>
      </c>
    </row>
    <row r="1264" spans="2:18" x14ac:dyDescent="0.25">
      <c r="B1264" s="1">
        <v>1267</v>
      </c>
      <c r="C1264" s="1" t="s">
        <v>4941</v>
      </c>
      <c r="D1264" s="1" t="s">
        <v>4942</v>
      </c>
      <c r="E1264" s="1" t="s">
        <v>518</v>
      </c>
      <c r="F1264" s="1" t="s">
        <v>519</v>
      </c>
      <c r="G1264" s="1" t="s">
        <v>471</v>
      </c>
      <c r="H1264" s="1" t="s">
        <v>5245</v>
      </c>
      <c r="N1264" s="1" t="b">
        <v>0</v>
      </c>
    </row>
    <row r="1265" spans="2:14" x14ac:dyDescent="0.25">
      <c r="B1265" s="1">
        <v>1268</v>
      </c>
      <c r="C1265" s="1" t="s">
        <v>4943</v>
      </c>
      <c r="D1265" s="1" t="s">
        <v>4944</v>
      </c>
      <c r="E1265" s="1" t="s">
        <v>511</v>
      </c>
      <c r="F1265" s="1" t="s">
        <v>4945</v>
      </c>
      <c r="G1265" s="1" t="s">
        <v>471</v>
      </c>
      <c r="H1265" s="1" t="s">
        <v>5246</v>
      </c>
      <c r="N1265" s="1" t="b">
        <v>0</v>
      </c>
    </row>
    <row r="1266" spans="2:14" x14ac:dyDescent="0.25">
      <c r="B1266" s="1">
        <v>1269</v>
      </c>
      <c r="C1266" s="1" t="s">
        <v>4946</v>
      </c>
      <c r="D1266" s="1" t="s">
        <v>4947</v>
      </c>
      <c r="E1266" s="1" t="s">
        <v>511</v>
      </c>
      <c r="F1266" s="1" t="s">
        <v>3026</v>
      </c>
      <c r="G1266" s="1" t="s">
        <v>471</v>
      </c>
      <c r="H1266" s="1" t="s">
        <v>5247</v>
      </c>
      <c r="N1266" s="1" t="b">
        <v>0</v>
      </c>
    </row>
    <row r="1267" spans="2:14" x14ac:dyDescent="0.25">
      <c r="B1267" s="1">
        <v>1270</v>
      </c>
      <c r="C1267" s="1" t="s">
        <v>3860</v>
      </c>
      <c r="D1267" s="1" t="s">
        <v>3861</v>
      </c>
      <c r="E1267" s="1" t="s">
        <v>548</v>
      </c>
      <c r="F1267" s="1" t="s">
        <v>714</v>
      </c>
      <c r="G1267" s="1" t="s">
        <v>1167</v>
      </c>
      <c r="H1267" s="1" t="s">
        <v>3862</v>
      </c>
      <c r="N1267" s="1" t="b">
        <v>0</v>
      </c>
    </row>
    <row r="1268" spans="2:14" x14ac:dyDescent="0.25">
      <c r="B1268" s="1">
        <v>1271</v>
      </c>
      <c r="C1268" s="1" t="s">
        <v>4255</v>
      </c>
      <c r="D1268" s="1" t="s">
        <v>4256</v>
      </c>
      <c r="E1268" s="1" t="s">
        <v>4948</v>
      </c>
      <c r="F1268" s="1" t="s">
        <v>4257</v>
      </c>
      <c r="G1268" s="1" t="s">
        <v>471</v>
      </c>
      <c r="H1268" s="1" t="s">
        <v>4258</v>
      </c>
      <c r="N1268" s="1" t="b">
        <v>0</v>
      </c>
    </row>
    <row r="1269" spans="2:14" x14ac:dyDescent="0.25">
      <c r="B1269" s="1">
        <v>1272</v>
      </c>
      <c r="C1269" s="1" t="s">
        <v>4949</v>
      </c>
      <c r="D1269" s="1" t="s">
        <v>4950</v>
      </c>
      <c r="E1269" s="1" t="s">
        <v>3588</v>
      </c>
      <c r="F1269" s="1" t="s">
        <v>4588</v>
      </c>
      <c r="G1269" s="1" t="s">
        <v>1337</v>
      </c>
      <c r="H1269" s="1" t="s">
        <v>5248</v>
      </c>
      <c r="N1269" s="1" t="b">
        <v>0</v>
      </c>
    </row>
    <row r="1270" spans="2:14" x14ac:dyDescent="0.25">
      <c r="B1270" s="1">
        <v>1273</v>
      </c>
      <c r="C1270" s="1" t="s">
        <v>4951</v>
      </c>
      <c r="D1270" s="1" t="s">
        <v>4952</v>
      </c>
      <c r="E1270" s="1" t="s">
        <v>1049</v>
      </c>
      <c r="F1270" s="1" t="s">
        <v>1050</v>
      </c>
      <c r="G1270" s="1" t="s">
        <v>471</v>
      </c>
      <c r="H1270" s="1" t="s">
        <v>5249</v>
      </c>
      <c r="N1270" s="1" t="b">
        <v>0</v>
      </c>
    </row>
    <row r="1271" spans="2:14" x14ac:dyDescent="0.25">
      <c r="B1271" s="1">
        <v>1274</v>
      </c>
      <c r="C1271" s="1" t="s">
        <v>4953</v>
      </c>
      <c r="D1271" s="1" t="s">
        <v>1638</v>
      </c>
      <c r="E1271" s="1" t="s">
        <v>511</v>
      </c>
      <c r="F1271" s="1" t="s">
        <v>1639</v>
      </c>
      <c r="G1271" s="1" t="s">
        <v>471</v>
      </c>
      <c r="H1271" s="1" t="s">
        <v>5250</v>
      </c>
      <c r="N1271" s="1" t="b">
        <v>0</v>
      </c>
    </row>
    <row r="1272" spans="2:14" x14ac:dyDescent="0.25">
      <c r="B1272" s="1">
        <v>1275</v>
      </c>
      <c r="C1272" s="1" t="s">
        <v>4954</v>
      </c>
      <c r="D1272" s="1" t="s">
        <v>2825</v>
      </c>
      <c r="E1272" s="1" t="s">
        <v>511</v>
      </c>
      <c r="F1272" s="1" t="s">
        <v>632</v>
      </c>
      <c r="G1272" s="1" t="s">
        <v>471</v>
      </c>
      <c r="H1272" s="1" t="s">
        <v>5251</v>
      </c>
      <c r="N1272" s="1" t="b">
        <v>0</v>
      </c>
    </row>
    <row r="1273" spans="2:14" x14ac:dyDescent="0.25">
      <c r="B1273" s="1">
        <v>1276</v>
      </c>
      <c r="C1273" s="1" t="s">
        <v>4955</v>
      </c>
      <c r="D1273" s="1" t="s">
        <v>4956</v>
      </c>
      <c r="E1273" s="1" t="s">
        <v>4957</v>
      </c>
      <c r="F1273" s="1" t="s">
        <v>4958</v>
      </c>
      <c r="G1273" s="1" t="s">
        <v>471</v>
      </c>
      <c r="H1273" s="1" t="s">
        <v>5252</v>
      </c>
      <c r="N1273" s="1" t="b">
        <v>0</v>
      </c>
    </row>
    <row r="1274" spans="2:14" x14ac:dyDescent="0.25">
      <c r="B1274" s="1">
        <v>1277</v>
      </c>
      <c r="C1274" s="1" t="s">
        <v>4959</v>
      </c>
      <c r="D1274" s="1" t="s">
        <v>4960</v>
      </c>
      <c r="E1274" s="1" t="s">
        <v>476</v>
      </c>
      <c r="F1274" s="1" t="s">
        <v>477</v>
      </c>
      <c r="G1274" s="1" t="s">
        <v>471</v>
      </c>
      <c r="H1274" s="1" t="s">
        <v>5253</v>
      </c>
      <c r="N1274" s="1" t="b">
        <v>0</v>
      </c>
    </row>
    <row r="1275" spans="2:14" x14ac:dyDescent="0.25">
      <c r="B1275" s="1">
        <v>1278</v>
      </c>
      <c r="C1275" s="1" t="s">
        <v>4961</v>
      </c>
      <c r="D1275" s="1" t="s">
        <v>4962</v>
      </c>
      <c r="E1275" s="1" t="s">
        <v>561</v>
      </c>
      <c r="F1275" s="1" t="s">
        <v>562</v>
      </c>
      <c r="G1275" s="1" t="s">
        <v>471</v>
      </c>
      <c r="H1275" s="1" t="s">
        <v>5254</v>
      </c>
      <c r="N1275" s="1" t="b">
        <v>0</v>
      </c>
    </row>
    <row r="1276" spans="2:14" x14ac:dyDescent="0.25">
      <c r="B1276" s="1">
        <v>1279</v>
      </c>
      <c r="C1276" s="1" t="s">
        <v>4963</v>
      </c>
      <c r="D1276" s="1" t="s">
        <v>4964</v>
      </c>
      <c r="E1276" s="1" t="s">
        <v>700</v>
      </c>
      <c r="F1276" s="1" t="s">
        <v>701</v>
      </c>
      <c r="G1276" s="1" t="s">
        <v>471</v>
      </c>
      <c r="H1276" s="1" t="s">
        <v>5255</v>
      </c>
      <c r="N1276" s="1" t="b">
        <v>0</v>
      </c>
    </row>
    <row r="1277" spans="2:14" x14ac:dyDescent="0.25">
      <c r="B1277" s="1">
        <v>1280</v>
      </c>
      <c r="C1277" s="1" t="s">
        <v>4965</v>
      </c>
      <c r="D1277" s="1" t="s">
        <v>4966</v>
      </c>
      <c r="E1277" s="1" t="s">
        <v>2099</v>
      </c>
      <c r="F1277" s="1" t="s">
        <v>3571</v>
      </c>
      <c r="G1277" s="1" t="s">
        <v>471</v>
      </c>
      <c r="H1277" s="1" t="s">
        <v>5256</v>
      </c>
      <c r="N1277" s="1" t="b">
        <v>0</v>
      </c>
    </row>
    <row r="1278" spans="2:14" x14ac:dyDescent="0.25">
      <c r="B1278" s="1">
        <v>1281</v>
      </c>
      <c r="C1278" s="1" t="s">
        <v>4967</v>
      </c>
      <c r="D1278" s="1" t="s">
        <v>4968</v>
      </c>
      <c r="E1278" s="1" t="s">
        <v>4969</v>
      </c>
      <c r="F1278" s="1" t="s">
        <v>4970</v>
      </c>
      <c r="G1278" s="1" t="s">
        <v>471</v>
      </c>
      <c r="H1278" s="1" t="s">
        <v>5257</v>
      </c>
      <c r="N1278" s="1" t="b">
        <v>0</v>
      </c>
    </row>
    <row r="1279" spans="2:14" x14ac:dyDescent="0.25">
      <c r="B1279" s="1">
        <v>1282</v>
      </c>
      <c r="C1279" s="1" t="s">
        <v>6051</v>
      </c>
      <c r="D1279" s="1" t="s">
        <v>4971</v>
      </c>
      <c r="E1279" s="1" t="s">
        <v>561</v>
      </c>
      <c r="F1279" s="1" t="s">
        <v>562</v>
      </c>
      <c r="G1279" s="1" t="s">
        <v>471</v>
      </c>
      <c r="H1279" s="1" t="s">
        <v>4670</v>
      </c>
      <c r="N1279" s="1" t="b">
        <v>0</v>
      </c>
    </row>
    <row r="1280" spans="2:14" x14ac:dyDescent="0.25">
      <c r="B1280" s="1">
        <v>1283</v>
      </c>
      <c r="C1280" s="1" t="s">
        <v>4972</v>
      </c>
      <c r="G1280" s="1" t="s">
        <v>1924</v>
      </c>
      <c r="H1280" s="1"/>
      <c r="N1280" s="1" t="b">
        <v>0</v>
      </c>
    </row>
    <row r="1281" spans="2:16" x14ac:dyDescent="0.25">
      <c r="B1281" s="1">
        <v>1284</v>
      </c>
      <c r="C1281" s="1" t="s">
        <v>4973</v>
      </c>
      <c r="D1281" s="1" t="s">
        <v>4974</v>
      </c>
      <c r="E1281" s="1" t="s">
        <v>511</v>
      </c>
      <c r="F1281" s="1" t="s">
        <v>2168</v>
      </c>
      <c r="H1281" s="1"/>
      <c r="N1281" s="1" t="b">
        <v>0</v>
      </c>
    </row>
    <row r="1282" spans="2:16" x14ac:dyDescent="0.25">
      <c r="B1282" s="1">
        <v>1285</v>
      </c>
      <c r="C1282" s="1" t="s">
        <v>4661</v>
      </c>
      <c r="D1282" s="1" t="s">
        <v>4975</v>
      </c>
      <c r="E1282" s="1" t="s">
        <v>4976</v>
      </c>
      <c r="F1282" s="1" t="s">
        <v>4977</v>
      </c>
      <c r="G1282" s="1" t="s">
        <v>471</v>
      </c>
      <c r="H1282" s="1" t="s">
        <v>4662</v>
      </c>
      <c r="N1282" s="1" t="b">
        <v>0</v>
      </c>
    </row>
    <row r="1283" spans="2:16" x14ac:dyDescent="0.25">
      <c r="B1283" s="1">
        <v>1286</v>
      </c>
      <c r="C1283" s="1" t="s">
        <v>4978</v>
      </c>
      <c r="D1283" s="1" t="s">
        <v>4979</v>
      </c>
      <c r="E1283" s="1" t="s">
        <v>511</v>
      </c>
      <c r="F1283" s="1" t="s">
        <v>532</v>
      </c>
      <c r="G1283" s="1" t="s">
        <v>471</v>
      </c>
      <c r="H1283" s="1" t="s">
        <v>5258</v>
      </c>
      <c r="N1283" s="1" t="b">
        <v>0</v>
      </c>
    </row>
    <row r="1284" spans="2:16" x14ac:dyDescent="0.25">
      <c r="B1284" s="1">
        <v>1287</v>
      </c>
      <c r="C1284" s="1" t="s">
        <v>4980</v>
      </c>
      <c r="D1284" s="1" t="s">
        <v>4981</v>
      </c>
      <c r="E1284" s="1" t="s">
        <v>511</v>
      </c>
      <c r="F1284" s="1" t="s">
        <v>2237</v>
      </c>
      <c r="H1284" s="1"/>
      <c r="N1284" s="1" t="b">
        <v>0</v>
      </c>
    </row>
    <row r="1285" spans="2:16" x14ac:dyDescent="0.25">
      <c r="B1285" s="1">
        <v>1288</v>
      </c>
      <c r="C1285" s="1" t="s">
        <v>4982</v>
      </c>
      <c r="D1285" s="1" t="s">
        <v>4983</v>
      </c>
      <c r="E1285" s="1" t="s">
        <v>4984</v>
      </c>
      <c r="F1285" s="1" t="s">
        <v>4985</v>
      </c>
      <c r="G1285" s="1" t="s">
        <v>471</v>
      </c>
      <c r="H1285" s="1" t="s">
        <v>5259</v>
      </c>
      <c r="N1285" s="1" t="b">
        <v>0</v>
      </c>
    </row>
    <row r="1286" spans="2:16" x14ac:dyDescent="0.25">
      <c r="B1286" s="1">
        <v>1289</v>
      </c>
      <c r="C1286" s="1" t="s">
        <v>4986</v>
      </c>
      <c r="D1286" s="1" t="s">
        <v>4987</v>
      </c>
      <c r="E1286" s="1" t="s">
        <v>567</v>
      </c>
      <c r="F1286" s="1" t="s">
        <v>568</v>
      </c>
      <c r="H1286" s="1"/>
      <c r="N1286" s="1" t="b">
        <v>0</v>
      </c>
    </row>
    <row r="1287" spans="2:16" x14ac:dyDescent="0.25">
      <c r="B1287" s="1">
        <v>1290</v>
      </c>
      <c r="C1287" s="1" t="s">
        <v>4988</v>
      </c>
      <c r="D1287" s="1" t="s">
        <v>4989</v>
      </c>
      <c r="E1287" s="1" t="s">
        <v>4990</v>
      </c>
      <c r="F1287" s="1" t="s">
        <v>4991</v>
      </c>
      <c r="G1287" s="1" t="s">
        <v>4992</v>
      </c>
      <c r="H1287" s="1" t="s">
        <v>5260</v>
      </c>
      <c r="N1287" s="1" t="b">
        <v>0</v>
      </c>
    </row>
    <row r="1288" spans="2:16" x14ac:dyDescent="0.25">
      <c r="B1288" s="1">
        <v>1291</v>
      </c>
      <c r="C1288" s="1" t="s">
        <v>4993</v>
      </c>
      <c r="D1288" s="1" t="s">
        <v>4994</v>
      </c>
      <c r="E1288" s="1" t="s">
        <v>1744</v>
      </c>
      <c r="F1288" s="1" t="s">
        <v>1745</v>
      </c>
      <c r="G1288" s="1" t="s">
        <v>471</v>
      </c>
      <c r="H1288" s="1" t="s">
        <v>5261</v>
      </c>
      <c r="N1288" s="1" t="b">
        <v>0</v>
      </c>
    </row>
    <row r="1289" spans="2:16" x14ac:dyDescent="0.25">
      <c r="B1289" s="1">
        <v>1292</v>
      </c>
      <c r="C1289" s="1" t="s">
        <v>4995</v>
      </c>
      <c r="D1289" s="1" t="s">
        <v>4996</v>
      </c>
      <c r="E1289" s="1" t="s">
        <v>511</v>
      </c>
      <c r="F1289" s="1" t="s">
        <v>632</v>
      </c>
      <c r="G1289" s="1" t="s">
        <v>471</v>
      </c>
      <c r="H1289" s="1" t="s">
        <v>3266</v>
      </c>
      <c r="N1289" s="1" t="b">
        <v>0</v>
      </c>
    </row>
    <row r="1290" spans="2:16" x14ac:dyDescent="0.25">
      <c r="B1290" s="1">
        <v>1293</v>
      </c>
      <c r="C1290" s="1" t="s">
        <v>4997</v>
      </c>
      <c r="D1290" s="1" t="s">
        <v>4998</v>
      </c>
      <c r="E1290" s="1" t="s">
        <v>3517</v>
      </c>
      <c r="F1290" s="1" t="s">
        <v>3518</v>
      </c>
      <c r="G1290" s="1" t="s">
        <v>471</v>
      </c>
      <c r="H1290" s="1" t="s">
        <v>5262</v>
      </c>
      <c r="N1290" s="1" t="b">
        <v>0</v>
      </c>
    </row>
    <row r="1291" spans="2:16" x14ac:dyDescent="0.25">
      <c r="B1291" s="1">
        <v>1294</v>
      </c>
      <c r="C1291" s="1" t="s">
        <v>4999</v>
      </c>
      <c r="D1291" s="1" t="s">
        <v>1827</v>
      </c>
      <c r="E1291" s="1" t="s">
        <v>567</v>
      </c>
      <c r="F1291" s="1" t="s">
        <v>933</v>
      </c>
      <c r="H1291" s="1" t="s">
        <v>5263</v>
      </c>
      <c r="N1291" s="1" t="b">
        <v>0</v>
      </c>
    </row>
    <row r="1292" spans="2:16" x14ac:dyDescent="0.25">
      <c r="B1292" s="1">
        <v>1295</v>
      </c>
      <c r="C1292" s="1" t="s">
        <v>5000</v>
      </c>
      <c r="D1292" s="1" t="s">
        <v>4971</v>
      </c>
      <c r="E1292" s="1" t="s">
        <v>561</v>
      </c>
      <c r="F1292" s="1" t="s">
        <v>562</v>
      </c>
      <c r="G1292" s="1" t="s">
        <v>471</v>
      </c>
      <c r="H1292" s="1" t="s">
        <v>4670</v>
      </c>
      <c r="N1292" s="1" t="b">
        <v>0</v>
      </c>
      <c r="P1292" s="1" t="s">
        <v>5264</v>
      </c>
    </row>
    <row r="1293" spans="2:16" x14ac:dyDescent="0.25">
      <c r="B1293" s="1">
        <v>1296</v>
      </c>
      <c r="C1293" s="1" t="s">
        <v>5001</v>
      </c>
      <c r="D1293" s="1" t="s">
        <v>5002</v>
      </c>
      <c r="E1293" s="1" t="s">
        <v>5003</v>
      </c>
      <c r="F1293" s="1" t="s">
        <v>5004</v>
      </c>
      <c r="G1293" s="1" t="s">
        <v>471</v>
      </c>
      <c r="H1293" s="1"/>
      <c r="N1293" s="1" t="b">
        <v>0</v>
      </c>
      <c r="P1293" s="1" t="s">
        <v>5265</v>
      </c>
    </row>
    <row r="1294" spans="2:16" x14ac:dyDescent="0.25">
      <c r="B1294" s="1">
        <v>1297</v>
      </c>
      <c r="C1294" s="1" t="s">
        <v>5005</v>
      </c>
      <c r="D1294" s="1" t="s">
        <v>5006</v>
      </c>
      <c r="E1294" s="1" t="s">
        <v>1713</v>
      </c>
      <c r="F1294" s="1" t="s">
        <v>1714</v>
      </c>
      <c r="G1294" s="1" t="s">
        <v>471</v>
      </c>
      <c r="H1294" s="1" t="s">
        <v>5266</v>
      </c>
      <c r="N1294" s="1" t="b">
        <v>0</v>
      </c>
    </row>
    <row r="1295" spans="2:16" x14ac:dyDescent="0.25">
      <c r="B1295" s="1">
        <v>1298</v>
      </c>
      <c r="C1295" s="1" t="s">
        <v>5007</v>
      </c>
      <c r="D1295" s="1" t="s">
        <v>5008</v>
      </c>
      <c r="E1295" s="1" t="s">
        <v>679</v>
      </c>
      <c r="F1295" s="1" t="s">
        <v>1845</v>
      </c>
      <c r="G1295" s="1" t="s">
        <v>471</v>
      </c>
      <c r="H1295" s="1" t="s">
        <v>5267</v>
      </c>
      <c r="N1295" s="1" t="b">
        <v>0</v>
      </c>
    </row>
    <row r="1296" spans="2:16" x14ac:dyDescent="0.25">
      <c r="B1296" s="1">
        <v>1299</v>
      </c>
      <c r="C1296" s="1" t="s">
        <v>5009</v>
      </c>
      <c r="D1296" s="1" t="s">
        <v>5010</v>
      </c>
      <c r="E1296" s="1" t="s">
        <v>5011</v>
      </c>
      <c r="F1296" s="1" t="s">
        <v>5012</v>
      </c>
      <c r="G1296" s="1" t="s">
        <v>471</v>
      </c>
      <c r="H1296" s="1" t="s">
        <v>5268</v>
      </c>
      <c r="N1296" s="1" t="b">
        <v>0</v>
      </c>
    </row>
    <row r="1297" spans="2:14" x14ac:dyDescent="0.25">
      <c r="B1297" s="1">
        <v>1300</v>
      </c>
      <c r="C1297" s="1" t="s">
        <v>5013</v>
      </c>
      <c r="D1297" s="1" t="s">
        <v>5014</v>
      </c>
      <c r="E1297" s="1" t="s">
        <v>2099</v>
      </c>
      <c r="F1297" s="1" t="s">
        <v>2100</v>
      </c>
      <c r="G1297" s="1" t="s">
        <v>471</v>
      </c>
      <c r="H1297" s="1" t="s">
        <v>5269</v>
      </c>
      <c r="N1297" s="1" t="b">
        <v>0</v>
      </c>
    </row>
    <row r="1298" spans="2:14" x14ac:dyDescent="0.25">
      <c r="B1298" s="1">
        <v>1301</v>
      </c>
      <c r="C1298" s="1" t="s">
        <v>5015</v>
      </c>
      <c r="D1298" s="1" t="s">
        <v>5016</v>
      </c>
      <c r="E1298" s="1" t="s">
        <v>511</v>
      </c>
      <c r="F1298" s="1" t="s">
        <v>993</v>
      </c>
      <c r="G1298" s="1" t="s">
        <v>471</v>
      </c>
      <c r="H1298" s="1" t="s">
        <v>5270</v>
      </c>
      <c r="N1298" s="1" t="b">
        <v>0</v>
      </c>
    </row>
    <row r="1299" spans="2:14" x14ac:dyDescent="0.25">
      <c r="B1299" s="1">
        <v>1302</v>
      </c>
      <c r="C1299" s="1" t="s">
        <v>5017</v>
      </c>
      <c r="D1299" s="1" t="s">
        <v>5018</v>
      </c>
      <c r="E1299" s="1" t="s">
        <v>5019</v>
      </c>
      <c r="F1299" s="1" t="s">
        <v>1895</v>
      </c>
      <c r="G1299" s="1" t="s">
        <v>471</v>
      </c>
      <c r="H1299" s="1" t="s">
        <v>5271</v>
      </c>
      <c r="N1299" s="1" t="b">
        <v>0</v>
      </c>
    </row>
    <row r="1300" spans="2:14" x14ac:dyDescent="0.25">
      <c r="B1300" s="1">
        <v>1303</v>
      </c>
      <c r="C1300" s="1" t="s">
        <v>5020</v>
      </c>
      <c r="D1300" s="1" t="s">
        <v>5021</v>
      </c>
      <c r="E1300" s="1" t="s">
        <v>4919</v>
      </c>
      <c r="F1300" s="1" t="s">
        <v>4578</v>
      </c>
      <c r="G1300" s="1" t="s">
        <v>2873</v>
      </c>
      <c r="H1300" s="1" t="s">
        <v>5272</v>
      </c>
      <c r="N1300" s="1" t="b">
        <v>0</v>
      </c>
    </row>
    <row r="1301" spans="2:14" x14ac:dyDescent="0.25">
      <c r="B1301" s="1">
        <v>1304</v>
      </c>
      <c r="C1301" s="1" t="s">
        <v>5022</v>
      </c>
      <c r="D1301" s="1" t="s">
        <v>5023</v>
      </c>
      <c r="E1301" s="1" t="s">
        <v>511</v>
      </c>
      <c r="F1301" s="1" t="s">
        <v>623</v>
      </c>
      <c r="H1301" s="1"/>
      <c r="N1301" s="1" t="b">
        <v>0</v>
      </c>
    </row>
    <row r="1302" spans="2:14" x14ac:dyDescent="0.25">
      <c r="B1302" s="1">
        <v>1305</v>
      </c>
      <c r="C1302" s="1" t="s">
        <v>4751</v>
      </c>
      <c r="D1302" s="1" t="s">
        <v>5024</v>
      </c>
      <c r="E1302" s="1" t="s">
        <v>511</v>
      </c>
      <c r="F1302" s="1" t="s">
        <v>542</v>
      </c>
      <c r="G1302" s="1" t="s">
        <v>471</v>
      </c>
      <c r="H1302" s="1" t="s">
        <v>4752</v>
      </c>
      <c r="N1302" s="1" t="b">
        <v>0</v>
      </c>
    </row>
    <row r="1303" spans="2:14" x14ac:dyDescent="0.25">
      <c r="B1303" s="1">
        <v>1306</v>
      </c>
      <c r="C1303" s="1" t="s">
        <v>5025</v>
      </c>
      <c r="D1303" s="1" t="s">
        <v>5026</v>
      </c>
      <c r="E1303" s="1" t="s">
        <v>4390</v>
      </c>
      <c r="F1303" s="1" t="s">
        <v>4391</v>
      </c>
      <c r="G1303" s="1" t="s">
        <v>471</v>
      </c>
      <c r="H1303" s="1" t="s">
        <v>5273</v>
      </c>
      <c r="N1303" s="1" t="b">
        <v>0</v>
      </c>
    </row>
    <row r="1304" spans="2:14" x14ac:dyDescent="0.25">
      <c r="B1304" s="1">
        <v>1307</v>
      </c>
      <c r="C1304" s="1" t="s">
        <v>5027</v>
      </c>
      <c r="D1304" s="1" t="s">
        <v>5028</v>
      </c>
      <c r="E1304" s="1" t="s">
        <v>469</v>
      </c>
      <c r="F1304" s="1" t="s">
        <v>470</v>
      </c>
      <c r="G1304" s="1" t="s">
        <v>471</v>
      </c>
      <c r="H1304" s="1" t="s">
        <v>5274</v>
      </c>
      <c r="N1304" s="1" t="b">
        <v>0</v>
      </c>
    </row>
    <row r="1305" spans="2:14" x14ac:dyDescent="0.25">
      <c r="B1305" s="1">
        <v>1308</v>
      </c>
      <c r="C1305" s="1" t="s">
        <v>5029</v>
      </c>
      <c r="D1305" s="1" t="s">
        <v>5030</v>
      </c>
      <c r="E1305" s="1" t="s">
        <v>818</v>
      </c>
      <c r="F1305" s="1" t="s">
        <v>4017</v>
      </c>
      <c r="G1305" s="1" t="s">
        <v>471</v>
      </c>
      <c r="H1305" s="1" t="s">
        <v>5275</v>
      </c>
      <c r="N1305" s="1" t="b">
        <v>0</v>
      </c>
    </row>
    <row r="1306" spans="2:14" x14ac:dyDescent="0.25">
      <c r="B1306" s="1">
        <v>1309</v>
      </c>
      <c r="C1306" s="1" t="s">
        <v>5031</v>
      </c>
      <c r="D1306" s="1" t="s">
        <v>5032</v>
      </c>
      <c r="E1306" s="1" t="s">
        <v>5033</v>
      </c>
      <c r="F1306" s="1" t="s">
        <v>5034</v>
      </c>
      <c r="G1306" s="1" t="s">
        <v>471</v>
      </c>
      <c r="H1306" s="1" t="s">
        <v>5276</v>
      </c>
      <c r="N1306" s="1" t="b">
        <v>0</v>
      </c>
    </row>
    <row r="1307" spans="2:14" x14ac:dyDescent="0.25">
      <c r="B1307" s="1">
        <v>1310</v>
      </c>
      <c r="C1307" s="1" t="s">
        <v>5035</v>
      </c>
      <c r="E1307" s="1" t="s">
        <v>5036</v>
      </c>
      <c r="F1307" s="1" t="s">
        <v>965</v>
      </c>
      <c r="G1307" s="1" t="s">
        <v>471</v>
      </c>
      <c r="H1307" s="1" t="s">
        <v>227</v>
      </c>
      <c r="N1307" s="1" t="b">
        <v>0</v>
      </c>
    </row>
    <row r="1308" spans="2:14" x14ac:dyDescent="0.25">
      <c r="B1308" s="1">
        <v>1311</v>
      </c>
      <c r="C1308" s="1" t="s">
        <v>4687</v>
      </c>
      <c r="D1308" s="1" t="s">
        <v>5037</v>
      </c>
      <c r="E1308" s="1" t="s">
        <v>679</v>
      </c>
      <c r="F1308" s="1" t="s">
        <v>4179</v>
      </c>
      <c r="G1308" s="1" t="s">
        <v>471</v>
      </c>
      <c r="H1308" s="1" t="s">
        <v>4688</v>
      </c>
      <c r="N1308" s="1" t="b">
        <v>0</v>
      </c>
    </row>
    <row r="1309" spans="2:14" x14ac:dyDescent="0.25">
      <c r="B1309" s="1">
        <v>1312</v>
      </c>
      <c r="C1309" s="1" t="s">
        <v>5038</v>
      </c>
      <c r="D1309" s="1" t="s">
        <v>5039</v>
      </c>
      <c r="E1309" s="1" t="s">
        <v>469</v>
      </c>
      <c r="F1309" s="1" t="s">
        <v>470</v>
      </c>
      <c r="H1309" s="1"/>
      <c r="N1309" s="1" t="b">
        <v>0</v>
      </c>
    </row>
    <row r="1310" spans="2:14" x14ac:dyDescent="0.25">
      <c r="B1310" s="1">
        <v>1313</v>
      </c>
      <c r="C1310" s="1" t="s">
        <v>5040</v>
      </c>
      <c r="D1310" s="1" t="s">
        <v>5041</v>
      </c>
      <c r="E1310" s="1" t="s">
        <v>511</v>
      </c>
      <c r="F1310" s="1" t="s">
        <v>542</v>
      </c>
      <c r="G1310" s="1" t="s">
        <v>471</v>
      </c>
      <c r="H1310" s="1" t="s">
        <v>5277</v>
      </c>
      <c r="N1310" s="1" t="b">
        <v>0</v>
      </c>
    </row>
    <row r="1311" spans="2:14" x14ac:dyDescent="0.25">
      <c r="B1311" s="1">
        <v>1314</v>
      </c>
      <c r="H1311" s="1"/>
      <c r="N1311" s="1" t="b">
        <v>0</v>
      </c>
    </row>
    <row r="1312" spans="2:14" x14ac:dyDescent="0.25">
      <c r="B1312" s="1">
        <v>1315</v>
      </c>
      <c r="C1312" s="1" t="s">
        <v>5042</v>
      </c>
      <c r="D1312" s="1" t="s">
        <v>5043</v>
      </c>
      <c r="E1312" s="1" t="s">
        <v>5044</v>
      </c>
      <c r="F1312" s="1" t="s">
        <v>5045</v>
      </c>
      <c r="G1312" s="1" t="s">
        <v>471</v>
      </c>
      <c r="H1312" s="1" t="s">
        <v>5278</v>
      </c>
      <c r="N1312" s="1" t="b">
        <v>0</v>
      </c>
    </row>
    <row r="1313" spans="2:18" x14ac:dyDescent="0.25">
      <c r="B1313" s="1">
        <v>1316</v>
      </c>
      <c r="C1313" s="1" t="s">
        <v>5046</v>
      </c>
      <c r="D1313" s="1" t="s">
        <v>5047</v>
      </c>
      <c r="E1313" s="1" t="s">
        <v>5048</v>
      </c>
      <c r="G1313" s="1" t="s">
        <v>5049</v>
      </c>
      <c r="H1313" s="1"/>
      <c r="N1313" s="1" t="b">
        <v>0</v>
      </c>
      <c r="P1313" s="1" t="s">
        <v>5279</v>
      </c>
      <c r="R1313" s="1" t="s">
        <v>5280</v>
      </c>
    </row>
    <row r="1314" spans="2:18" x14ac:dyDescent="0.25">
      <c r="B1314" s="1">
        <v>1317</v>
      </c>
      <c r="C1314" s="1" t="s">
        <v>4690</v>
      </c>
      <c r="D1314" s="1" t="s">
        <v>5050</v>
      </c>
      <c r="E1314" s="1" t="s">
        <v>818</v>
      </c>
      <c r="F1314" s="1" t="s">
        <v>4017</v>
      </c>
      <c r="G1314" s="1" t="s">
        <v>471</v>
      </c>
      <c r="H1314" s="1" t="s">
        <v>4691</v>
      </c>
      <c r="N1314" s="1" t="b">
        <v>0</v>
      </c>
    </row>
    <row r="1315" spans="2:18" x14ac:dyDescent="0.25">
      <c r="B1315" s="1">
        <v>1318</v>
      </c>
      <c r="C1315" s="1" t="s">
        <v>5051</v>
      </c>
      <c r="D1315" s="1" t="s">
        <v>5052</v>
      </c>
      <c r="E1315" s="1" t="s">
        <v>511</v>
      </c>
      <c r="F1315" s="1" t="s">
        <v>3103</v>
      </c>
      <c r="G1315" s="1" t="s">
        <v>471</v>
      </c>
      <c r="H1315" s="1" t="s">
        <v>5281</v>
      </c>
      <c r="N1315" s="1" t="b">
        <v>0</v>
      </c>
    </row>
    <row r="1316" spans="2:18" x14ac:dyDescent="0.25">
      <c r="B1316" s="1">
        <v>1319</v>
      </c>
      <c r="C1316" s="1" t="s">
        <v>5053</v>
      </c>
      <c r="D1316" s="1" t="s">
        <v>5054</v>
      </c>
      <c r="E1316" s="1" t="s">
        <v>1049</v>
      </c>
      <c r="F1316" s="1" t="s">
        <v>1050</v>
      </c>
      <c r="G1316" s="1" t="s">
        <v>471</v>
      </c>
      <c r="H1316" s="1" t="s">
        <v>5282</v>
      </c>
      <c r="N1316" s="1" t="b">
        <v>0</v>
      </c>
    </row>
    <row r="1317" spans="2:18" x14ac:dyDescent="0.25">
      <c r="B1317" s="1">
        <v>1320</v>
      </c>
      <c r="C1317" s="1" t="s">
        <v>5055</v>
      </c>
      <c r="D1317" s="1" t="s">
        <v>5056</v>
      </c>
      <c r="E1317" s="1" t="s">
        <v>5057</v>
      </c>
      <c r="F1317" s="1" t="s">
        <v>5058</v>
      </c>
      <c r="G1317" s="1" t="s">
        <v>471</v>
      </c>
      <c r="H1317" s="1" t="s">
        <v>5283</v>
      </c>
      <c r="N1317" s="1" t="b">
        <v>0</v>
      </c>
    </row>
    <row r="1318" spans="2:18" x14ac:dyDescent="0.25">
      <c r="B1318" s="1">
        <v>1321</v>
      </c>
      <c r="C1318" s="1" t="s">
        <v>5059</v>
      </c>
      <c r="D1318" s="1" t="s">
        <v>5060</v>
      </c>
      <c r="E1318" s="1" t="s">
        <v>5061</v>
      </c>
      <c r="F1318" s="1" t="s">
        <v>5062</v>
      </c>
      <c r="G1318" s="1" t="s">
        <v>471</v>
      </c>
      <c r="H1318" s="1" t="s">
        <v>5284</v>
      </c>
      <c r="N1318" s="1" t="b">
        <v>0</v>
      </c>
    </row>
    <row r="1319" spans="2:18" x14ac:dyDescent="0.25">
      <c r="B1319" s="1">
        <v>1322</v>
      </c>
      <c r="C1319" s="1" t="s">
        <v>5063</v>
      </c>
      <c r="D1319" s="1" t="s">
        <v>809</v>
      </c>
      <c r="E1319" s="1" t="s">
        <v>622</v>
      </c>
      <c r="F1319" s="1" t="s">
        <v>810</v>
      </c>
      <c r="G1319" s="1" t="s">
        <v>2846</v>
      </c>
      <c r="H1319" s="1" t="s">
        <v>5285</v>
      </c>
      <c r="N1319" s="1" t="b">
        <v>0</v>
      </c>
    </row>
    <row r="1320" spans="2:18" x14ac:dyDescent="0.25">
      <c r="B1320" s="1">
        <v>1323</v>
      </c>
      <c r="C1320" s="1" t="s">
        <v>5064</v>
      </c>
      <c r="D1320" s="1" t="s">
        <v>5065</v>
      </c>
      <c r="E1320" s="1" t="s">
        <v>1818</v>
      </c>
      <c r="F1320" s="1" t="s">
        <v>1819</v>
      </c>
      <c r="H1320" s="1" t="s">
        <v>5286</v>
      </c>
      <c r="N1320" s="1" t="b">
        <v>0</v>
      </c>
    </row>
    <row r="1321" spans="2:18" x14ac:dyDescent="0.25">
      <c r="B1321" s="1">
        <v>1324</v>
      </c>
      <c r="C1321" s="1" t="s">
        <v>5066</v>
      </c>
      <c r="D1321" s="1" t="s">
        <v>5067</v>
      </c>
      <c r="E1321" s="1" t="s">
        <v>4846</v>
      </c>
      <c r="F1321" s="1" t="s">
        <v>4847</v>
      </c>
      <c r="G1321" s="1" t="s">
        <v>471</v>
      </c>
      <c r="H1321" s="1" t="s">
        <v>5287</v>
      </c>
      <c r="N1321" s="1" t="b">
        <v>0</v>
      </c>
    </row>
    <row r="1322" spans="2:18" x14ac:dyDescent="0.25">
      <c r="B1322" s="1">
        <v>1325</v>
      </c>
      <c r="C1322" s="1" t="s">
        <v>5068</v>
      </c>
      <c r="D1322" s="1" t="s">
        <v>5069</v>
      </c>
      <c r="E1322" s="1" t="s">
        <v>511</v>
      </c>
      <c r="F1322" s="1" t="s">
        <v>1369</v>
      </c>
      <c r="G1322" s="1" t="s">
        <v>471</v>
      </c>
      <c r="H1322" s="1" t="s">
        <v>5288</v>
      </c>
      <c r="N1322" s="1" t="b">
        <v>0</v>
      </c>
    </row>
    <row r="1323" spans="2:18" x14ac:dyDescent="0.25">
      <c r="B1323" s="1">
        <v>1326</v>
      </c>
      <c r="C1323" s="1" t="s">
        <v>5070</v>
      </c>
      <c r="D1323" s="1" t="s">
        <v>663</v>
      </c>
      <c r="E1323" s="1" t="s">
        <v>511</v>
      </c>
      <c r="F1323" s="1" t="s">
        <v>664</v>
      </c>
      <c r="G1323" s="1" t="s">
        <v>471</v>
      </c>
      <c r="H1323" s="1" t="s">
        <v>5289</v>
      </c>
      <c r="N1323" s="1" t="b">
        <v>0</v>
      </c>
    </row>
    <row r="1324" spans="2:18" x14ac:dyDescent="0.25">
      <c r="B1324" s="1">
        <v>1327</v>
      </c>
      <c r="C1324" s="1" t="s">
        <v>5071</v>
      </c>
      <c r="D1324" s="1" t="s">
        <v>5072</v>
      </c>
      <c r="E1324" s="1" t="s">
        <v>511</v>
      </c>
      <c r="F1324" s="1" t="s">
        <v>578</v>
      </c>
      <c r="G1324" s="1" t="s">
        <v>471</v>
      </c>
      <c r="H1324" s="1" t="s">
        <v>5290</v>
      </c>
      <c r="N1324" s="1" t="b">
        <v>0</v>
      </c>
    </row>
    <row r="1325" spans="2:18" x14ac:dyDescent="0.25">
      <c r="B1325" s="1">
        <v>1328</v>
      </c>
      <c r="C1325" s="1" t="s">
        <v>5073</v>
      </c>
      <c r="D1325" s="1" t="s">
        <v>5074</v>
      </c>
      <c r="E1325" s="1" t="s">
        <v>3330</v>
      </c>
      <c r="F1325" s="1" t="s">
        <v>5075</v>
      </c>
      <c r="G1325" s="1" t="s">
        <v>1337</v>
      </c>
      <c r="H1325" s="1" t="s">
        <v>250</v>
      </c>
      <c r="N1325" s="1" t="b">
        <v>0</v>
      </c>
    </row>
    <row r="1326" spans="2:18" x14ac:dyDescent="0.25">
      <c r="B1326" s="1">
        <v>1329</v>
      </c>
      <c r="C1326" s="1" t="s">
        <v>5076</v>
      </c>
      <c r="D1326" s="1" t="s">
        <v>5077</v>
      </c>
      <c r="E1326" s="1" t="s">
        <v>511</v>
      </c>
      <c r="F1326" s="1" t="s">
        <v>1301</v>
      </c>
      <c r="G1326" s="1" t="s">
        <v>471</v>
      </c>
      <c r="H1326" s="1" t="s">
        <v>5291</v>
      </c>
      <c r="N1326" s="1" t="b">
        <v>0</v>
      </c>
    </row>
    <row r="1327" spans="2:18" x14ac:dyDescent="0.25">
      <c r="B1327" s="1">
        <v>1330</v>
      </c>
      <c r="C1327" s="1" t="s">
        <v>5078</v>
      </c>
      <c r="D1327" s="1" t="s">
        <v>5079</v>
      </c>
      <c r="E1327" s="1" t="s">
        <v>742</v>
      </c>
      <c r="F1327" s="1" t="s">
        <v>743</v>
      </c>
      <c r="G1327" s="1" t="s">
        <v>471</v>
      </c>
      <c r="H1327" s="1" t="s">
        <v>5292</v>
      </c>
      <c r="N1327" s="1" t="b">
        <v>0</v>
      </c>
    </row>
    <row r="1328" spans="2:18" x14ac:dyDescent="0.25">
      <c r="B1328" s="1">
        <v>1331</v>
      </c>
      <c r="C1328" s="1" t="s">
        <v>5080</v>
      </c>
      <c r="D1328" s="1" t="s">
        <v>4889</v>
      </c>
      <c r="E1328" s="1" t="s">
        <v>511</v>
      </c>
      <c r="F1328" s="1" t="s">
        <v>1542</v>
      </c>
      <c r="G1328" s="1" t="s">
        <v>471</v>
      </c>
      <c r="H1328" s="1" t="s">
        <v>5224</v>
      </c>
      <c r="N1328" s="1" t="b">
        <v>0</v>
      </c>
    </row>
    <row r="1329" spans="2:14" x14ac:dyDescent="0.25">
      <c r="B1329" s="1">
        <v>1332</v>
      </c>
      <c r="C1329" s="1" t="s">
        <v>5081</v>
      </c>
      <c r="D1329" s="1" t="s">
        <v>5082</v>
      </c>
      <c r="E1329" s="1" t="s">
        <v>737</v>
      </c>
      <c r="F1329" s="1" t="s">
        <v>738</v>
      </c>
      <c r="G1329" s="1" t="s">
        <v>471</v>
      </c>
      <c r="H1329" s="1" t="s">
        <v>5293</v>
      </c>
      <c r="N1329" s="1" t="b">
        <v>0</v>
      </c>
    </row>
    <row r="1330" spans="2:14" x14ac:dyDescent="0.25">
      <c r="B1330" s="1">
        <v>1333</v>
      </c>
      <c r="C1330" s="1" t="s">
        <v>5083</v>
      </c>
      <c r="D1330" s="1" t="s">
        <v>5084</v>
      </c>
      <c r="E1330" s="1" t="s">
        <v>511</v>
      </c>
      <c r="F1330" s="1" t="s">
        <v>832</v>
      </c>
      <c r="G1330" s="1" t="s">
        <v>471</v>
      </c>
      <c r="H1330" s="1" t="s">
        <v>5294</v>
      </c>
      <c r="N1330" s="1" t="b">
        <v>0</v>
      </c>
    </row>
    <row r="1331" spans="2:14" x14ac:dyDescent="0.25">
      <c r="B1331" s="1">
        <v>1334</v>
      </c>
      <c r="C1331" s="1" t="s">
        <v>5085</v>
      </c>
      <c r="D1331" s="1" t="s">
        <v>5086</v>
      </c>
      <c r="E1331" s="1" t="s">
        <v>567</v>
      </c>
      <c r="F1331" s="1" t="s">
        <v>568</v>
      </c>
      <c r="G1331" s="1" t="s">
        <v>471</v>
      </c>
      <c r="H1331" s="1" t="s">
        <v>5295</v>
      </c>
      <c r="N1331" s="1" t="b">
        <v>0</v>
      </c>
    </row>
    <row r="1332" spans="2:14" x14ac:dyDescent="0.25">
      <c r="B1332" s="1">
        <v>1335</v>
      </c>
      <c r="C1332" s="1" t="s">
        <v>5087</v>
      </c>
      <c r="D1332" s="1" t="s">
        <v>2960</v>
      </c>
      <c r="E1332" s="1" t="s">
        <v>511</v>
      </c>
      <c r="F1332" s="1" t="s">
        <v>556</v>
      </c>
      <c r="G1332" s="1" t="s">
        <v>471</v>
      </c>
      <c r="H1332" s="1" t="s">
        <v>47</v>
      </c>
      <c r="N1332" s="1" t="b">
        <v>0</v>
      </c>
    </row>
    <row r="1333" spans="2:14" x14ac:dyDescent="0.25">
      <c r="B1333" s="1">
        <v>1336</v>
      </c>
      <c r="C1333" s="1" t="s">
        <v>4734</v>
      </c>
      <c r="D1333" s="1" t="s">
        <v>5088</v>
      </c>
      <c r="E1333" s="1" t="s">
        <v>511</v>
      </c>
      <c r="F1333" s="1" t="s">
        <v>2168</v>
      </c>
      <c r="G1333" s="1" t="s">
        <v>471</v>
      </c>
      <c r="H1333" s="1" t="s">
        <v>4735</v>
      </c>
      <c r="N1333" s="1" t="b">
        <v>0</v>
      </c>
    </row>
    <row r="1334" spans="2:14" x14ac:dyDescent="0.25">
      <c r="B1334" s="1">
        <v>1337</v>
      </c>
      <c r="C1334" s="1" t="s">
        <v>5089</v>
      </c>
      <c r="D1334" s="1" t="s">
        <v>5090</v>
      </c>
      <c r="E1334" s="1" t="s">
        <v>511</v>
      </c>
      <c r="F1334" s="1" t="s">
        <v>542</v>
      </c>
      <c r="G1334" s="1" t="s">
        <v>471</v>
      </c>
      <c r="H1334" s="1" t="s">
        <v>5296</v>
      </c>
      <c r="N1334" s="1" t="b">
        <v>0</v>
      </c>
    </row>
    <row r="1335" spans="2:14" x14ac:dyDescent="0.25">
      <c r="B1335" s="1">
        <v>1338</v>
      </c>
      <c r="C1335" s="1" t="s">
        <v>5091</v>
      </c>
      <c r="D1335" s="1" t="s">
        <v>2889</v>
      </c>
      <c r="E1335" s="1" t="s">
        <v>567</v>
      </c>
      <c r="F1335" s="1" t="s">
        <v>568</v>
      </c>
      <c r="G1335" s="1" t="s">
        <v>471</v>
      </c>
      <c r="H1335" s="1" t="s">
        <v>5297</v>
      </c>
      <c r="N1335" s="1" t="b">
        <v>0</v>
      </c>
    </row>
    <row r="1336" spans="2:14" x14ac:dyDescent="0.25">
      <c r="B1336" s="1">
        <v>1339</v>
      </c>
      <c r="C1336" s="1" t="s">
        <v>5092</v>
      </c>
      <c r="D1336" s="1" t="s">
        <v>5093</v>
      </c>
      <c r="E1336" s="1" t="s">
        <v>1488</v>
      </c>
      <c r="F1336" s="1" t="s">
        <v>1489</v>
      </c>
      <c r="G1336" s="1" t="s">
        <v>471</v>
      </c>
      <c r="H1336" s="1" t="s">
        <v>5298</v>
      </c>
      <c r="N1336" s="1" t="b">
        <v>0</v>
      </c>
    </row>
    <row r="1337" spans="2:14" x14ac:dyDescent="0.25">
      <c r="B1337" s="1">
        <v>1340</v>
      </c>
      <c r="C1337" s="1" t="s">
        <v>4697</v>
      </c>
      <c r="D1337" s="1" t="s">
        <v>1222</v>
      </c>
      <c r="E1337" s="1" t="s">
        <v>679</v>
      </c>
      <c r="F1337" s="1" t="s">
        <v>1223</v>
      </c>
      <c r="G1337" s="1" t="s">
        <v>471</v>
      </c>
      <c r="H1337" s="1" t="s">
        <v>1224</v>
      </c>
      <c r="N1337" s="1" t="b">
        <v>0</v>
      </c>
    </row>
    <row r="1338" spans="2:14" x14ac:dyDescent="0.25">
      <c r="B1338" s="1">
        <v>1341</v>
      </c>
      <c r="C1338" s="1" t="s">
        <v>5094</v>
      </c>
      <c r="D1338" s="1" t="s">
        <v>5095</v>
      </c>
      <c r="E1338" s="1" t="s">
        <v>511</v>
      </c>
      <c r="F1338" s="1" t="s">
        <v>536</v>
      </c>
      <c r="G1338" s="1" t="s">
        <v>2846</v>
      </c>
      <c r="H1338" s="1" t="s">
        <v>5299</v>
      </c>
      <c r="N1338" s="1" t="b">
        <v>0</v>
      </c>
    </row>
    <row r="1339" spans="2:14" x14ac:dyDescent="0.25">
      <c r="B1339" s="1">
        <v>1342</v>
      </c>
      <c r="C1339" s="1" t="s">
        <v>5096</v>
      </c>
      <c r="D1339" s="1" t="s">
        <v>5097</v>
      </c>
      <c r="E1339" s="1" t="s">
        <v>660</v>
      </c>
      <c r="F1339" s="1" t="s">
        <v>661</v>
      </c>
      <c r="G1339" s="1" t="s">
        <v>471</v>
      </c>
      <c r="H1339" s="1" t="s">
        <v>5300</v>
      </c>
      <c r="N1339" s="1" t="b">
        <v>0</v>
      </c>
    </row>
    <row r="1340" spans="2:14" x14ac:dyDescent="0.25">
      <c r="B1340" s="1">
        <v>1343</v>
      </c>
      <c r="C1340" s="1" t="s">
        <v>5098</v>
      </c>
      <c r="D1340" s="1" t="s">
        <v>5099</v>
      </c>
      <c r="E1340" s="1" t="s">
        <v>511</v>
      </c>
      <c r="F1340" s="1" t="s">
        <v>993</v>
      </c>
      <c r="G1340" s="1" t="s">
        <v>471</v>
      </c>
      <c r="H1340" s="1" t="s">
        <v>5301</v>
      </c>
      <c r="N1340" s="1" t="b">
        <v>0</v>
      </c>
    </row>
    <row r="1341" spans="2:14" x14ac:dyDescent="0.25">
      <c r="B1341" s="1">
        <v>1344</v>
      </c>
      <c r="C1341" s="1" t="s">
        <v>4713</v>
      </c>
      <c r="D1341" s="1" t="s">
        <v>5100</v>
      </c>
      <c r="E1341" s="1" t="s">
        <v>511</v>
      </c>
      <c r="F1341" s="1" t="s">
        <v>723</v>
      </c>
      <c r="G1341" s="1" t="s">
        <v>471</v>
      </c>
      <c r="H1341" s="1" t="s">
        <v>4714</v>
      </c>
      <c r="N1341" s="1" t="b">
        <v>0</v>
      </c>
    </row>
    <row r="1342" spans="2:14" x14ac:dyDescent="0.25">
      <c r="B1342" s="1">
        <v>1345</v>
      </c>
      <c r="C1342" s="1" t="s">
        <v>5101</v>
      </c>
      <c r="D1342" s="1" t="s">
        <v>5102</v>
      </c>
      <c r="E1342" s="1" t="s">
        <v>548</v>
      </c>
      <c r="F1342" s="1" t="s">
        <v>773</v>
      </c>
      <c r="G1342" s="1" t="s">
        <v>471</v>
      </c>
      <c r="H1342" s="1" t="s">
        <v>5302</v>
      </c>
      <c r="N1342" s="1" t="b">
        <v>0</v>
      </c>
    </row>
    <row r="1343" spans="2:14" x14ac:dyDescent="0.25">
      <c r="B1343" s="1">
        <v>1346</v>
      </c>
      <c r="C1343" s="1" t="s">
        <v>5103</v>
      </c>
      <c r="D1343" s="1" t="s">
        <v>5104</v>
      </c>
      <c r="E1343" s="1" t="s">
        <v>567</v>
      </c>
      <c r="F1343" s="1" t="s">
        <v>5105</v>
      </c>
      <c r="G1343" s="1" t="s">
        <v>471</v>
      </c>
      <c r="H1343" s="1" t="s">
        <v>5303</v>
      </c>
      <c r="N1343" s="1" t="b">
        <v>0</v>
      </c>
    </row>
    <row r="1344" spans="2:14" x14ac:dyDescent="0.25">
      <c r="B1344" s="1">
        <v>1347</v>
      </c>
      <c r="C1344" s="1" t="s">
        <v>5106</v>
      </c>
      <c r="D1344" s="1" t="s">
        <v>5107</v>
      </c>
      <c r="E1344" s="1" t="s">
        <v>567</v>
      </c>
      <c r="F1344" s="1" t="s">
        <v>568</v>
      </c>
      <c r="G1344" s="1" t="s">
        <v>471</v>
      </c>
      <c r="H1344" s="1" t="s">
        <v>5304</v>
      </c>
      <c r="N1344" s="1" t="b">
        <v>0</v>
      </c>
    </row>
    <row r="1345" spans="2:14" x14ac:dyDescent="0.25">
      <c r="B1345" s="1">
        <v>1348</v>
      </c>
      <c r="C1345" s="1" t="s">
        <v>5108</v>
      </c>
      <c r="D1345" s="1" t="s">
        <v>5109</v>
      </c>
      <c r="E1345" s="1" t="s">
        <v>511</v>
      </c>
      <c r="F1345" s="1" t="s">
        <v>1392</v>
      </c>
      <c r="G1345" s="1" t="s">
        <v>471</v>
      </c>
      <c r="H1345" s="1" t="s">
        <v>642</v>
      </c>
      <c r="N1345" s="1" t="b">
        <v>0</v>
      </c>
    </row>
    <row r="1346" spans="2:14" x14ac:dyDescent="0.25">
      <c r="B1346" s="1">
        <v>1349</v>
      </c>
      <c r="C1346" s="1" t="s">
        <v>5110</v>
      </c>
      <c r="D1346" s="1" t="s">
        <v>5111</v>
      </c>
      <c r="E1346" s="1" t="s">
        <v>511</v>
      </c>
      <c r="F1346" s="1" t="s">
        <v>542</v>
      </c>
      <c r="G1346" s="1" t="s">
        <v>471</v>
      </c>
      <c r="H1346" s="1" t="s">
        <v>5305</v>
      </c>
      <c r="N1346" s="1" t="b">
        <v>0</v>
      </c>
    </row>
    <row r="1347" spans="2:14" x14ac:dyDescent="0.25">
      <c r="B1347" s="1">
        <v>1350</v>
      </c>
      <c r="C1347" s="1" t="s">
        <v>5112</v>
      </c>
      <c r="D1347" s="1" t="s">
        <v>3555</v>
      </c>
      <c r="E1347" s="1" t="s">
        <v>567</v>
      </c>
      <c r="F1347" s="1" t="s">
        <v>568</v>
      </c>
      <c r="G1347" s="1" t="s">
        <v>471</v>
      </c>
      <c r="H1347" s="1" t="s">
        <v>5306</v>
      </c>
      <c r="N1347" s="1" t="b">
        <v>0</v>
      </c>
    </row>
    <row r="1348" spans="2:14" x14ac:dyDescent="0.25">
      <c r="B1348" s="1">
        <v>1351</v>
      </c>
      <c r="C1348" s="1" t="s">
        <v>5113</v>
      </c>
      <c r="D1348" s="1" t="s">
        <v>5114</v>
      </c>
      <c r="E1348" s="1" t="s">
        <v>511</v>
      </c>
      <c r="F1348" s="1" t="s">
        <v>1392</v>
      </c>
      <c r="G1348" s="1" t="s">
        <v>471</v>
      </c>
      <c r="H1348" s="1" t="s">
        <v>5307</v>
      </c>
      <c r="N1348" s="1" t="b">
        <v>0</v>
      </c>
    </row>
    <row r="1349" spans="2:14" x14ac:dyDescent="0.25">
      <c r="B1349" s="1">
        <v>1352</v>
      </c>
      <c r="C1349" s="1" t="s">
        <v>5326</v>
      </c>
      <c r="D1349" s="1" t="s">
        <v>3244</v>
      </c>
      <c r="E1349" s="1" t="s">
        <v>567</v>
      </c>
      <c r="F1349" s="1" t="s">
        <v>568</v>
      </c>
      <c r="G1349" s="1" t="s">
        <v>471</v>
      </c>
      <c r="H1349" s="1" t="s">
        <v>242</v>
      </c>
      <c r="N1349" s="1" t="b">
        <v>0</v>
      </c>
    </row>
    <row r="1350" spans="2:14" x14ac:dyDescent="0.25">
      <c r="B1350" s="1">
        <v>1353</v>
      </c>
      <c r="C1350" s="1" t="s">
        <v>5115</v>
      </c>
      <c r="D1350" s="1" t="s">
        <v>5116</v>
      </c>
      <c r="E1350" s="1" t="s">
        <v>979</v>
      </c>
      <c r="G1350" s="1" t="s">
        <v>471</v>
      </c>
      <c r="H1350" s="1"/>
      <c r="N1350" s="1" t="b">
        <v>0</v>
      </c>
    </row>
    <row r="1351" spans="2:14" x14ac:dyDescent="0.25">
      <c r="B1351" s="1">
        <v>1354</v>
      </c>
      <c r="C1351" s="1" t="s">
        <v>5117</v>
      </c>
      <c r="D1351" s="1" t="s">
        <v>5118</v>
      </c>
      <c r="E1351" s="1" t="s">
        <v>511</v>
      </c>
      <c r="F1351" s="1" t="s">
        <v>5119</v>
      </c>
      <c r="G1351" s="1" t="s">
        <v>471</v>
      </c>
      <c r="H1351" s="1" t="s">
        <v>5308</v>
      </c>
      <c r="N1351" s="1" t="b">
        <v>0</v>
      </c>
    </row>
    <row r="1352" spans="2:14" x14ac:dyDescent="0.25">
      <c r="B1352" s="1">
        <v>1355</v>
      </c>
      <c r="C1352" s="1" t="s">
        <v>5120</v>
      </c>
      <c r="D1352" s="1" t="s">
        <v>3091</v>
      </c>
      <c r="E1352" s="1" t="s">
        <v>1744</v>
      </c>
      <c r="F1352" s="1" t="s">
        <v>1745</v>
      </c>
      <c r="G1352" s="1" t="s">
        <v>471</v>
      </c>
      <c r="H1352" s="1" t="s">
        <v>5309</v>
      </c>
      <c r="N1352" s="1" t="b">
        <v>0</v>
      </c>
    </row>
    <row r="1353" spans="2:14" x14ac:dyDescent="0.25">
      <c r="B1353" s="1">
        <v>1356</v>
      </c>
      <c r="C1353" s="1" t="s">
        <v>5121</v>
      </c>
      <c r="D1353" s="1" t="s">
        <v>5122</v>
      </c>
      <c r="E1353" s="1" t="s">
        <v>511</v>
      </c>
      <c r="F1353" s="1" t="s">
        <v>1734</v>
      </c>
      <c r="G1353" s="1" t="s">
        <v>471</v>
      </c>
      <c r="H1353" s="1" t="s">
        <v>5310</v>
      </c>
      <c r="N1353" s="1" t="b">
        <v>0</v>
      </c>
    </row>
    <row r="1354" spans="2:14" x14ac:dyDescent="0.25">
      <c r="B1354" s="1">
        <v>1357</v>
      </c>
      <c r="C1354" s="1" t="s">
        <v>5123</v>
      </c>
      <c r="D1354" s="1" t="s">
        <v>5124</v>
      </c>
      <c r="E1354" s="1" t="s">
        <v>511</v>
      </c>
      <c r="F1354" s="1" t="s">
        <v>632</v>
      </c>
      <c r="G1354" s="1" t="s">
        <v>471</v>
      </c>
      <c r="H1354" s="1" t="s">
        <v>5311</v>
      </c>
      <c r="N1354" s="1" t="b">
        <v>0</v>
      </c>
    </row>
    <row r="1355" spans="2:14" x14ac:dyDescent="0.25">
      <c r="B1355" s="1">
        <v>1358</v>
      </c>
      <c r="C1355" s="1" t="s">
        <v>5125</v>
      </c>
      <c r="D1355" s="1" t="s">
        <v>5126</v>
      </c>
      <c r="E1355" s="1" t="s">
        <v>3285</v>
      </c>
      <c r="F1355" s="1" t="s">
        <v>3286</v>
      </c>
      <c r="G1355" s="1" t="s">
        <v>471</v>
      </c>
      <c r="H1355" s="1" t="s">
        <v>5312</v>
      </c>
      <c r="N1355" s="1" t="b">
        <v>0</v>
      </c>
    </row>
    <row r="1356" spans="2:14" x14ac:dyDescent="0.25">
      <c r="B1356" s="1">
        <v>1359</v>
      </c>
      <c r="C1356" s="1" t="s">
        <v>5127</v>
      </c>
      <c r="D1356" s="1" t="s">
        <v>5128</v>
      </c>
      <c r="E1356" s="1" t="s">
        <v>1058</v>
      </c>
      <c r="F1356" s="1" t="s">
        <v>1631</v>
      </c>
      <c r="G1356" s="1" t="s">
        <v>471</v>
      </c>
      <c r="H1356" s="1" t="s">
        <v>5313</v>
      </c>
      <c r="N1356" s="1" t="b">
        <v>0</v>
      </c>
    </row>
    <row r="1357" spans="2:14" x14ac:dyDescent="0.25">
      <c r="B1357" s="1">
        <v>1360</v>
      </c>
      <c r="C1357" s="1" t="s">
        <v>5129</v>
      </c>
      <c r="D1357" s="1" t="s">
        <v>5130</v>
      </c>
      <c r="E1357" s="1" t="s">
        <v>4285</v>
      </c>
      <c r="F1357" s="1" t="s">
        <v>4286</v>
      </c>
      <c r="G1357" s="1" t="s">
        <v>471</v>
      </c>
      <c r="H1357" s="1" t="s">
        <v>5314</v>
      </c>
      <c r="N1357" s="1" t="b">
        <v>0</v>
      </c>
    </row>
    <row r="1358" spans="2:14" x14ac:dyDescent="0.25">
      <c r="B1358" s="1">
        <v>1361</v>
      </c>
      <c r="C1358" s="1" t="s">
        <v>5131</v>
      </c>
      <c r="D1358" s="1" t="s">
        <v>5132</v>
      </c>
      <c r="E1358" s="1" t="s">
        <v>3662</v>
      </c>
      <c r="F1358" s="1" t="s">
        <v>3663</v>
      </c>
      <c r="G1358" s="1" t="s">
        <v>471</v>
      </c>
      <c r="H1358" s="1" t="s">
        <v>5315</v>
      </c>
      <c r="N1358" s="1" t="b">
        <v>0</v>
      </c>
    </row>
    <row r="1359" spans="2:14" x14ac:dyDescent="0.25">
      <c r="B1359" s="1">
        <v>1362</v>
      </c>
      <c r="C1359" s="1" t="s">
        <v>5133</v>
      </c>
      <c r="D1359" s="1" t="s">
        <v>5134</v>
      </c>
      <c r="E1359" s="1" t="s">
        <v>1058</v>
      </c>
      <c r="F1359" s="1" t="s">
        <v>1631</v>
      </c>
      <c r="G1359" s="1" t="s">
        <v>471</v>
      </c>
      <c r="H1359" s="1" t="s">
        <v>5316</v>
      </c>
      <c r="N1359" s="1" t="b">
        <v>0</v>
      </c>
    </row>
    <row r="1360" spans="2:14" x14ac:dyDescent="0.25">
      <c r="B1360" s="1">
        <v>1363</v>
      </c>
      <c r="C1360" s="1" t="s">
        <v>5135</v>
      </c>
      <c r="D1360" s="1" t="s">
        <v>5136</v>
      </c>
      <c r="E1360" s="1" t="s">
        <v>561</v>
      </c>
      <c r="F1360" s="1" t="s">
        <v>2105</v>
      </c>
      <c r="G1360" s="1" t="s">
        <v>471</v>
      </c>
      <c r="H1360" s="1" t="s">
        <v>5317</v>
      </c>
      <c r="N1360" s="1" t="b">
        <v>0</v>
      </c>
    </row>
    <row r="1361" spans="2:14" x14ac:dyDescent="0.25">
      <c r="B1361" s="1">
        <v>1364</v>
      </c>
      <c r="C1361" s="1" t="s">
        <v>5137</v>
      </c>
      <c r="D1361" s="1" t="s">
        <v>5138</v>
      </c>
      <c r="G1361" s="1" t="s">
        <v>5139</v>
      </c>
      <c r="H1361" s="1"/>
      <c r="N1361" s="1" t="b">
        <v>0</v>
      </c>
    </row>
    <row r="1362" spans="2:14" x14ac:dyDescent="0.25">
      <c r="B1362" s="1">
        <v>1365</v>
      </c>
      <c r="C1362" s="1" t="s">
        <v>5140</v>
      </c>
      <c r="D1362" s="1" t="s">
        <v>4538</v>
      </c>
      <c r="E1362" s="1" t="s">
        <v>4539</v>
      </c>
      <c r="F1362" s="1" t="s">
        <v>5141</v>
      </c>
      <c r="H1362" s="1" t="s">
        <v>5318</v>
      </c>
      <c r="N1362" s="1" t="b">
        <v>0</v>
      </c>
    </row>
    <row r="1363" spans="2:14" x14ac:dyDescent="0.25">
      <c r="B1363" s="1">
        <v>1366</v>
      </c>
      <c r="C1363" s="1" t="s">
        <v>5142</v>
      </c>
      <c r="D1363" s="1" t="s">
        <v>5143</v>
      </c>
      <c r="E1363" s="1" t="s">
        <v>5144</v>
      </c>
      <c r="F1363" s="1" t="s">
        <v>5145</v>
      </c>
      <c r="G1363" s="1" t="s">
        <v>471</v>
      </c>
      <c r="H1363" s="1" t="s">
        <v>5319</v>
      </c>
      <c r="N1363" s="1" t="b">
        <v>0</v>
      </c>
    </row>
    <row r="1364" spans="2:14" x14ac:dyDescent="0.25">
      <c r="B1364" s="1">
        <v>1367</v>
      </c>
      <c r="C1364" s="1" t="s">
        <v>4728</v>
      </c>
      <c r="D1364" s="1" t="s">
        <v>1269</v>
      </c>
      <c r="E1364" s="1" t="s">
        <v>511</v>
      </c>
      <c r="F1364" s="1" t="s">
        <v>1369</v>
      </c>
      <c r="G1364" s="1" t="s">
        <v>471</v>
      </c>
      <c r="H1364" s="1" t="s">
        <v>4729</v>
      </c>
      <c r="N1364" s="1" t="b">
        <v>0</v>
      </c>
    </row>
    <row r="1365" spans="2:14" x14ac:dyDescent="0.25">
      <c r="B1365" s="1">
        <v>1368</v>
      </c>
      <c r="C1365" s="1" t="s">
        <v>4128</v>
      </c>
      <c r="D1365" s="1" t="s">
        <v>3901</v>
      </c>
      <c r="E1365" s="1" t="s">
        <v>674</v>
      </c>
      <c r="F1365" s="1" t="s">
        <v>684</v>
      </c>
      <c r="G1365" s="1" t="s">
        <v>471</v>
      </c>
      <c r="H1365" s="1" t="s">
        <v>4129</v>
      </c>
      <c r="N1365" s="1" t="b">
        <v>0</v>
      </c>
    </row>
    <row r="1366" spans="2:14" x14ac:dyDescent="0.25">
      <c r="B1366" s="1">
        <v>1369</v>
      </c>
      <c r="C1366" s="1" t="s">
        <v>4732</v>
      </c>
      <c r="D1366" s="1" t="s">
        <v>5146</v>
      </c>
      <c r="E1366" s="1" t="s">
        <v>3588</v>
      </c>
      <c r="F1366" s="1" t="s">
        <v>5147</v>
      </c>
      <c r="G1366" s="1" t="s">
        <v>5148</v>
      </c>
      <c r="H1366" s="1" t="s">
        <v>4733</v>
      </c>
      <c r="N1366" s="1" t="b">
        <v>0</v>
      </c>
    </row>
    <row r="1367" spans="2:14" x14ac:dyDescent="0.25">
      <c r="B1367" s="1">
        <v>1370</v>
      </c>
      <c r="C1367" s="1" t="s">
        <v>4738</v>
      </c>
      <c r="D1367" s="1" t="s">
        <v>5149</v>
      </c>
      <c r="E1367" s="1" t="s">
        <v>818</v>
      </c>
      <c r="F1367" s="1" t="s">
        <v>819</v>
      </c>
      <c r="G1367" s="1" t="s">
        <v>471</v>
      </c>
      <c r="H1367" s="1" t="s">
        <v>4739</v>
      </c>
      <c r="N1367" s="1" t="b">
        <v>0</v>
      </c>
    </row>
    <row r="1368" spans="2:14" x14ac:dyDescent="0.25">
      <c r="B1368" s="1">
        <v>1371</v>
      </c>
      <c r="C1368" s="1" t="s">
        <v>4740</v>
      </c>
      <c r="D1368" s="1" t="s">
        <v>5150</v>
      </c>
      <c r="E1368" s="1" t="s">
        <v>511</v>
      </c>
      <c r="F1368" s="1" t="s">
        <v>3026</v>
      </c>
      <c r="G1368" s="1" t="s">
        <v>471</v>
      </c>
      <c r="H1368" s="1" t="s">
        <v>4741</v>
      </c>
      <c r="N1368" s="1" t="b">
        <v>0</v>
      </c>
    </row>
    <row r="1369" spans="2:14" x14ac:dyDescent="0.25">
      <c r="B1369" s="1">
        <v>1372</v>
      </c>
      <c r="C1369" s="1" t="s">
        <v>4744</v>
      </c>
      <c r="D1369" s="1" t="s">
        <v>5151</v>
      </c>
      <c r="E1369" s="1" t="s">
        <v>511</v>
      </c>
      <c r="F1369" s="1" t="s">
        <v>832</v>
      </c>
      <c r="G1369" s="1" t="s">
        <v>471</v>
      </c>
      <c r="H1369" s="1" t="s">
        <v>4745</v>
      </c>
      <c r="N1369" s="1" t="b">
        <v>0</v>
      </c>
    </row>
    <row r="1370" spans="2:14" x14ac:dyDescent="0.25">
      <c r="B1370" s="1">
        <v>1373</v>
      </c>
      <c r="C1370" s="1" t="s">
        <v>5152</v>
      </c>
      <c r="D1370" s="1" t="s">
        <v>5153</v>
      </c>
      <c r="E1370" s="1" t="s">
        <v>5154</v>
      </c>
      <c r="F1370" s="1" t="s">
        <v>5155</v>
      </c>
      <c r="G1370" s="1" t="s">
        <v>471</v>
      </c>
      <c r="H1370" s="1" t="s">
        <v>4700</v>
      </c>
      <c r="N1370" s="1" t="b">
        <v>0</v>
      </c>
    </row>
    <row r="1371" spans="2:14" x14ac:dyDescent="0.25">
      <c r="B1371" s="1">
        <v>1374</v>
      </c>
      <c r="C1371" s="1" t="s">
        <v>4701</v>
      </c>
      <c r="D1371" s="1" t="s">
        <v>1620</v>
      </c>
      <c r="E1371" s="1" t="s">
        <v>511</v>
      </c>
      <c r="F1371" s="1" t="s">
        <v>632</v>
      </c>
      <c r="G1371" s="1" t="s">
        <v>471</v>
      </c>
      <c r="H1371" s="1" t="s">
        <v>4702</v>
      </c>
      <c r="N1371" s="1" t="b">
        <v>0</v>
      </c>
    </row>
    <row r="1372" spans="2:14" x14ac:dyDescent="0.25">
      <c r="B1372" s="1">
        <v>1375</v>
      </c>
      <c r="C1372" s="1" t="s">
        <v>4703</v>
      </c>
      <c r="D1372" s="1" t="s">
        <v>5156</v>
      </c>
      <c r="E1372" s="1" t="s">
        <v>660</v>
      </c>
      <c r="F1372" s="1" t="s">
        <v>661</v>
      </c>
      <c r="G1372" s="1" t="s">
        <v>471</v>
      </c>
      <c r="H1372" s="1" t="s">
        <v>4704</v>
      </c>
      <c r="N1372" s="1" t="b">
        <v>0</v>
      </c>
    </row>
    <row r="1373" spans="2:14" x14ac:dyDescent="0.25">
      <c r="B1373" s="1">
        <v>1376</v>
      </c>
      <c r="C1373" s="1" t="s">
        <v>339</v>
      </c>
      <c r="D1373" s="1" t="s">
        <v>5157</v>
      </c>
      <c r="E1373" s="1" t="s">
        <v>511</v>
      </c>
      <c r="F1373" s="1" t="s">
        <v>1392</v>
      </c>
      <c r="G1373" s="1" t="s">
        <v>471</v>
      </c>
      <c r="H1373" s="1" t="s">
        <v>340</v>
      </c>
      <c r="N1373" s="1" t="b">
        <v>0</v>
      </c>
    </row>
    <row r="1374" spans="2:14" x14ac:dyDescent="0.25">
      <c r="B1374" s="1">
        <v>1377</v>
      </c>
      <c r="C1374" s="1" t="s">
        <v>4706</v>
      </c>
      <c r="D1374" s="1" t="s">
        <v>5158</v>
      </c>
      <c r="E1374" s="1" t="s">
        <v>679</v>
      </c>
      <c r="F1374" s="1" t="s">
        <v>1845</v>
      </c>
      <c r="G1374" s="1" t="s">
        <v>471</v>
      </c>
      <c r="H1374" s="1" t="s">
        <v>4707</v>
      </c>
      <c r="N1374" s="1" t="b">
        <v>0</v>
      </c>
    </row>
    <row r="1375" spans="2:14" x14ac:dyDescent="0.25">
      <c r="B1375" s="1">
        <v>1378</v>
      </c>
      <c r="C1375" s="1" t="s">
        <v>5159</v>
      </c>
      <c r="D1375" s="1" t="s">
        <v>5160</v>
      </c>
      <c r="E1375" s="1" t="s">
        <v>511</v>
      </c>
      <c r="F1375" s="1" t="s">
        <v>1399</v>
      </c>
      <c r="G1375" s="1" t="s">
        <v>471</v>
      </c>
      <c r="H1375" s="1" t="s">
        <v>4708</v>
      </c>
      <c r="N1375" s="1" t="b">
        <v>0</v>
      </c>
    </row>
    <row r="1376" spans="2:14" x14ac:dyDescent="0.25">
      <c r="B1376" s="1">
        <v>1379</v>
      </c>
      <c r="C1376" s="1" t="s">
        <v>4709</v>
      </c>
      <c r="D1376" s="1" t="s">
        <v>5161</v>
      </c>
      <c r="E1376" s="1" t="s">
        <v>511</v>
      </c>
      <c r="F1376" s="1" t="s">
        <v>993</v>
      </c>
      <c r="G1376" s="1" t="s">
        <v>471</v>
      </c>
      <c r="H1376" s="1" t="s">
        <v>4710</v>
      </c>
      <c r="N1376" s="1" t="b">
        <v>0</v>
      </c>
    </row>
    <row r="1377" spans="2:18" x14ac:dyDescent="0.25">
      <c r="B1377" s="1">
        <v>1380</v>
      </c>
      <c r="C1377" s="1" t="s">
        <v>4711</v>
      </c>
      <c r="D1377" s="1" t="s">
        <v>5162</v>
      </c>
      <c r="E1377" s="1" t="s">
        <v>5163</v>
      </c>
      <c r="F1377" s="1" t="s">
        <v>5164</v>
      </c>
      <c r="G1377" s="1" t="s">
        <v>471</v>
      </c>
      <c r="H1377" s="1" t="s">
        <v>4712</v>
      </c>
      <c r="N1377" s="1" t="b">
        <v>0</v>
      </c>
    </row>
    <row r="1378" spans="2:18" x14ac:dyDescent="0.25">
      <c r="B1378" s="1">
        <v>1381</v>
      </c>
      <c r="C1378" s="1" t="s">
        <v>5165</v>
      </c>
      <c r="D1378" s="1" t="s">
        <v>5166</v>
      </c>
      <c r="E1378" s="1" t="s">
        <v>476</v>
      </c>
      <c r="F1378" s="1" t="s">
        <v>477</v>
      </c>
      <c r="G1378" s="1" t="s">
        <v>471</v>
      </c>
      <c r="H1378" s="1" t="s">
        <v>5320</v>
      </c>
      <c r="N1378" s="1" t="b">
        <v>0</v>
      </c>
      <c r="R1378" s="1" t="s">
        <v>5321</v>
      </c>
    </row>
    <row r="1379" spans="2:18" x14ac:dyDescent="0.25">
      <c r="B1379" s="1">
        <v>1382</v>
      </c>
      <c r="C1379" s="1" t="s">
        <v>5167</v>
      </c>
      <c r="D1379" s="1" t="s">
        <v>5168</v>
      </c>
      <c r="E1379" s="1" t="s">
        <v>487</v>
      </c>
      <c r="F1379" s="1" t="s">
        <v>488</v>
      </c>
      <c r="G1379" s="1" t="s">
        <v>471</v>
      </c>
      <c r="H1379" s="1" t="s">
        <v>5322</v>
      </c>
      <c r="N1379" s="1" t="b">
        <v>0</v>
      </c>
    </row>
    <row r="1380" spans="2:18" x14ac:dyDescent="0.25">
      <c r="B1380" s="1">
        <v>1383</v>
      </c>
      <c r="C1380" s="1" t="s">
        <v>5169</v>
      </c>
      <c r="D1380" s="1" t="s">
        <v>5170</v>
      </c>
      <c r="E1380" s="1" t="s">
        <v>660</v>
      </c>
      <c r="F1380" s="1" t="s">
        <v>667</v>
      </c>
      <c r="G1380" s="1" t="s">
        <v>471</v>
      </c>
      <c r="H1380" s="1" t="s">
        <v>4717</v>
      </c>
      <c r="N1380" s="1" t="b">
        <v>0</v>
      </c>
    </row>
    <row r="1381" spans="2:18" x14ac:dyDescent="0.25">
      <c r="B1381" s="1">
        <v>1384</v>
      </c>
      <c r="C1381" s="1" t="s">
        <v>4721</v>
      </c>
      <c r="D1381" s="1" t="s">
        <v>5171</v>
      </c>
      <c r="E1381" s="1" t="s">
        <v>5172</v>
      </c>
      <c r="F1381" s="1" t="s">
        <v>5173</v>
      </c>
      <c r="G1381" s="1" t="s">
        <v>471</v>
      </c>
      <c r="H1381" s="1" t="s">
        <v>4722</v>
      </c>
      <c r="N1381" s="1" t="b">
        <v>0</v>
      </c>
    </row>
    <row r="1382" spans="2:18" x14ac:dyDescent="0.25">
      <c r="B1382" s="1">
        <v>1385</v>
      </c>
      <c r="C1382" s="1" t="s">
        <v>5174</v>
      </c>
      <c r="D1382" s="1" t="s">
        <v>5175</v>
      </c>
      <c r="E1382" s="1" t="s">
        <v>818</v>
      </c>
      <c r="F1382" s="1" t="s">
        <v>819</v>
      </c>
      <c r="G1382" s="1" t="s">
        <v>471</v>
      </c>
      <c r="H1382" s="1" t="s">
        <v>4760</v>
      </c>
      <c r="N1382" s="1" t="b">
        <v>0</v>
      </c>
    </row>
    <row r="1383" spans="2:18" x14ac:dyDescent="0.25">
      <c r="B1383" s="1">
        <v>1386</v>
      </c>
      <c r="C1383" s="1" t="s">
        <v>6052</v>
      </c>
      <c r="D1383" s="1" t="s">
        <v>5176</v>
      </c>
      <c r="E1383" s="1" t="s">
        <v>511</v>
      </c>
      <c r="F1383" s="1" t="s">
        <v>532</v>
      </c>
      <c r="G1383" s="1" t="s">
        <v>471</v>
      </c>
      <c r="H1383" s="1" t="s">
        <v>2809</v>
      </c>
      <c r="N1383" s="1" t="b">
        <v>0</v>
      </c>
    </row>
    <row r="1384" spans="2:18" x14ac:dyDescent="0.25">
      <c r="B1384" s="1">
        <v>1387</v>
      </c>
      <c r="C1384" s="1" t="s">
        <v>4771</v>
      </c>
      <c r="D1384" s="1" t="s">
        <v>5177</v>
      </c>
      <c r="E1384" s="1" t="s">
        <v>511</v>
      </c>
      <c r="F1384" s="1" t="s">
        <v>2168</v>
      </c>
      <c r="G1384" s="1" t="s">
        <v>471</v>
      </c>
      <c r="H1384" s="1" t="s">
        <v>4772</v>
      </c>
      <c r="N1384" s="1" t="b">
        <v>0</v>
      </c>
    </row>
    <row r="1385" spans="2:18" x14ac:dyDescent="0.25">
      <c r="B1385" s="1">
        <v>1388</v>
      </c>
      <c r="C1385" s="1" t="s">
        <v>5178</v>
      </c>
      <c r="D1385" s="1" t="s">
        <v>5179</v>
      </c>
      <c r="E1385" s="1" t="s">
        <v>5180</v>
      </c>
      <c r="F1385" s="1" t="s">
        <v>5181</v>
      </c>
      <c r="G1385" s="1" t="s">
        <v>1337</v>
      </c>
      <c r="H1385" s="1" t="s">
        <v>4778</v>
      </c>
      <c r="N1385" s="1" t="b">
        <v>0</v>
      </c>
    </row>
    <row r="1386" spans="2:18" x14ac:dyDescent="0.25">
      <c r="B1386" s="1">
        <v>1389</v>
      </c>
      <c r="C1386" s="1" t="s">
        <v>4500</v>
      </c>
      <c r="D1386" s="1" t="s">
        <v>4501</v>
      </c>
      <c r="E1386" s="1" t="s">
        <v>4502</v>
      </c>
      <c r="F1386" s="1" t="s">
        <v>3898</v>
      </c>
      <c r="G1386" s="1" t="s">
        <v>471</v>
      </c>
      <c r="H1386" s="1" t="s">
        <v>4504</v>
      </c>
      <c r="N1386" s="1" t="b">
        <v>0</v>
      </c>
    </row>
    <row r="1387" spans="2:18" x14ac:dyDescent="0.25">
      <c r="B1387" s="1">
        <v>1390</v>
      </c>
      <c r="C1387" s="1" t="s">
        <v>4779</v>
      </c>
      <c r="D1387" s="1" t="s">
        <v>5182</v>
      </c>
      <c r="E1387" s="1" t="s">
        <v>5183</v>
      </c>
      <c r="F1387" s="1" t="s">
        <v>5184</v>
      </c>
      <c r="G1387" s="1" t="s">
        <v>1337</v>
      </c>
      <c r="H1387" s="1" t="s">
        <v>4780</v>
      </c>
      <c r="N1387" s="1" t="b">
        <v>0</v>
      </c>
    </row>
    <row r="1388" spans="2:18" x14ac:dyDescent="0.25">
      <c r="B1388" s="1">
        <v>1391</v>
      </c>
      <c r="C1388" s="1" t="s">
        <v>4781</v>
      </c>
      <c r="D1388" s="1" t="s">
        <v>5185</v>
      </c>
      <c r="E1388" s="1" t="s">
        <v>511</v>
      </c>
      <c r="F1388" s="1" t="s">
        <v>993</v>
      </c>
      <c r="G1388" s="1" t="s">
        <v>471</v>
      </c>
      <c r="H1388" s="1" t="s">
        <v>4782</v>
      </c>
      <c r="N1388" s="1" t="b">
        <v>0</v>
      </c>
    </row>
    <row r="1389" spans="2:18" x14ac:dyDescent="0.25">
      <c r="B1389" s="1">
        <v>1392</v>
      </c>
      <c r="C1389" s="1" t="s">
        <v>5142</v>
      </c>
      <c r="D1389" s="1" t="s">
        <v>5186</v>
      </c>
      <c r="E1389" s="1" t="s">
        <v>1346</v>
      </c>
      <c r="F1389" s="1" t="s">
        <v>1347</v>
      </c>
      <c r="G1389" s="1" t="s">
        <v>471</v>
      </c>
      <c r="H1389" s="1" t="s">
        <v>4784</v>
      </c>
      <c r="N1389" s="1" t="b">
        <v>0</v>
      </c>
    </row>
    <row r="1390" spans="2:18" x14ac:dyDescent="0.25">
      <c r="B1390" s="1">
        <v>1393</v>
      </c>
      <c r="C1390" s="1" t="s">
        <v>4785</v>
      </c>
      <c r="D1390" s="1" t="s">
        <v>5187</v>
      </c>
      <c r="E1390" s="1" t="s">
        <v>2384</v>
      </c>
      <c r="F1390" s="1" t="s">
        <v>2267</v>
      </c>
      <c r="G1390" s="1" t="s">
        <v>471</v>
      </c>
      <c r="H1390" s="1" t="s">
        <v>4786</v>
      </c>
      <c r="N1390" s="1" t="b">
        <v>0</v>
      </c>
    </row>
    <row r="1391" spans="2:18" x14ac:dyDescent="0.25">
      <c r="B1391" s="1">
        <v>1394</v>
      </c>
      <c r="C1391" s="1" t="s">
        <v>5188</v>
      </c>
      <c r="D1391" s="1" t="s">
        <v>5189</v>
      </c>
      <c r="E1391" s="1" t="s">
        <v>511</v>
      </c>
      <c r="F1391" s="1" t="s">
        <v>532</v>
      </c>
      <c r="G1391" s="1" t="s">
        <v>471</v>
      </c>
      <c r="H1391" s="1" t="s">
        <v>4788</v>
      </c>
      <c r="N1391" s="1" t="b">
        <v>0</v>
      </c>
    </row>
    <row r="1392" spans="2:18" x14ac:dyDescent="0.25">
      <c r="B1392" s="1">
        <v>1395</v>
      </c>
      <c r="C1392" s="1" t="s">
        <v>4789</v>
      </c>
      <c r="D1392" s="1" t="s">
        <v>5190</v>
      </c>
      <c r="E1392" s="1" t="s">
        <v>2871</v>
      </c>
      <c r="F1392" s="1" t="s">
        <v>5191</v>
      </c>
      <c r="G1392" s="1" t="s">
        <v>1337</v>
      </c>
      <c r="H1392" s="1" t="s">
        <v>4790</v>
      </c>
      <c r="N1392" s="1" t="b">
        <v>0</v>
      </c>
    </row>
    <row r="1393" spans="2:14" x14ac:dyDescent="0.25">
      <c r="B1393" s="1">
        <v>1396</v>
      </c>
      <c r="C1393" s="1" t="s">
        <v>5328</v>
      </c>
      <c r="D1393" s="1" t="s">
        <v>6053</v>
      </c>
      <c r="E1393" s="1" t="s">
        <v>511</v>
      </c>
      <c r="F1393" s="1" t="s">
        <v>1301</v>
      </c>
      <c r="G1393" s="1" t="s">
        <v>2831</v>
      </c>
      <c r="H1393" s="1" t="s">
        <v>5329</v>
      </c>
      <c r="N1393" s="1" t="b">
        <v>0</v>
      </c>
    </row>
    <row r="1394" spans="2:14" x14ac:dyDescent="0.25">
      <c r="B1394" s="1">
        <v>1397</v>
      </c>
      <c r="C1394" s="1" t="s">
        <v>6054</v>
      </c>
      <c r="D1394" s="1" t="s">
        <v>6055</v>
      </c>
      <c r="E1394" s="1" t="s">
        <v>511</v>
      </c>
      <c r="F1394" s="1" t="s">
        <v>3026</v>
      </c>
      <c r="G1394" s="1" t="s">
        <v>471</v>
      </c>
      <c r="H1394" s="1" t="s">
        <v>6056</v>
      </c>
      <c r="N1394" s="1" t="b">
        <v>0</v>
      </c>
    </row>
    <row r="1395" spans="2:14" x14ac:dyDescent="0.25">
      <c r="B1395" s="1">
        <v>1398</v>
      </c>
      <c r="C1395" s="1" t="s">
        <v>6057</v>
      </c>
      <c r="D1395" s="1" t="s">
        <v>6058</v>
      </c>
      <c r="E1395" s="1" t="s">
        <v>1049</v>
      </c>
      <c r="F1395" s="1" t="s">
        <v>4580</v>
      </c>
      <c r="G1395" s="1" t="s">
        <v>471</v>
      </c>
      <c r="H1395" s="1" t="s">
        <v>6059</v>
      </c>
      <c r="N1395" s="1" t="b">
        <v>0</v>
      </c>
    </row>
    <row r="1396" spans="2:14" x14ac:dyDescent="0.25">
      <c r="B1396" s="1">
        <v>1399</v>
      </c>
      <c r="C1396" s="1" t="s">
        <v>6060</v>
      </c>
      <c r="D1396" s="1" t="s">
        <v>5379</v>
      </c>
      <c r="E1396" s="1" t="s">
        <v>3535</v>
      </c>
      <c r="F1396" s="1" t="s">
        <v>3536</v>
      </c>
      <c r="G1396" s="1" t="s">
        <v>471</v>
      </c>
      <c r="H1396" s="1" t="s">
        <v>6061</v>
      </c>
      <c r="N1396" s="1" t="b">
        <v>0</v>
      </c>
    </row>
    <row r="1397" spans="2:14" x14ac:dyDescent="0.25">
      <c r="B1397" s="1">
        <v>1400</v>
      </c>
      <c r="C1397" s="1" t="s">
        <v>5784</v>
      </c>
      <c r="D1397" s="1" t="s">
        <v>5791</v>
      </c>
      <c r="E1397" s="1" t="s">
        <v>1901</v>
      </c>
      <c r="F1397" s="1" t="s">
        <v>1902</v>
      </c>
      <c r="G1397" s="1" t="s">
        <v>471</v>
      </c>
      <c r="H1397" s="1" t="s">
        <v>365</v>
      </c>
      <c r="N1397" s="1" t="b">
        <v>0</v>
      </c>
    </row>
    <row r="1398" spans="2:14" x14ac:dyDescent="0.25">
      <c r="B1398" s="1">
        <v>1401</v>
      </c>
      <c r="C1398" s="1" t="s">
        <v>5340</v>
      </c>
      <c r="D1398" s="1" t="s">
        <v>6062</v>
      </c>
      <c r="E1398" s="1" t="s">
        <v>511</v>
      </c>
      <c r="F1398" s="1" t="s">
        <v>684</v>
      </c>
      <c r="G1398" s="1" t="s">
        <v>471</v>
      </c>
      <c r="H1398" s="1" t="s">
        <v>6063</v>
      </c>
      <c r="N1398" s="1" t="b">
        <v>0</v>
      </c>
    </row>
    <row r="1399" spans="2:14" x14ac:dyDescent="0.25">
      <c r="B1399" s="1">
        <v>1402</v>
      </c>
      <c r="C1399" s="1" t="s">
        <v>5341</v>
      </c>
      <c r="D1399" s="1" t="s">
        <v>5608</v>
      </c>
      <c r="E1399" s="1" t="s">
        <v>4957</v>
      </c>
      <c r="F1399" s="1" t="s">
        <v>5609</v>
      </c>
      <c r="G1399" s="1" t="s">
        <v>471</v>
      </c>
      <c r="H1399" s="1" t="s">
        <v>294</v>
      </c>
      <c r="N1399" s="1" t="b">
        <v>0</v>
      </c>
    </row>
    <row r="1400" spans="2:14" x14ac:dyDescent="0.25">
      <c r="B1400" s="1">
        <v>1403</v>
      </c>
      <c r="C1400" s="1" t="s">
        <v>5343</v>
      </c>
      <c r="D1400" s="1" t="s">
        <v>1591</v>
      </c>
      <c r="E1400" s="1" t="s">
        <v>511</v>
      </c>
      <c r="F1400" s="1" t="s">
        <v>632</v>
      </c>
      <c r="G1400" s="1" t="s">
        <v>471</v>
      </c>
      <c r="H1400" s="1" t="s">
        <v>6064</v>
      </c>
      <c r="N1400" s="1" t="b">
        <v>0</v>
      </c>
    </row>
    <row r="1401" spans="2:14" x14ac:dyDescent="0.25">
      <c r="B1401" s="1">
        <v>1404</v>
      </c>
      <c r="C1401" s="1" t="s">
        <v>5344</v>
      </c>
      <c r="D1401" s="1" t="s">
        <v>3244</v>
      </c>
      <c r="E1401" s="1" t="s">
        <v>567</v>
      </c>
      <c r="F1401" s="1" t="s">
        <v>568</v>
      </c>
      <c r="G1401" s="1" t="s">
        <v>471</v>
      </c>
      <c r="H1401" s="1" t="s">
        <v>6065</v>
      </c>
      <c r="N1401" s="1" t="b">
        <v>0</v>
      </c>
    </row>
    <row r="1402" spans="2:14" x14ac:dyDescent="0.25">
      <c r="B1402" s="1">
        <v>1405</v>
      </c>
      <c r="C1402" s="1" t="s">
        <v>6066</v>
      </c>
      <c r="D1402" s="1" t="s">
        <v>6067</v>
      </c>
      <c r="E1402" s="1" t="s">
        <v>511</v>
      </c>
      <c r="F1402" s="1" t="s">
        <v>3925</v>
      </c>
      <c r="G1402" s="1" t="s">
        <v>471</v>
      </c>
      <c r="H1402" s="1" t="s">
        <v>6068</v>
      </c>
      <c r="N1402" s="1" t="b">
        <v>0</v>
      </c>
    </row>
    <row r="1403" spans="2:14" x14ac:dyDescent="0.25">
      <c r="B1403" s="1">
        <v>1406</v>
      </c>
      <c r="C1403" s="1" t="s">
        <v>5345</v>
      </c>
      <c r="E1403" s="1" t="s">
        <v>6069</v>
      </c>
      <c r="F1403" s="1" t="s">
        <v>4257</v>
      </c>
      <c r="G1403" s="1" t="s">
        <v>471</v>
      </c>
      <c r="H1403" s="1" t="s">
        <v>5346</v>
      </c>
      <c r="N1403" s="1" t="b">
        <v>0</v>
      </c>
    </row>
    <row r="1404" spans="2:14" x14ac:dyDescent="0.25">
      <c r="B1404" s="1">
        <v>1407</v>
      </c>
      <c r="C1404" s="1" t="s">
        <v>5347</v>
      </c>
      <c r="D1404" s="1" t="s">
        <v>6070</v>
      </c>
      <c r="E1404" s="1" t="s">
        <v>6071</v>
      </c>
      <c r="F1404" s="1" t="s">
        <v>6072</v>
      </c>
      <c r="G1404" s="1" t="s">
        <v>1337</v>
      </c>
      <c r="H1404" s="1" t="s">
        <v>5348</v>
      </c>
      <c r="N1404" s="1" t="b">
        <v>0</v>
      </c>
    </row>
    <row r="1405" spans="2:14" x14ac:dyDescent="0.25">
      <c r="B1405" s="1">
        <v>1408</v>
      </c>
      <c r="C1405" s="1" t="s">
        <v>5349</v>
      </c>
      <c r="D1405" s="1" t="s">
        <v>6073</v>
      </c>
      <c r="E1405" s="1" t="s">
        <v>6074</v>
      </c>
      <c r="F1405" s="1" t="s">
        <v>5381</v>
      </c>
      <c r="G1405" s="1" t="s">
        <v>1337</v>
      </c>
      <c r="H1405" s="1" t="s">
        <v>5350</v>
      </c>
      <c r="N1405" s="1" t="b">
        <v>0</v>
      </c>
    </row>
    <row r="1406" spans="2:14" x14ac:dyDescent="0.25">
      <c r="B1406" s="1">
        <v>1409</v>
      </c>
      <c r="C1406" s="1" t="s">
        <v>5351</v>
      </c>
      <c r="D1406" s="1" t="s">
        <v>6075</v>
      </c>
      <c r="E1406" s="1" t="s">
        <v>1894</v>
      </c>
      <c r="F1406" s="1" t="s">
        <v>1895</v>
      </c>
      <c r="G1406" s="1" t="s">
        <v>471</v>
      </c>
      <c r="H1406" s="1" t="s">
        <v>5352</v>
      </c>
      <c r="N1406" s="1" t="b">
        <v>0</v>
      </c>
    </row>
    <row r="1407" spans="2:14" x14ac:dyDescent="0.25">
      <c r="B1407" s="1">
        <v>1410</v>
      </c>
      <c r="C1407" s="1" t="s">
        <v>5353</v>
      </c>
      <c r="D1407" s="1" t="s">
        <v>5405</v>
      </c>
      <c r="E1407" s="1" t="s">
        <v>561</v>
      </c>
      <c r="F1407" s="1" t="s">
        <v>562</v>
      </c>
      <c r="G1407" s="1" t="s">
        <v>471</v>
      </c>
      <c r="H1407" s="1" t="s">
        <v>5354</v>
      </c>
      <c r="N1407" s="1" t="b">
        <v>0</v>
      </c>
    </row>
    <row r="1408" spans="2:14" x14ac:dyDescent="0.25">
      <c r="B1408" s="1">
        <v>1411</v>
      </c>
      <c r="C1408" s="1" t="s">
        <v>5357</v>
      </c>
      <c r="D1408" s="1" t="s">
        <v>5406</v>
      </c>
      <c r="E1408" s="1" t="s">
        <v>2871</v>
      </c>
      <c r="F1408" s="1" t="s">
        <v>2742</v>
      </c>
      <c r="G1408" s="1" t="s">
        <v>1337</v>
      </c>
      <c r="H1408" s="1" t="s">
        <v>5358</v>
      </c>
      <c r="N1408" s="1" t="b">
        <v>0</v>
      </c>
    </row>
    <row r="1409" spans="2:14" x14ac:dyDescent="0.25">
      <c r="B1409" s="1">
        <v>1412</v>
      </c>
      <c r="C1409" s="1" t="s">
        <v>5359</v>
      </c>
      <c r="D1409" s="1" t="s">
        <v>6076</v>
      </c>
      <c r="E1409" s="1" t="s">
        <v>567</v>
      </c>
      <c r="F1409" s="1" t="s">
        <v>568</v>
      </c>
      <c r="G1409" s="1" t="s">
        <v>471</v>
      </c>
      <c r="H1409" s="1" t="s">
        <v>5360</v>
      </c>
      <c r="N1409" s="1" t="b">
        <v>0</v>
      </c>
    </row>
    <row r="1410" spans="2:14" x14ac:dyDescent="0.25">
      <c r="B1410" s="1">
        <v>1413</v>
      </c>
      <c r="C1410" s="1" t="s">
        <v>5362</v>
      </c>
      <c r="D1410" s="1" t="s">
        <v>5380</v>
      </c>
      <c r="E1410" s="1" t="s">
        <v>4285</v>
      </c>
      <c r="F1410" s="1" t="s">
        <v>4286</v>
      </c>
      <c r="G1410" s="1" t="s">
        <v>471</v>
      </c>
      <c r="H1410" s="1" t="s">
        <v>5363</v>
      </c>
      <c r="N1410" s="1" t="b">
        <v>0</v>
      </c>
    </row>
    <row r="1411" spans="2:14" x14ac:dyDescent="0.25">
      <c r="B1411" s="1">
        <v>1414</v>
      </c>
      <c r="C1411" s="1" t="s">
        <v>6077</v>
      </c>
      <c r="D1411" s="1" t="s">
        <v>6078</v>
      </c>
      <c r="E1411" s="1" t="s">
        <v>6079</v>
      </c>
      <c r="F1411" s="1" t="s">
        <v>6080</v>
      </c>
      <c r="G1411" s="1" t="s">
        <v>471</v>
      </c>
      <c r="H1411" s="1" t="s">
        <v>6081</v>
      </c>
      <c r="N1411" s="1" t="b">
        <v>0</v>
      </c>
    </row>
    <row r="1412" spans="2:14" x14ac:dyDescent="0.25">
      <c r="B1412" s="1">
        <v>1415</v>
      </c>
      <c r="C1412" s="1" t="s">
        <v>5389</v>
      </c>
      <c r="D1412" s="1" t="s">
        <v>5407</v>
      </c>
      <c r="E1412" s="1" t="s">
        <v>5408</v>
      </c>
      <c r="F1412" s="1" t="s">
        <v>5409</v>
      </c>
      <c r="H1412" s="1" t="s">
        <v>5364</v>
      </c>
      <c r="N1412" s="1" t="b">
        <v>0</v>
      </c>
    </row>
    <row r="1413" spans="2:14" x14ac:dyDescent="0.25">
      <c r="B1413" s="1">
        <v>1416</v>
      </c>
      <c r="C1413" s="1" t="s">
        <v>6082</v>
      </c>
      <c r="D1413" s="1" t="s">
        <v>6083</v>
      </c>
      <c r="E1413" s="1" t="s">
        <v>852</v>
      </c>
      <c r="F1413" s="1" t="s">
        <v>853</v>
      </c>
      <c r="G1413" s="1" t="s">
        <v>471</v>
      </c>
      <c r="H1413" s="1" t="s">
        <v>6084</v>
      </c>
      <c r="N1413" s="1" t="b">
        <v>0</v>
      </c>
    </row>
    <row r="1414" spans="2:14" x14ac:dyDescent="0.25">
      <c r="B1414" s="1">
        <v>1417</v>
      </c>
      <c r="C1414" s="1" t="s">
        <v>5366</v>
      </c>
      <c r="D1414" s="1" t="s">
        <v>2500</v>
      </c>
      <c r="E1414" s="1" t="s">
        <v>4502</v>
      </c>
      <c r="F1414" s="1" t="s">
        <v>3898</v>
      </c>
      <c r="G1414" s="1" t="s">
        <v>471</v>
      </c>
      <c r="H1414" s="1" t="s">
        <v>5367</v>
      </c>
      <c r="N1414" s="1" t="b">
        <v>0</v>
      </c>
    </row>
    <row r="1415" spans="2:14" x14ac:dyDescent="0.25">
      <c r="B1415" s="1">
        <v>1418</v>
      </c>
      <c r="C1415" s="1" t="s">
        <v>5893</v>
      </c>
      <c r="D1415" s="1" t="s">
        <v>6085</v>
      </c>
      <c r="E1415" s="1" t="s">
        <v>548</v>
      </c>
      <c r="F1415" s="1" t="s">
        <v>6086</v>
      </c>
      <c r="G1415" s="1" t="s">
        <v>471</v>
      </c>
      <c r="H1415" s="1" t="s">
        <v>5894</v>
      </c>
      <c r="N1415" s="1" t="b">
        <v>0</v>
      </c>
    </row>
    <row r="1416" spans="2:14" x14ac:dyDescent="0.25">
      <c r="B1416" s="1">
        <v>1419</v>
      </c>
      <c r="C1416" s="1" t="s">
        <v>5368</v>
      </c>
      <c r="D1416" s="1" t="s">
        <v>6087</v>
      </c>
      <c r="E1416" s="1" t="s">
        <v>511</v>
      </c>
      <c r="F1416" s="1" t="s">
        <v>632</v>
      </c>
      <c r="G1416" s="1" t="s">
        <v>471</v>
      </c>
      <c r="H1416" s="1" t="s">
        <v>5369</v>
      </c>
      <c r="N1416" s="1" t="b">
        <v>0</v>
      </c>
    </row>
    <row r="1417" spans="2:14" x14ac:dyDescent="0.25">
      <c r="B1417" s="1">
        <v>1420</v>
      </c>
      <c r="C1417" s="1" t="s">
        <v>5371</v>
      </c>
      <c r="D1417" s="1" t="s">
        <v>5410</v>
      </c>
      <c r="E1417" s="1" t="s">
        <v>567</v>
      </c>
      <c r="F1417" s="1" t="s">
        <v>568</v>
      </c>
      <c r="G1417" s="1" t="s">
        <v>471</v>
      </c>
      <c r="H1417" s="1" t="s">
        <v>5372</v>
      </c>
      <c r="N1417" s="1" t="b">
        <v>0</v>
      </c>
    </row>
    <row r="1418" spans="2:14" x14ac:dyDescent="0.25">
      <c r="B1418" s="1">
        <v>1421</v>
      </c>
      <c r="C1418" s="1" t="s">
        <v>6088</v>
      </c>
      <c r="H1418" s="1"/>
      <c r="N1418" s="1" t="b">
        <v>0</v>
      </c>
    </row>
    <row r="1419" spans="2:14" x14ac:dyDescent="0.25">
      <c r="B1419" s="1">
        <v>1422</v>
      </c>
      <c r="C1419" s="1" t="s">
        <v>5373</v>
      </c>
      <c r="D1419" s="1" t="s">
        <v>5401</v>
      </c>
      <c r="E1419" s="1" t="s">
        <v>5403</v>
      </c>
      <c r="F1419" s="1" t="s">
        <v>5404</v>
      </c>
      <c r="G1419" s="1" t="s">
        <v>471</v>
      </c>
      <c r="H1419" s="1" t="s">
        <v>5374</v>
      </c>
      <c r="N1419" s="1" t="b">
        <v>0</v>
      </c>
    </row>
    <row r="1420" spans="2:14" x14ac:dyDescent="0.25">
      <c r="B1420" s="1">
        <v>1423</v>
      </c>
      <c r="C1420" s="1" t="s">
        <v>5375</v>
      </c>
      <c r="D1420" s="1" t="s">
        <v>5411</v>
      </c>
      <c r="E1420" s="1" t="s">
        <v>5057</v>
      </c>
      <c r="F1420" s="1" t="s">
        <v>5412</v>
      </c>
      <c r="G1420" s="1" t="s">
        <v>471</v>
      </c>
      <c r="H1420" s="1" t="s">
        <v>5376</v>
      </c>
      <c r="N1420" s="1" t="b">
        <v>0</v>
      </c>
    </row>
    <row r="1421" spans="2:14" x14ac:dyDescent="0.25">
      <c r="B1421" s="1">
        <v>1424</v>
      </c>
      <c r="C1421" s="1" t="s">
        <v>6089</v>
      </c>
      <c r="D1421" s="1" t="s">
        <v>6090</v>
      </c>
      <c r="E1421" s="1" t="s">
        <v>6091</v>
      </c>
      <c r="G1421" s="1" t="s">
        <v>2873</v>
      </c>
      <c r="H1421" s="1"/>
      <c r="N1421" s="1" t="b">
        <v>0</v>
      </c>
    </row>
    <row r="1422" spans="2:14" x14ac:dyDescent="0.25">
      <c r="B1422" s="1">
        <v>1425</v>
      </c>
      <c r="C1422" s="1" t="s">
        <v>5377</v>
      </c>
      <c r="D1422" s="1" t="s">
        <v>5402</v>
      </c>
      <c r="E1422" s="1" t="s">
        <v>511</v>
      </c>
      <c r="F1422" s="1" t="s">
        <v>627</v>
      </c>
      <c r="G1422" s="1" t="s">
        <v>471</v>
      </c>
      <c r="H1422" s="1" t="s">
        <v>5378</v>
      </c>
      <c r="N1422" s="1" t="b">
        <v>0</v>
      </c>
    </row>
    <row r="1423" spans="2:14" x14ac:dyDescent="0.25">
      <c r="B1423" s="1">
        <v>1426</v>
      </c>
      <c r="C1423" s="1" t="s">
        <v>5383</v>
      </c>
      <c r="D1423" s="1" t="s">
        <v>5400</v>
      </c>
      <c r="E1423" s="1" t="s">
        <v>567</v>
      </c>
      <c r="F1423" s="1" t="s">
        <v>568</v>
      </c>
      <c r="G1423" s="1" t="s">
        <v>471</v>
      </c>
      <c r="H1423" s="1" t="s">
        <v>5384</v>
      </c>
      <c r="N1423" s="1" t="b">
        <v>0</v>
      </c>
    </row>
    <row r="1424" spans="2:14" x14ac:dyDescent="0.25">
      <c r="B1424" s="1">
        <v>1427</v>
      </c>
      <c r="C1424" s="1" t="s">
        <v>5386</v>
      </c>
      <c r="D1424" s="1" t="s">
        <v>5413</v>
      </c>
      <c r="E1424" s="1" t="s">
        <v>561</v>
      </c>
      <c r="F1424" s="1" t="s">
        <v>562</v>
      </c>
      <c r="G1424" s="1" t="s">
        <v>471</v>
      </c>
      <c r="H1424" s="1" t="s">
        <v>5387</v>
      </c>
      <c r="N1424" s="1" t="b">
        <v>0</v>
      </c>
    </row>
    <row r="1425" spans="2:16" x14ac:dyDescent="0.25">
      <c r="B1425" s="1">
        <v>1428</v>
      </c>
      <c r="C1425" s="1" t="s">
        <v>5390</v>
      </c>
      <c r="D1425" s="1" t="s">
        <v>5430</v>
      </c>
      <c r="E1425" s="1" t="s">
        <v>548</v>
      </c>
      <c r="F1425" s="1" t="s">
        <v>714</v>
      </c>
      <c r="G1425" s="1" t="s">
        <v>2846</v>
      </c>
      <c r="H1425" s="1" t="s">
        <v>5391</v>
      </c>
      <c r="N1425" s="1" t="b">
        <v>0</v>
      </c>
    </row>
    <row r="1426" spans="2:16" x14ac:dyDescent="0.25">
      <c r="B1426" s="1">
        <v>1429</v>
      </c>
      <c r="C1426" s="1" t="s">
        <v>5392</v>
      </c>
      <c r="D1426" s="1" t="s">
        <v>5429</v>
      </c>
      <c r="E1426" s="1" t="s">
        <v>511</v>
      </c>
      <c r="F1426" s="1" t="s">
        <v>723</v>
      </c>
      <c r="G1426" s="1" t="s">
        <v>471</v>
      </c>
      <c r="H1426" s="1" t="s">
        <v>5393</v>
      </c>
      <c r="N1426" s="1" t="b">
        <v>0</v>
      </c>
    </row>
    <row r="1427" spans="2:16" x14ac:dyDescent="0.25">
      <c r="B1427" s="1">
        <v>1430</v>
      </c>
      <c r="C1427" s="1" t="s">
        <v>6092</v>
      </c>
      <c r="D1427" s="1" t="s">
        <v>6093</v>
      </c>
      <c r="E1427" s="1" t="s">
        <v>6094</v>
      </c>
      <c r="F1427" s="1" t="s">
        <v>6095</v>
      </c>
      <c r="H1427" s="1"/>
      <c r="N1427" s="1" t="b">
        <v>0</v>
      </c>
    </row>
    <row r="1428" spans="2:16" x14ac:dyDescent="0.25">
      <c r="B1428" s="1">
        <v>1431</v>
      </c>
      <c r="C1428" s="1" t="s">
        <v>5396</v>
      </c>
      <c r="D1428" s="1" t="s">
        <v>5427</v>
      </c>
      <c r="E1428" s="1" t="s">
        <v>567</v>
      </c>
      <c r="F1428" s="1" t="s">
        <v>568</v>
      </c>
      <c r="G1428" s="1" t="s">
        <v>471</v>
      </c>
      <c r="H1428" s="1" t="s">
        <v>5397</v>
      </c>
      <c r="N1428" s="1" t="b">
        <v>0</v>
      </c>
    </row>
    <row r="1429" spans="2:16" x14ac:dyDescent="0.25">
      <c r="B1429" s="1">
        <v>1432</v>
      </c>
      <c r="C1429" s="1" t="s">
        <v>5414</v>
      </c>
      <c r="D1429" s="1" t="s">
        <v>5428</v>
      </c>
      <c r="E1429" s="1" t="s">
        <v>561</v>
      </c>
      <c r="F1429" s="1" t="s">
        <v>562</v>
      </c>
      <c r="G1429" s="1" t="s">
        <v>471</v>
      </c>
      <c r="H1429" s="1" t="s">
        <v>5415</v>
      </c>
      <c r="N1429" s="1" t="b">
        <v>0</v>
      </c>
    </row>
    <row r="1430" spans="2:16" x14ac:dyDescent="0.25">
      <c r="B1430" s="1">
        <v>1433</v>
      </c>
      <c r="C1430" s="1" t="s">
        <v>5416</v>
      </c>
      <c r="D1430" s="1" t="s">
        <v>6096</v>
      </c>
      <c r="E1430" s="1" t="s">
        <v>511</v>
      </c>
      <c r="F1430" s="1" t="s">
        <v>3309</v>
      </c>
      <c r="G1430" s="1" t="s">
        <v>471</v>
      </c>
      <c r="H1430" s="1" t="s">
        <v>5417</v>
      </c>
      <c r="N1430" s="1" t="b">
        <v>0</v>
      </c>
    </row>
    <row r="1431" spans="2:16" x14ac:dyDescent="0.25">
      <c r="B1431" s="1">
        <v>1434</v>
      </c>
      <c r="C1431" s="1" t="s">
        <v>5857</v>
      </c>
      <c r="D1431" s="1" t="s">
        <v>5432</v>
      </c>
      <c r="E1431" s="1" t="s">
        <v>511</v>
      </c>
      <c r="F1431" s="1" t="s">
        <v>542</v>
      </c>
      <c r="G1431" s="1" t="s">
        <v>471</v>
      </c>
      <c r="H1431" s="1" t="s">
        <v>5418</v>
      </c>
      <c r="N1431" s="1" t="b">
        <v>0</v>
      </c>
    </row>
    <row r="1432" spans="2:16" x14ac:dyDescent="0.25">
      <c r="B1432" s="1">
        <v>1435</v>
      </c>
      <c r="C1432" s="1" t="s">
        <v>5419</v>
      </c>
      <c r="D1432" s="1" t="s">
        <v>5483</v>
      </c>
      <c r="E1432" s="1" t="s">
        <v>494</v>
      </c>
      <c r="F1432" s="1" t="s">
        <v>495</v>
      </c>
      <c r="G1432" s="1" t="s">
        <v>471</v>
      </c>
      <c r="H1432" s="1" t="s">
        <v>5420</v>
      </c>
      <c r="N1432" s="1" t="b">
        <v>0</v>
      </c>
    </row>
    <row r="1433" spans="2:16" x14ac:dyDescent="0.25">
      <c r="B1433" s="1">
        <v>1436</v>
      </c>
      <c r="C1433" s="1" t="s">
        <v>5421</v>
      </c>
      <c r="D1433" s="1" t="s">
        <v>5448</v>
      </c>
      <c r="E1433" s="1" t="s">
        <v>1927</v>
      </c>
      <c r="F1433" s="1" t="s">
        <v>1928</v>
      </c>
      <c r="G1433" s="1" t="s">
        <v>471</v>
      </c>
      <c r="H1433" s="1" t="s">
        <v>5422</v>
      </c>
      <c r="N1433" s="1" t="b">
        <v>0</v>
      </c>
    </row>
    <row r="1434" spans="2:16" x14ac:dyDescent="0.25">
      <c r="B1434" s="1">
        <v>1437</v>
      </c>
      <c r="C1434" s="1" t="s">
        <v>5424</v>
      </c>
      <c r="D1434" s="1" t="s">
        <v>5431</v>
      </c>
      <c r="E1434" s="1" t="s">
        <v>511</v>
      </c>
      <c r="F1434" s="1" t="s">
        <v>1392</v>
      </c>
      <c r="G1434" s="1" t="s">
        <v>471</v>
      </c>
      <c r="H1434" s="1" t="s">
        <v>5425</v>
      </c>
      <c r="N1434" s="1" t="b">
        <v>0</v>
      </c>
    </row>
    <row r="1435" spans="2:16" x14ac:dyDescent="0.25">
      <c r="B1435" s="1">
        <v>1438</v>
      </c>
      <c r="C1435" s="1" t="s">
        <v>5434</v>
      </c>
      <c r="D1435" s="1" t="s">
        <v>5452</v>
      </c>
      <c r="E1435" s="1" t="s">
        <v>511</v>
      </c>
      <c r="F1435" s="1" t="s">
        <v>1392</v>
      </c>
      <c r="G1435" s="1" t="s">
        <v>471</v>
      </c>
      <c r="H1435" s="1" t="s">
        <v>5435</v>
      </c>
      <c r="N1435" s="1" t="b">
        <v>0</v>
      </c>
    </row>
    <row r="1436" spans="2:16" x14ac:dyDescent="0.25">
      <c r="B1436" s="1">
        <v>1439</v>
      </c>
      <c r="C1436" s="1" t="s">
        <v>5437</v>
      </c>
      <c r="D1436" s="1" t="s">
        <v>5451</v>
      </c>
      <c r="E1436" s="1" t="s">
        <v>511</v>
      </c>
      <c r="F1436" s="1" t="s">
        <v>1392</v>
      </c>
      <c r="G1436" s="1" t="s">
        <v>471</v>
      </c>
      <c r="H1436" s="1" t="s">
        <v>5438</v>
      </c>
      <c r="N1436" s="1" t="b">
        <v>0</v>
      </c>
    </row>
    <row r="1437" spans="2:16" x14ac:dyDescent="0.25">
      <c r="B1437" s="1">
        <v>1440</v>
      </c>
      <c r="C1437" s="1" t="s">
        <v>5439</v>
      </c>
      <c r="D1437" s="1" t="s">
        <v>5453</v>
      </c>
      <c r="E1437" s="1" t="s">
        <v>548</v>
      </c>
      <c r="F1437" s="1" t="s">
        <v>5449</v>
      </c>
      <c r="G1437" s="1" t="s">
        <v>471</v>
      </c>
      <c r="H1437" s="1" t="s">
        <v>5440</v>
      </c>
      <c r="N1437" s="1" t="b">
        <v>0</v>
      </c>
    </row>
    <row r="1438" spans="2:16" x14ac:dyDescent="0.25">
      <c r="B1438" s="1">
        <v>1441</v>
      </c>
      <c r="C1438" s="1" t="s">
        <v>4980</v>
      </c>
      <c r="D1438" s="1" t="s">
        <v>4981</v>
      </c>
      <c r="E1438" s="1" t="s">
        <v>511</v>
      </c>
      <c r="F1438" s="1" t="s">
        <v>1137</v>
      </c>
      <c r="H1438" s="1"/>
      <c r="N1438" s="1" t="b">
        <v>0</v>
      </c>
      <c r="P1438" s="1" t="s">
        <v>6097</v>
      </c>
    </row>
    <row r="1439" spans="2:16" x14ac:dyDescent="0.25">
      <c r="B1439" s="1">
        <v>1442</v>
      </c>
      <c r="C1439" s="1" t="s">
        <v>5441</v>
      </c>
      <c r="D1439" s="1" t="s">
        <v>5450</v>
      </c>
      <c r="E1439" s="1" t="s">
        <v>742</v>
      </c>
      <c r="F1439" s="1" t="s">
        <v>743</v>
      </c>
      <c r="G1439" s="1" t="s">
        <v>471</v>
      </c>
      <c r="H1439" s="1" t="s">
        <v>5442</v>
      </c>
      <c r="N1439" s="1" t="b">
        <v>0</v>
      </c>
    </row>
    <row r="1440" spans="2:16" x14ac:dyDescent="0.25">
      <c r="B1440" s="1">
        <v>1443</v>
      </c>
      <c r="C1440" s="1" t="s">
        <v>5443</v>
      </c>
      <c r="D1440" s="1" t="s">
        <v>5447</v>
      </c>
      <c r="E1440" s="1" t="s">
        <v>660</v>
      </c>
      <c r="F1440" s="1" t="s">
        <v>661</v>
      </c>
      <c r="G1440" s="1" t="s">
        <v>471</v>
      </c>
      <c r="H1440" s="1" t="s">
        <v>5444</v>
      </c>
      <c r="N1440" s="1" t="b">
        <v>0</v>
      </c>
    </row>
    <row r="1441" spans="2:14" x14ac:dyDescent="0.25">
      <c r="B1441" s="1">
        <v>1444</v>
      </c>
      <c r="C1441" s="1" t="s">
        <v>4915</v>
      </c>
      <c r="D1441" s="1" t="s">
        <v>4916</v>
      </c>
      <c r="E1441" s="1" t="s">
        <v>511</v>
      </c>
      <c r="F1441" s="1" t="s">
        <v>993</v>
      </c>
      <c r="G1441" s="1" t="s">
        <v>471</v>
      </c>
      <c r="H1441" s="1" t="s">
        <v>5233</v>
      </c>
      <c r="N1441" s="1" t="b">
        <v>0</v>
      </c>
    </row>
    <row r="1442" spans="2:14" x14ac:dyDescent="0.25">
      <c r="B1442" s="1">
        <v>1445</v>
      </c>
      <c r="C1442" s="1" t="s">
        <v>6098</v>
      </c>
      <c r="D1442" s="1" t="s">
        <v>6099</v>
      </c>
      <c r="E1442" s="1" t="s">
        <v>6100</v>
      </c>
      <c r="F1442" s="1" t="s">
        <v>6101</v>
      </c>
      <c r="G1442" s="1" t="s">
        <v>471</v>
      </c>
      <c r="H1442" s="1" t="s">
        <v>6102</v>
      </c>
      <c r="N1442" s="1" t="b">
        <v>0</v>
      </c>
    </row>
    <row r="1443" spans="2:14" x14ac:dyDescent="0.25">
      <c r="B1443" s="1">
        <v>1446</v>
      </c>
      <c r="C1443" s="1" t="s">
        <v>5445</v>
      </c>
      <c r="D1443" s="1" t="s">
        <v>5496</v>
      </c>
      <c r="E1443" s="1" t="s">
        <v>806</v>
      </c>
      <c r="F1443" s="1" t="s">
        <v>723</v>
      </c>
      <c r="G1443" s="1" t="s">
        <v>471</v>
      </c>
      <c r="H1443" s="1" t="s">
        <v>5446</v>
      </c>
      <c r="N1443" s="1" t="b">
        <v>0</v>
      </c>
    </row>
    <row r="1444" spans="2:14" x14ac:dyDescent="0.25">
      <c r="B1444" s="1">
        <v>1447</v>
      </c>
      <c r="C1444" s="1" t="s">
        <v>5492</v>
      </c>
      <c r="D1444" s="1" t="s">
        <v>5493</v>
      </c>
      <c r="E1444" s="1" t="s">
        <v>5495</v>
      </c>
      <c r="F1444" s="1" t="s">
        <v>5494</v>
      </c>
      <c r="G1444" s="1" t="s">
        <v>471</v>
      </c>
      <c r="H1444" s="1" t="s">
        <v>5454</v>
      </c>
      <c r="N1444" s="1" t="b">
        <v>0</v>
      </c>
    </row>
    <row r="1445" spans="2:14" x14ac:dyDescent="0.25">
      <c r="B1445" s="1">
        <v>1448</v>
      </c>
      <c r="C1445" s="1" t="s">
        <v>5455</v>
      </c>
      <c r="D1445" s="1" t="s">
        <v>5546</v>
      </c>
      <c r="E1445" s="1" t="s">
        <v>5547</v>
      </c>
      <c r="F1445" s="1" t="s">
        <v>5548</v>
      </c>
      <c r="G1445" s="1" t="s">
        <v>471</v>
      </c>
      <c r="H1445" s="1" t="s">
        <v>5456</v>
      </c>
      <c r="N1445" s="1" t="b">
        <v>0</v>
      </c>
    </row>
    <row r="1446" spans="2:14" x14ac:dyDescent="0.25">
      <c r="B1446" s="1">
        <v>1449</v>
      </c>
      <c r="C1446" s="1" t="s">
        <v>5465</v>
      </c>
      <c r="D1446" s="1" t="s">
        <v>5484</v>
      </c>
      <c r="E1446" s="1" t="s">
        <v>511</v>
      </c>
      <c r="F1446" s="1" t="s">
        <v>723</v>
      </c>
      <c r="G1446" s="1" t="s">
        <v>471</v>
      </c>
      <c r="H1446" s="1" t="s">
        <v>5466</v>
      </c>
      <c r="N1446" s="1" t="b">
        <v>0</v>
      </c>
    </row>
    <row r="1447" spans="2:14" x14ac:dyDescent="0.25">
      <c r="B1447" s="1">
        <v>1450</v>
      </c>
      <c r="C1447" s="1" t="s">
        <v>5457</v>
      </c>
      <c r="D1447" s="1" t="s">
        <v>5498</v>
      </c>
      <c r="E1447" s="1" t="s">
        <v>800</v>
      </c>
      <c r="F1447" s="1" t="s">
        <v>512</v>
      </c>
      <c r="G1447" s="1" t="s">
        <v>471</v>
      </c>
      <c r="H1447" s="1" t="s">
        <v>5458</v>
      </c>
      <c r="N1447" s="1" t="b">
        <v>0</v>
      </c>
    </row>
    <row r="1448" spans="2:14" x14ac:dyDescent="0.25">
      <c r="B1448" s="1">
        <v>1451</v>
      </c>
      <c r="C1448" s="1" t="s">
        <v>5460</v>
      </c>
      <c r="D1448" s="1" t="s">
        <v>1613</v>
      </c>
      <c r="E1448" s="1" t="s">
        <v>567</v>
      </c>
      <c r="F1448" s="1" t="s">
        <v>568</v>
      </c>
      <c r="G1448" s="1" t="s">
        <v>471</v>
      </c>
      <c r="H1448" s="1" t="s">
        <v>5461</v>
      </c>
      <c r="N1448" s="1" t="b">
        <v>0</v>
      </c>
    </row>
    <row r="1449" spans="2:14" x14ac:dyDescent="0.25">
      <c r="B1449" s="1">
        <v>1452</v>
      </c>
      <c r="C1449" s="1" t="s">
        <v>5464</v>
      </c>
      <c r="D1449" s="1" t="s">
        <v>5487</v>
      </c>
      <c r="E1449" s="1" t="s">
        <v>567</v>
      </c>
      <c r="F1449" s="1" t="s">
        <v>568</v>
      </c>
      <c r="G1449" s="1" t="s">
        <v>471</v>
      </c>
      <c r="H1449" s="1" t="s">
        <v>2800</v>
      </c>
      <c r="N1449" s="1" t="b">
        <v>0</v>
      </c>
    </row>
    <row r="1450" spans="2:14" x14ac:dyDescent="0.25">
      <c r="B1450" s="1">
        <v>1453</v>
      </c>
      <c r="C1450" s="1" t="s">
        <v>5467</v>
      </c>
      <c r="D1450" s="1" t="s">
        <v>5485</v>
      </c>
      <c r="E1450" s="1" t="s">
        <v>511</v>
      </c>
      <c r="F1450" s="1" t="s">
        <v>632</v>
      </c>
      <c r="G1450" s="1" t="s">
        <v>471</v>
      </c>
      <c r="H1450" s="1" t="s">
        <v>5468</v>
      </c>
      <c r="N1450" s="1" t="b">
        <v>0</v>
      </c>
    </row>
    <row r="1451" spans="2:14" x14ac:dyDescent="0.25">
      <c r="B1451" s="1">
        <v>1454</v>
      </c>
      <c r="C1451" s="1" t="s">
        <v>6103</v>
      </c>
      <c r="D1451" s="1" t="s">
        <v>6104</v>
      </c>
      <c r="E1451" s="1" t="s">
        <v>2871</v>
      </c>
      <c r="F1451" s="1" t="s">
        <v>6105</v>
      </c>
      <c r="G1451" s="1" t="s">
        <v>471</v>
      </c>
      <c r="H1451" s="1" t="s">
        <v>6106</v>
      </c>
      <c r="N1451" s="1" t="b">
        <v>0</v>
      </c>
    </row>
    <row r="1452" spans="2:14" x14ac:dyDescent="0.25">
      <c r="B1452" s="1">
        <v>1455</v>
      </c>
      <c r="C1452" s="1" t="s">
        <v>5469</v>
      </c>
      <c r="D1452" s="1" t="s">
        <v>5497</v>
      </c>
      <c r="E1452" s="1" t="s">
        <v>567</v>
      </c>
      <c r="F1452" s="1" t="s">
        <v>568</v>
      </c>
      <c r="G1452" s="1" t="s">
        <v>471</v>
      </c>
      <c r="H1452" s="1" t="s">
        <v>5470</v>
      </c>
      <c r="N1452" s="1" t="b">
        <v>0</v>
      </c>
    </row>
    <row r="1453" spans="2:14" x14ac:dyDescent="0.25">
      <c r="B1453" s="1">
        <v>1456</v>
      </c>
      <c r="C1453" s="1" t="s">
        <v>5471</v>
      </c>
      <c r="D1453" s="1" t="s">
        <v>5486</v>
      </c>
      <c r="E1453" s="1" t="s">
        <v>511</v>
      </c>
      <c r="F1453" s="1" t="s">
        <v>664</v>
      </c>
      <c r="G1453" s="1" t="s">
        <v>471</v>
      </c>
      <c r="H1453" s="1" t="s">
        <v>5472</v>
      </c>
      <c r="N1453" s="1" t="b">
        <v>0</v>
      </c>
    </row>
    <row r="1454" spans="2:14" x14ac:dyDescent="0.25">
      <c r="B1454" s="1">
        <v>1457</v>
      </c>
      <c r="C1454" s="1" t="s">
        <v>5473</v>
      </c>
      <c r="D1454" s="1" t="s">
        <v>5488</v>
      </c>
      <c r="E1454" s="1" t="s">
        <v>5491</v>
      </c>
      <c r="F1454" s="1" t="s">
        <v>5489</v>
      </c>
      <c r="G1454" s="1" t="s">
        <v>471</v>
      </c>
      <c r="H1454" s="1" t="s">
        <v>5474</v>
      </c>
      <c r="N1454" s="1" t="b">
        <v>0</v>
      </c>
    </row>
    <row r="1455" spans="2:14" x14ac:dyDescent="0.25">
      <c r="B1455" s="1">
        <v>1458</v>
      </c>
      <c r="C1455" s="1" t="s">
        <v>6107</v>
      </c>
      <c r="D1455" s="1" t="s">
        <v>6108</v>
      </c>
      <c r="E1455" s="1" t="s">
        <v>6109</v>
      </c>
      <c r="F1455" s="1" t="s">
        <v>6110</v>
      </c>
      <c r="G1455" s="1" t="s">
        <v>6111</v>
      </c>
      <c r="H1455" s="1" t="s">
        <v>6112</v>
      </c>
      <c r="N1455" s="1" t="b">
        <v>0</v>
      </c>
    </row>
    <row r="1456" spans="2:14" x14ac:dyDescent="0.25">
      <c r="B1456" s="1">
        <v>1459</v>
      </c>
      <c r="C1456" s="1" t="s">
        <v>5475</v>
      </c>
      <c r="D1456" s="1" t="s">
        <v>5490</v>
      </c>
      <c r="E1456" s="1" t="s">
        <v>6113</v>
      </c>
      <c r="F1456" s="1" t="s">
        <v>2150</v>
      </c>
      <c r="G1456" s="1" t="s">
        <v>471</v>
      </c>
      <c r="H1456" s="1" t="s">
        <v>5476</v>
      </c>
      <c r="N1456" s="1" t="b">
        <v>0</v>
      </c>
    </row>
    <row r="1457" spans="2:14" x14ac:dyDescent="0.25">
      <c r="B1457" s="1">
        <v>1460</v>
      </c>
      <c r="C1457" s="1" t="s">
        <v>241</v>
      </c>
      <c r="D1457" s="1" t="s">
        <v>3244</v>
      </c>
      <c r="E1457" s="1" t="s">
        <v>567</v>
      </c>
      <c r="F1457" s="1" t="s">
        <v>568</v>
      </c>
      <c r="G1457" s="1" t="s">
        <v>471</v>
      </c>
      <c r="H1457" s="1" t="s">
        <v>242</v>
      </c>
      <c r="N1457" s="1" t="b">
        <v>0</v>
      </c>
    </row>
    <row r="1458" spans="2:14" x14ac:dyDescent="0.25">
      <c r="B1458" s="1">
        <v>1461</v>
      </c>
      <c r="C1458" s="1" t="s">
        <v>6114</v>
      </c>
      <c r="D1458" s="1" t="s">
        <v>6115</v>
      </c>
      <c r="E1458" s="1" t="s">
        <v>6116</v>
      </c>
      <c r="F1458" s="1" t="s">
        <v>6117</v>
      </c>
      <c r="G1458" s="1" t="s">
        <v>471</v>
      </c>
      <c r="H1458" s="1" t="s">
        <v>6118</v>
      </c>
      <c r="N1458" s="1" t="b">
        <v>0</v>
      </c>
    </row>
    <row r="1459" spans="2:14" x14ac:dyDescent="0.25">
      <c r="B1459" s="1">
        <v>1462</v>
      </c>
      <c r="C1459" s="1" t="s">
        <v>5478</v>
      </c>
      <c r="D1459" s="1" t="s">
        <v>5526</v>
      </c>
      <c r="E1459" s="1" t="s">
        <v>5527</v>
      </c>
      <c r="F1459" s="1" t="s">
        <v>5528</v>
      </c>
      <c r="G1459" s="1" t="s">
        <v>471</v>
      </c>
      <c r="H1459" s="1" t="s">
        <v>5479</v>
      </c>
      <c r="N1459" s="1" t="b">
        <v>0</v>
      </c>
    </row>
    <row r="1460" spans="2:14" x14ac:dyDescent="0.25">
      <c r="B1460" s="1">
        <v>1463</v>
      </c>
      <c r="C1460" s="1" t="s">
        <v>5480</v>
      </c>
      <c r="D1460" s="1" t="s">
        <v>5545</v>
      </c>
      <c r="E1460" s="1" t="s">
        <v>1081</v>
      </c>
      <c r="F1460" s="1" t="s">
        <v>1238</v>
      </c>
      <c r="H1460" s="1" t="s">
        <v>5481</v>
      </c>
      <c r="N1460" s="1" t="b">
        <v>0</v>
      </c>
    </row>
    <row r="1461" spans="2:14" x14ac:dyDescent="0.25">
      <c r="B1461" s="1">
        <v>1464</v>
      </c>
      <c r="C1461" s="1" t="s">
        <v>6119</v>
      </c>
      <c r="D1461" s="1" t="s">
        <v>6120</v>
      </c>
      <c r="E1461" s="1" t="s">
        <v>1093</v>
      </c>
      <c r="F1461" s="1" t="s">
        <v>773</v>
      </c>
      <c r="G1461" s="1" t="s">
        <v>471</v>
      </c>
      <c r="H1461" s="1" t="s">
        <v>6121</v>
      </c>
      <c r="N1461" s="1" t="b">
        <v>0</v>
      </c>
    </row>
    <row r="1462" spans="2:14" x14ac:dyDescent="0.25">
      <c r="B1462" s="1">
        <v>1465</v>
      </c>
      <c r="C1462" s="1" t="s">
        <v>6122</v>
      </c>
      <c r="D1462" s="1" t="s">
        <v>6123</v>
      </c>
      <c r="E1462" s="1" t="s">
        <v>2310</v>
      </c>
      <c r="F1462" s="1" t="s">
        <v>1704</v>
      </c>
      <c r="G1462" s="1" t="s">
        <v>471</v>
      </c>
      <c r="H1462" s="1" t="s">
        <v>6124</v>
      </c>
      <c r="N1462" s="1" t="b">
        <v>0</v>
      </c>
    </row>
    <row r="1463" spans="2:14" x14ac:dyDescent="0.25">
      <c r="B1463" s="1">
        <v>1466</v>
      </c>
      <c r="C1463" s="1" t="s">
        <v>5499</v>
      </c>
      <c r="D1463" s="1" t="s">
        <v>5610</v>
      </c>
      <c r="E1463" s="1" t="s">
        <v>511</v>
      </c>
      <c r="F1463" s="1" t="s">
        <v>1369</v>
      </c>
      <c r="G1463" s="1" t="s">
        <v>471</v>
      </c>
      <c r="H1463" s="1" t="s">
        <v>1302</v>
      </c>
      <c r="N1463" s="1" t="b">
        <v>0</v>
      </c>
    </row>
    <row r="1464" spans="2:14" x14ac:dyDescent="0.25">
      <c r="B1464" s="1">
        <v>1467</v>
      </c>
      <c r="C1464" s="1" t="s">
        <v>5500</v>
      </c>
      <c r="D1464" s="1" t="s">
        <v>5529</v>
      </c>
      <c r="E1464" s="1" t="s">
        <v>561</v>
      </c>
      <c r="F1464" s="1" t="s">
        <v>5530</v>
      </c>
      <c r="G1464" s="1" t="s">
        <v>471</v>
      </c>
      <c r="H1464" s="1" t="s">
        <v>5501</v>
      </c>
      <c r="N1464" s="1" t="b">
        <v>0</v>
      </c>
    </row>
    <row r="1465" spans="2:14" x14ac:dyDescent="0.25">
      <c r="B1465" s="1">
        <v>1468</v>
      </c>
      <c r="C1465" s="1" t="s">
        <v>5502</v>
      </c>
      <c r="D1465" s="1" t="s">
        <v>5543</v>
      </c>
      <c r="E1465" s="1" t="s">
        <v>4919</v>
      </c>
      <c r="F1465" s="1" t="s">
        <v>5544</v>
      </c>
      <c r="G1465" s="1" t="s">
        <v>1337</v>
      </c>
      <c r="H1465" s="1" t="s">
        <v>5503</v>
      </c>
      <c r="N1465" s="1" t="b">
        <v>0</v>
      </c>
    </row>
    <row r="1466" spans="2:14" x14ac:dyDescent="0.25">
      <c r="B1466" s="1">
        <v>1469</v>
      </c>
      <c r="C1466" s="1" t="s">
        <v>5504</v>
      </c>
      <c r="D1466" s="1" t="s">
        <v>5540</v>
      </c>
      <c r="E1466" s="1" t="s">
        <v>5541</v>
      </c>
      <c r="F1466" s="1" t="s">
        <v>5542</v>
      </c>
      <c r="G1466" s="1" t="s">
        <v>471</v>
      </c>
      <c r="H1466" s="1" t="s">
        <v>5505</v>
      </c>
      <c r="N1466" s="1" t="b">
        <v>0</v>
      </c>
    </row>
    <row r="1467" spans="2:14" x14ac:dyDescent="0.25">
      <c r="B1467" s="1">
        <v>1470</v>
      </c>
      <c r="C1467" s="1" t="s">
        <v>5506</v>
      </c>
      <c r="D1467" s="1" t="s">
        <v>5531</v>
      </c>
      <c r="E1467" s="1" t="s">
        <v>5532</v>
      </c>
      <c r="F1467" s="1" t="s">
        <v>5533</v>
      </c>
      <c r="G1467" s="1" t="s">
        <v>471</v>
      </c>
      <c r="H1467" s="1" t="s">
        <v>5507</v>
      </c>
      <c r="N1467" s="1" t="b">
        <v>0</v>
      </c>
    </row>
    <row r="1468" spans="2:14" x14ac:dyDescent="0.25">
      <c r="B1468" s="1">
        <v>1471</v>
      </c>
      <c r="C1468" s="1" t="s">
        <v>5508</v>
      </c>
      <c r="D1468" s="1" t="s">
        <v>5554</v>
      </c>
      <c r="E1468" s="1" t="s">
        <v>5555</v>
      </c>
      <c r="F1468" s="1" t="s">
        <v>5556</v>
      </c>
      <c r="G1468" s="1" t="s">
        <v>471</v>
      </c>
      <c r="H1468" s="1" t="s">
        <v>5509</v>
      </c>
      <c r="N1468" s="1" t="b">
        <v>0</v>
      </c>
    </row>
    <row r="1469" spans="2:14" x14ac:dyDescent="0.25">
      <c r="B1469" s="1">
        <v>1472</v>
      </c>
      <c r="C1469" s="1" t="s">
        <v>5511</v>
      </c>
      <c r="D1469" s="1" t="s">
        <v>5537</v>
      </c>
      <c r="E1469" s="1" t="s">
        <v>5538</v>
      </c>
      <c r="F1469" s="1" t="s">
        <v>5539</v>
      </c>
      <c r="G1469" s="1" t="s">
        <v>471</v>
      </c>
      <c r="H1469" s="1" t="s">
        <v>5512</v>
      </c>
      <c r="N1469" s="1" t="b">
        <v>0</v>
      </c>
    </row>
    <row r="1470" spans="2:14" x14ac:dyDescent="0.25">
      <c r="B1470" s="1">
        <v>1473</v>
      </c>
      <c r="C1470" s="1" t="s">
        <v>5513</v>
      </c>
      <c r="D1470" s="1" t="s">
        <v>5549</v>
      </c>
      <c r="E1470" s="1" t="s">
        <v>469</v>
      </c>
      <c r="F1470" s="1" t="s">
        <v>5550</v>
      </c>
      <c r="G1470" s="1" t="s">
        <v>471</v>
      </c>
      <c r="H1470" s="1" t="s">
        <v>5514</v>
      </c>
      <c r="N1470" s="1" t="b">
        <v>0</v>
      </c>
    </row>
    <row r="1471" spans="2:14" x14ac:dyDescent="0.25">
      <c r="B1471" s="1">
        <v>1474</v>
      </c>
      <c r="C1471" s="1" t="s">
        <v>5515</v>
      </c>
      <c r="D1471" s="1" t="s">
        <v>5551</v>
      </c>
      <c r="E1471" s="1" t="s">
        <v>5552</v>
      </c>
      <c r="F1471" s="1" t="s">
        <v>5553</v>
      </c>
      <c r="G1471" s="1" t="s">
        <v>471</v>
      </c>
      <c r="H1471" s="1" t="s">
        <v>5516</v>
      </c>
      <c r="N1471" s="1" t="b">
        <v>0</v>
      </c>
    </row>
    <row r="1472" spans="2:14" x14ac:dyDescent="0.25">
      <c r="B1472" s="1">
        <v>1475</v>
      </c>
      <c r="C1472" s="1" t="s">
        <v>5518</v>
      </c>
      <c r="D1472" s="1" t="s">
        <v>5525</v>
      </c>
      <c r="E1472" s="1" t="s">
        <v>3107</v>
      </c>
      <c r="F1472" s="1" t="s">
        <v>3108</v>
      </c>
      <c r="G1472" s="1" t="s">
        <v>471</v>
      </c>
      <c r="H1472" s="1" t="s">
        <v>5519</v>
      </c>
      <c r="N1472" s="1" t="b">
        <v>0</v>
      </c>
    </row>
    <row r="1473" spans="2:14" x14ac:dyDescent="0.25">
      <c r="B1473" s="1">
        <v>1476</v>
      </c>
      <c r="C1473" s="1" t="s">
        <v>5520</v>
      </c>
      <c r="D1473" s="1" t="s">
        <v>5611</v>
      </c>
      <c r="E1473" s="1" t="s">
        <v>1058</v>
      </c>
      <c r="F1473" s="1" t="s">
        <v>1631</v>
      </c>
      <c r="G1473" s="1" t="s">
        <v>471</v>
      </c>
      <c r="H1473" s="1" t="s">
        <v>5521</v>
      </c>
      <c r="N1473" s="1" t="b">
        <v>0</v>
      </c>
    </row>
    <row r="1474" spans="2:14" x14ac:dyDescent="0.25">
      <c r="B1474" s="1">
        <v>1477</v>
      </c>
      <c r="C1474" s="1" t="s">
        <v>5522</v>
      </c>
      <c r="D1474" s="1" t="s">
        <v>5534</v>
      </c>
      <c r="E1474" s="1" t="s">
        <v>5535</v>
      </c>
      <c r="F1474" s="1" t="s">
        <v>5536</v>
      </c>
      <c r="G1474" s="1" t="s">
        <v>471</v>
      </c>
      <c r="H1474" s="1" t="s">
        <v>5523</v>
      </c>
      <c r="N1474" s="1" t="b">
        <v>0</v>
      </c>
    </row>
    <row r="1475" spans="2:14" x14ac:dyDescent="0.25">
      <c r="B1475" s="1">
        <v>1478</v>
      </c>
      <c r="C1475" s="1" t="s">
        <v>5612</v>
      </c>
      <c r="D1475" s="1" t="s">
        <v>5613</v>
      </c>
      <c r="E1475" s="1" t="s">
        <v>5614</v>
      </c>
      <c r="F1475" s="1" t="s">
        <v>5615</v>
      </c>
      <c r="G1475" s="1" t="s">
        <v>5616</v>
      </c>
      <c r="H1475" s="1" t="s">
        <v>5524</v>
      </c>
      <c r="N1475" s="1" t="b">
        <v>0</v>
      </c>
    </row>
    <row r="1476" spans="2:14" x14ac:dyDescent="0.25">
      <c r="B1476" s="1">
        <v>1479</v>
      </c>
      <c r="C1476" s="1" t="s">
        <v>5557</v>
      </c>
      <c r="D1476" s="1" t="s">
        <v>5617</v>
      </c>
      <c r="E1476" s="1" t="s">
        <v>1058</v>
      </c>
      <c r="F1476" s="1" t="s">
        <v>1631</v>
      </c>
      <c r="G1476" s="1" t="s">
        <v>2846</v>
      </c>
      <c r="H1476" s="1" t="s">
        <v>5558</v>
      </c>
      <c r="N1476" s="1" t="b">
        <v>0</v>
      </c>
    </row>
    <row r="1477" spans="2:14" x14ac:dyDescent="0.25">
      <c r="B1477" s="1">
        <v>1480</v>
      </c>
      <c r="C1477" s="1" t="s">
        <v>5559</v>
      </c>
      <c r="D1477" s="1" t="s">
        <v>5618</v>
      </c>
      <c r="E1477" s="1" t="s">
        <v>511</v>
      </c>
      <c r="F1477" s="1" t="s">
        <v>512</v>
      </c>
      <c r="G1477" s="1" t="s">
        <v>471</v>
      </c>
      <c r="H1477" s="1" t="s">
        <v>5560</v>
      </c>
      <c r="N1477" s="1" t="b">
        <v>0</v>
      </c>
    </row>
    <row r="1478" spans="2:14" x14ac:dyDescent="0.25">
      <c r="B1478" s="1">
        <v>1481</v>
      </c>
      <c r="C1478" s="1" t="s">
        <v>5572</v>
      </c>
      <c r="D1478" s="1" t="s">
        <v>5619</v>
      </c>
      <c r="E1478" s="1" t="s">
        <v>511</v>
      </c>
      <c r="F1478" s="1" t="s">
        <v>3678</v>
      </c>
      <c r="G1478" s="1" t="s">
        <v>471</v>
      </c>
      <c r="H1478" s="1" t="s">
        <v>5573</v>
      </c>
      <c r="N1478" s="1" t="b">
        <v>0</v>
      </c>
    </row>
    <row r="1479" spans="2:14" x14ac:dyDescent="0.25">
      <c r="B1479" s="1">
        <v>1482</v>
      </c>
      <c r="C1479" s="1" t="s">
        <v>5569</v>
      </c>
      <c r="D1479" s="1" t="s">
        <v>5620</v>
      </c>
      <c r="E1479" s="1" t="s">
        <v>469</v>
      </c>
      <c r="F1479" s="1" t="s">
        <v>5550</v>
      </c>
      <c r="G1479" s="1" t="s">
        <v>471</v>
      </c>
      <c r="H1479" s="1" t="s">
        <v>5570</v>
      </c>
      <c r="N1479" s="1" t="b">
        <v>0</v>
      </c>
    </row>
    <row r="1480" spans="2:14" x14ac:dyDescent="0.25">
      <c r="B1480" s="1">
        <v>1483</v>
      </c>
      <c r="C1480" s="1" t="s">
        <v>5576</v>
      </c>
      <c r="D1480" s="1" t="s">
        <v>5621</v>
      </c>
      <c r="E1480" s="1" t="s">
        <v>979</v>
      </c>
      <c r="F1480" s="1" t="s">
        <v>980</v>
      </c>
      <c r="G1480" s="1" t="s">
        <v>471</v>
      </c>
      <c r="H1480" s="1" t="s">
        <v>5577</v>
      </c>
      <c r="N1480" s="1" t="b">
        <v>0</v>
      </c>
    </row>
    <row r="1481" spans="2:14" x14ac:dyDescent="0.25">
      <c r="B1481" s="1">
        <v>1484</v>
      </c>
      <c r="C1481" s="1" t="s">
        <v>5561</v>
      </c>
      <c r="D1481" s="1" t="s">
        <v>5622</v>
      </c>
      <c r="E1481" s="1" t="s">
        <v>5061</v>
      </c>
      <c r="F1481" s="1" t="s">
        <v>5062</v>
      </c>
      <c r="G1481" s="1" t="s">
        <v>471</v>
      </c>
      <c r="H1481" s="1" t="s">
        <v>5562</v>
      </c>
      <c r="N1481" s="1" t="b">
        <v>0</v>
      </c>
    </row>
    <row r="1482" spans="2:14" x14ac:dyDescent="0.25">
      <c r="B1482" s="1">
        <v>1485</v>
      </c>
      <c r="C1482" s="1" t="s">
        <v>5563</v>
      </c>
      <c r="D1482" s="1" t="s">
        <v>5623</v>
      </c>
      <c r="E1482" s="1" t="s">
        <v>818</v>
      </c>
      <c r="F1482" s="1" t="s">
        <v>819</v>
      </c>
      <c r="G1482" s="1" t="s">
        <v>471</v>
      </c>
      <c r="H1482" s="1" t="s">
        <v>5564</v>
      </c>
      <c r="N1482" s="1" t="b">
        <v>0</v>
      </c>
    </row>
    <row r="1483" spans="2:14" x14ac:dyDescent="0.25">
      <c r="B1483" s="1">
        <v>1486</v>
      </c>
      <c r="C1483" s="1" t="s">
        <v>5566</v>
      </c>
      <c r="D1483" s="1" t="s">
        <v>5624</v>
      </c>
      <c r="E1483" s="1" t="s">
        <v>837</v>
      </c>
      <c r="F1483" s="1" t="s">
        <v>838</v>
      </c>
      <c r="G1483" s="1" t="s">
        <v>471</v>
      </c>
      <c r="H1483" s="1" t="s">
        <v>5567</v>
      </c>
      <c r="N1483" s="1" t="b">
        <v>0</v>
      </c>
    </row>
    <row r="1484" spans="2:14" x14ac:dyDescent="0.25">
      <c r="B1484" s="1">
        <v>1487</v>
      </c>
      <c r="C1484" s="1" t="s">
        <v>5579</v>
      </c>
      <c r="D1484" s="1" t="s">
        <v>5663</v>
      </c>
      <c r="E1484" s="1" t="s">
        <v>5664</v>
      </c>
      <c r="F1484" s="1" t="s">
        <v>5665</v>
      </c>
      <c r="G1484" s="1" t="s">
        <v>471</v>
      </c>
      <c r="H1484" s="1" t="s">
        <v>5580</v>
      </c>
      <c r="N1484" s="1" t="b">
        <v>0</v>
      </c>
    </row>
    <row r="1485" spans="2:14" x14ac:dyDescent="0.25">
      <c r="B1485" s="1">
        <v>1488</v>
      </c>
      <c r="C1485" s="1" t="s">
        <v>5582</v>
      </c>
      <c r="D1485" s="1" t="s">
        <v>5625</v>
      </c>
      <c r="E1485" s="1" t="s">
        <v>5626</v>
      </c>
      <c r="F1485" s="1" t="s">
        <v>5627</v>
      </c>
      <c r="G1485" s="1" t="s">
        <v>471</v>
      </c>
      <c r="H1485" s="1" t="s">
        <v>5583</v>
      </c>
      <c r="N1485" s="1" t="b">
        <v>0</v>
      </c>
    </row>
    <row r="1486" spans="2:14" x14ac:dyDescent="0.25">
      <c r="B1486" s="1">
        <v>1489</v>
      </c>
      <c r="C1486" s="1" t="s">
        <v>5584</v>
      </c>
      <c r="D1486" s="1" t="s">
        <v>5666</v>
      </c>
      <c r="E1486" s="1" t="s">
        <v>1744</v>
      </c>
      <c r="F1486" s="1" t="s">
        <v>1745</v>
      </c>
      <c r="G1486" s="1" t="s">
        <v>471</v>
      </c>
      <c r="H1486" s="1" t="s">
        <v>5585</v>
      </c>
      <c r="N1486" s="1" t="b">
        <v>0</v>
      </c>
    </row>
    <row r="1487" spans="2:14" x14ac:dyDescent="0.25">
      <c r="B1487" s="1">
        <v>1490</v>
      </c>
      <c r="C1487" s="1" t="s">
        <v>5586</v>
      </c>
      <c r="D1487" s="1" t="s">
        <v>5628</v>
      </c>
      <c r="E1487" s="1" t="s">
        <v>5629</v>
      </c>
      <c r="F1487" s="1" t="s">
        <v>5630</v>
      </c>
      <c r="G1487" s="1" t="s">
        <v>471</v>
      </c>
      <c r="H1487" s="1" t="s">
        <v>5587</v>
      </c>
      <c r="N1487" s="1" t="b">
        <v>0</v>
      </c>
    </row>
    <row r="1488" spans="2:14" x14ac:dyDescent="0.25">
      <c r="B1488" s="1">
        <v>1491</v>
      </c>
      <c r="C1488" s="1" t="s">
        <v>5588</v>
      </c>
      <c r="D1488" s="1" t="s">
        <v>5631</v>
      </c>
      <c r="E1488" s="1" t="s">
        <v>5632</v>
      </c>
      <c r="F1488" s="1" t="s">
        <v>5633</v>
      </c>
      <c r="G1488" s="1" t="s">
        <v>471</v>
      </c>
      <c r="H1488" s="1" t="s">
        <v>5589</v>
      </c>
      <c r="N1488" s="1" t="b">
        <v>0</v>
      </c>
    </row>
    <row r="1489" spans="2:14" x14ac:dyDescent="0.25">
      <c r="B1489" s="1">
        <v>1492</v>
      </c>
      <c r="C1489" s="1" t="s">
        <v>5591</v>
      </c>
      <c r="D1489" s="1" t="s">
        <v>5634</v>
      </c>
      <c r="E1489" s="1" t="s">
        <v>1116</v>
      </c>
      <c r="F1489" s="1" t="s">
        <v>684</v>
      </c>
      <c r="G1489" s="1" t="s">
        <v>471</v>
      </c>
      <c r="H1489" s="1" t="s">
        <v>5592</v>
      </c>
      <c r="N1489" s="1" t="b">
        <v>0</v>
      </c>
    </row>
    <row r="1490" spans="2:14" x14ac:dyDescent="0.25">
      <c r="B1490" s="1">
        <v>1493</v>
      </c>
      <c r="C1490" s="1" t="s">
        <v>5594</v>
      </c>
      <c r="D1490" s="1" t="s">
        <v>5718</v>
      </c>
      <c r="E1490" s="1" t="s">
        <v>660</v>
      </c>
      <c r="F1490" s="1" t="s">
        <v>661</v>
      </c>
      <c r="G1490" s="1" t="s">
        <v>1167</v>
      </c>
      <c r="H1490" s="1" t="s">
        <v>5595</v>
      </c>
      <c r="N1490" s="1" t="b">
        <v>0</v>
      </c>
    </row>
    <row r="1491" spans="2:14" x14ac:dyDescent="0.25">
      <c r="B1491" s="1">
        <v>1494</v>
      </c>
      <c r="C1491" s="1" t="s">
        <v>5597</v>
      </c>
      <c r="D1491" s="1" t="s">
        <v>5635</v>
      </c>
      <c r="E1491" s="1" t="s">
        <v>5636</v>
      </c>
      <c r="F1491" s="1" t="s">
        <v>5637</v>
      </c>
      <c r="G1491" s="1" t="s">
        <v>471</v>
      </c>
      <c r="H1491" s="1" t="s">
        <v>5598</v>
      </c>
      <c r="N1491" s="1" t="b">
        <v>0</v>
      </c>
    </row>
    <row r="1492" spans="2:14" x14ac:dyDescent="0.25">
      <c r="B1492" s="1">
        <v>1495</v>
      </c>
      <c r="C1492" s="1" t="s">
        <v>5602</v>
      </c>
      <c r="D1492" s="1" t="s">
        <v>5667</v>
      </c>
      <c r="E1492" s="1" t="s">
        <v>5668</v>
      </c>
      <c r="F1492" s="1" t="s">
        <v>5669</v>
      </c>
      <c r="G1492" s="1" t="s">
        <v>1033</v>
      </c>
      <c r="H1492" s="1" t="s">
        <v>5603</v>
      </c>
      <c r="N1492" s="1" t="b">
        <v>0</v>
      </c>
    </row>
    <row r="1493" spans="2:14" x14ac:dyDescent="0.25">
      <c r="B1493" s="1">
        <v>1496</v>
      </c>
      <c r="C1493" s="1" t="s">
        <v>5605</v>
      </c>
      <c r="D1493" s="1" t="s">
        <v>5670</v>
      </c>
      <c r="E1493" s="1" t="s">
        <v>5671</v>
      </c>
      <c r="F1493" s="1" t="s">
        <v>5672</v>
      </c>
      <c r="G1493" s="1" t="s">
        <v>471</v>
      </c>
      <c r="H1493" s="1" t="s">
        <v>5606</v>
      </c>
      <c r="N1493" s="1" t="b">
        <v>0</v>
      </c>
    </row>
    <row r="1494" spans="2:14" x14ac:dyDescent="0.25">
      <c r="B1494" s="1">
        <v>1497</v>
      </c>
      <c r="C1494" s="1" t="s">
        <v>5638</v>
      </c>
      <c r="D1494" s="1" t="s">
        <v>5673</v>
      </c>
      <c r="E1494" s="1" t="s">
        <v>494</v>
      </c>
      <c r="F1494" s="1" t="s">
        <v>495</v>
      </c>
      <c r="G1494" s="1" t="s">
        <v>471</v>
      </c>
      <c r="H1494" s="1" t="s">
        <v>5639</v>
      </c>
      <c r="N1494" s="1" t="b">
        <v>0</v>
      </c>
    </row>
    <row r="1495" spans="2:14" x14ac:dyDescent="0.25">
      <c r="B1495" s="1">
        <v>1498</v>
      </c>
      <c r="C1495" s="1" t="s">
        <v>5640</v>
      </c>
      <c r="D1495" s="1" t="s">
        <v>5674</v>
      </c>
      <c r="E1495" s="1" t="s">
        <v>552</v>
      </c>
      <c r="F1495" s="1" t="s">
        <v>553</v>
      </c>
      <c r="G1495" s="1" t="s">
        <v>471</v>
      </c>
      <c r="H1495" s="1" t="s">
        <v>5641</v>
      </c>
      <c r="N1495" s="1" t="b">
        <v>0</v>
      </c>
    </row>
    <row r="1496" spans="2:14" x14ac:dyDescent="0.25">
      <c r="B1496" s="1">
        <v>1499</v>
      </c>
      <c r="C1496" s="1" t="s">
        <v>5643</v>
      </c>
      <c r="D1496" s="1" t="s">
        <v>5675</v>
      </c>
      <c r="E1496" s="1" t="s">
        <v>3662</v>
      </c>
      <c r="F1496" s="1" t="s">
        <v>3663</v>
      </c>
      <c r="G1496" s="1" t="s">
        <v>471</v>
      </c>
      <c r="H1496" s="1" t="s">
        <v>5644</v>
      </c>
      <c r="N1496" s="1" t="b">
        <v>0</v>
      </c>
    </row>
    <row r="1497" spans="2:14" x14ac:dyDescent="0.25">
      <c r="B1497" s="1">
        <v>1500</v>
      </c>
      <c r="C1497" s="1" t="s">
        <v>5646</v>
      </c>
      <c r="D1497" s="1" t="s">
        <v>5676</v>
      </c>
      <c r="E1497" s="1" t="s">
        <v>511</v>
      </c>
      <c r="F1497" s="1" t="s">
        <v>1301</v>
      </c>
      <c r="G1497" s="1" t="s">
        <v>471</v>
      </c>
      <c r="H1497" s="1" t="s">
        <v>5647</v>
      </c>
      <c r="N1497" s="1" t="b">
        <v>0</v>
      </c>
    </row>
    <row r="1498" spans="2:14" x14ac:dyDescent="0.25">
      <c r="B1498" s="1">
        <v>1501</v>
      </c>
      <c r="C1498" s="1" t="s">
        <v>5653</v>
      </c>
      <c r="D1498" s="1" t="s">
        <v>5869</v>
      </c>
      <c r="E1498" s="1" t="s">
        <v>5870</v>
      </c>
      <c r="F1498" s="1" t="s">
        <v>5871</v>
      </c>
      <c r="G1498" s="1" t="s">
        <v>5872</v>
      </c>
      <c r="H1498" s="1" t="s">
        <v>5654</v>
      </c>
      <c r="N1498" s="1" t="b">
        <v>0</v>
      </c>
    </row>
    <row r="1499" spans="2:14" x14ac:dyDescent="0.25">
      <c r="B1499" s="1">
        <v>1502</v>
      </c>
      <c r="C1499" s="1" t="s">
        <v>5655</v>
      </c>
      <c r="D1499" s="1" t="s">
        <v>5719</v>
      </c>
      <c r="E1499" s="1" t="s">
        <v>5720</v>
      </c>
      <c r="F1499" s="1" t="s">
        <v>2055</v>
      </c>
      <c r="G1499" s="1" t="s">
        <v>471</v>
      </c>
      <c r="H1499" s="1" t="s">
        <v>5656</v>
      </c>
      <c r="N1499" s="1" t="b">
        <v>0</v>
      </c>
    </row>
    <row r="1500" spans="2:14" x14ac:dyDescent="0.25">
      <c r="B1500" s="1">
        <v>1503</v>
      </c>
      <c r="C1500" s="1" t="s">
        <v>5658</v>
      </c>
      <c r="D1500" s="1" t="s">
        <v>5677</v>
      </c>
      <c r="E1500" s="1" t="s">
        <v>700</v>
      </c>
      <c r="F1500" s="1" t="s">
        <v>701</v>
      </c>
      <c r="G1500" s="1" t="s">
        <v>471</v>
      </c>
      <c r="H1500" s="1" t="s">
        <v>5659</v>
      </c>
      <c r="N1500" s="1" t="b">
        <v>0</v>
      </c>
    </row>
    <row r="1501" spans="2:14" x14ac:dyDescent="0.25">
      <c r="B1501" s="1">
        <v>1504</v>
      </c>
      <c r="C1501" s="1" t="s">
        <v>5661</v>
      </c>
      <c r="D1501" s="1" t="s">
        <v>3635</v>
      </c>
      <c r="E1501" s="1" t="s">
        <v>1675</v>
      </c>
      <c r="F1501" s="1" t="s">
        <v>3229</v>
      </c>
      <c r="G1501" s="1" t="s">
        <v>471</v>
      </c>
      <c r="H1501" s="1" t="s">
        <v>5199</v>
      </c>
      <c r="N1501" s="1" t="b">
        <v>0</v>
      </c>
    </row>
    <row r="1502" spans="2:14" x14ac:dyDescent="0.25">
      <c r="B1502" s="1">
        <v>1505</v>
      </c>
      <c r="C1502" s="1" t="s">
        <v>5678</v>
      </c>
      <c r="D1502" s="1" t="s">
        <v>5721</v>
      </c>
      <c r="E1502" s="1" t="s">
        <v>548</v>
      </c>
      <c r="F1502" s="1" t="s">
        <v>5449</v>
      </c>
      <c r="G1502" s="1" t="s">
        <v>471</v>
      </c>
      <c r="H1502" s="1" t="s">
        <v>5679</v>
      </c>
      <c r="N1502" s="1" t="b">
        <v>0</v>
      </c>
    </row>
    <row r="1503" spans="2:14" x14ac:dyDescent="0.25">
      <c r="B1503" s="1">
        <v>1506</v>
      </c>
      <c r="C1503" s="1" t="s">
        <v>5681</v>
      </c>
      <c r="D1503" s="1" t="s">
        <v>5722</v>
      </c>
      <c r="E1503" s="1" t="s">
        <v>511</v>
      </c>
      <c r="F1503" s="1" t="s">
        <v>5723</v>
      </c>
      <c r="G1503" s="1" t="s">
        <v>471</v>
      </c>
      <c r="H1503" s="1" t="s">
        <v>5682</v>
      </c>
      <c r="N1503" s="1" t="b">
        <v>0</v>
      </c>
    </row>
    <row r="1504" spans="2:14" x14ac:dyDescent="0.25">
      <c r="B1504" s="1">
        <v>1507</v>
      </c>
      <c r="C1504" s="1" t="s">
        <v>5685</v>
      </c>
      <c r="D1504" s="1" t="s">
        <v>2117</v>
      </c>
      <c r="E1504" s="1" t="s">
        <v>511</v>
      </c>
      <c r="F1504" s="1" t="s">
        <v>512</v>
      </c>
      <c r="G1504" s="1" t="s">
        <v>471</v>
      </c>
      <c r="H1504" s="1" t="s">
        <v>5686</v>
      </c>
      <c r="N1504" s="1" t="b">
        <v>0</v>
      </c>
    </row>
    <row r="1505" spans="2:16" x14ac:dyDescent="0.25">
      <c r="B1505" s="1">
        <v>1508</v>
      </c>
      <c r="C1505" s="1" t="s">
        <v>5693</v>
      </c>
      <c r="D1505" s="1" t="s">
        <v>5724</v>
      </c>
      <c r="E1505" s="1" t="s">
        <v>511</v>
      </c>
      <c r="F1505" s="1" t="s">
        <v>1392</v>
      </c>
      <c r="G1505" s="1" t="s">
        <v>471</v>
      </c>
      <c r="H1505" s="1" t="s">
        <v>5694</v>
      </c>
      <c r="N1505" s="1" t="b">
        <v>0</v>
      </c>
    </row>
    <row r="1506" spans="2:16" x14ac:dyDescent="0.25">
      <c r="B1506" s="1">
        <v>1509</v>
      </c>
      <c r="C1506" s="1" t="s">
        <v>5691</v>
      </c>
      <c r="D1506" s="1" t="s">
        <v>5725</v>
      </c>
      <c r="E1506" s="1" t="s">
        <v>2099</v>
      </c>
      <c r="F1506" s="1" t="s">
        <v>3571</v>
      </c>
      <c r="G1506" s="1" t="s">
        <v>471</v>
      </c>
      <c r="H1506" s="1" t="s">
        <v>5692</v>
      </c>
      <c r="N1506" s="1" t="b">
        <v>0</v>
      </c>
    </row>
    <row r="1507" spans="2:16" x14ac:dyDescent="0.25">
      <c r="B1507" s="1">
        <v>1510</v>
      </c>
      <c r="C1507" s="1" t="s">
        <v>5697</v>
      </c>
      <c r="D1507" s="1" t="s">
        <v>5770</v>
      </c>
      <c r="E1507" s="1" t="s">
        <v>511</v>
      </c>
      <c r="F1507" s="1" t="s">
        <v>2055</v>
      </c>
      <c r="G1507" s="1" t="s">
        <v>471</v>
      </c>
      <c r="H1507" s="1" t="s">
        <v>5698</v>
      </c>
      <c r="N1507" s="1" t="b">
        <v>0</v>
      </c>
    </row>
    <row r="1508" spans="2:16" x14ac:dyDescent="0.25">
      <c r="B1508" s="1">
        <v>1511</v>
      </c>
      <c r="C1508" s="1" t="s">
        <v>5699</v>
      </c>
      <c r="D1508" s="1" t="s">
        <v>5761</v>
      </c>
      <c r="E1508" s="1" t="s">
        <v>1049</v>
      </c>
      <c r="F1508" s="1" t="s">
        <v>1050</v>
      </c>
      <c r="G1508" s="1" t="s">
        <v>471</v>
      </c>
      <c r="H1508" s="1" t="s">
        <v>5700</v>
      </c>
      <c r="N1508" s="1" t="b">
        <v>0</v>
      </c>
    </row>
    <row r="1509" spans="2:16" x14ac:dyDescent="0.25">
      <c r="B1509" s="1">
        <v>1512</v>
      </c>
      <c r="C1509" s="1" t="s">
        <v>5703</v>
      </c>
      <c r="D1509" s="1" t="s">
        <v>5762</v>
      </c>
      <c r="E1509" s="1" t="s">
        <v>818</v>
      </c>
      <c r="F1509" s="1" t="s">
        <v>819</v>
      </c>
      <c r="G1509" s="1" t="s">
        <v>471</v>
      </c>
      <c r="H1509" s="1" t="s">
        <v>5704</v>
      </c>
      <c r="N1509" s="1" t="b">
        <v>0</v>
      </c>
    </row>
    <row r="1510" spans="2:16" x14ac:dyDescent="0.25">
      <c r="B1510" s="1">
        <v>1513</v>
      </c>
      <c r="C1510" s="1" t="s">
        <v>2484</v>
      </c>
      <c r="D1510" s="1" t="s">
        <v>2485</v>
      </c>
      <c r="E1510" s="1" t="s">
        <v>1499</v>
      </c>
      <c r="F1510" s="1" t="s">
        <v>2486</v>
      </c>
      <c r="G1510" s="1" t="s">
        <v>471</v>
      </c>
      <c r="H1510" s="1" t="s">
        <v>2487</v>
      </c>
      <c r="N1510" s="1" t="b">
        <v>0</v>
      </c>
    </row>
    <row r="1511" spans="2:16" x14ac:dyDescent="0.25">
      <c r="B1511" s="1">
        <v>1514</v>
      </c>
      <c r="C1511" s="1" t="s">
        <v>5706</v>
      </c>
      <c r="D1511" s="1" t="s">
        <v>1380</v>
      </c>
      <c r="E1511" s="1" t="s">
        <v>567</v>
      </c>
      <c r="F1511" s="1" t="s">
        <v>568</v>
      </c>
      <c r="G1511" s="1" t="s">
        <v>471</v>
      </c>
      <c r="H1511" s="1" t="s">
        <v>138</v>
      </c>
      <c r="M1511" s="1" t="s">
        <v>6125</v>
      </c>
      <c r="N1511" s="1" t="b">
        <v>0</v>
      </c>
      <c r="P1511" s="1" t="s">
        <v>6126</v>
      </c>
    </row>
    <row r="1512" spans="2:16" x14ac:dyDescent="0.25">
      <c r="B1512" s="1">
        <v>1515</v>
      </c>
      <c r="C1512" s="1" t="s">
        <v>5708</v>
      </c>
      <c r="D1512" s="1" t="s">
        <v>2236</v>
      </c>
      <c r="E1512" s="1" t="s">
        <v>511</v>
      </c>
      <c r="F1512" s="1" t="s">
        <v>2237</v>
      </c>
      <c r="G1512" s="1" t="s">
        <v>471</v>
      </c>
      <c r="H1512" s="1" t="s">
        <v>5709</v>
      </c>
      <c r="N1512" s="1" t="b">
        <v>0</v>
      </c>
    </row>
    <row r="1513" spans="2:16" x14ac:dyDescent="0.25">
      <c r="B1513" s="1">
        <v>1516</v>
      </c>
      <c r="C1513" s="1" t="s">
        <v>5733</v>
      </c>
      <c r="D1513" s="1" t="s">
        <v>5130</v>
      </c>
      <c r="E1513" s="1" t="s">
        <v>4285</v>
      </c>
      <c r="F1513" s="1" t="s">
        <v>4286</v>
      </c>
      <c r="G1513" s="1" t="s">
        <v>471</v>
      </c>
      <c r="H1513" s="1" t="s">
        <v>5314</v>
      </c>
      <c r="N1513" s="1" t="b">
        <v>0</v>
      </c>
    </row>
    <row r="1514" spans="2:16" x14ac:dyDescent="0.25">
      <c r="B1514" s="1">
        <v>1517</v>
      </c>
      <c r="C1514" s="1" t="s">
        <v>5734</v>
      </c>
      <c r="D1514" s="1" t="s">
        <v>5763</v>
      </c>
      <c r="E1514" s="1" t="s">
        <v>552</v>
      </c>
      <c r="F1514" s="1" t="s">
        <v>553</v>
      </c>
      <c r="G1514" s="1" t="s">
        <v>471</v>
      </c>
      <c r="H1514" s="1" t="s">
        <v>5735</v>
      </c>
      <c r="N1514" s="1" t="b">
        <v>0</v>
      </c>
    </row>
    <row r="1515" spans="2:16" x14ac:dyDescent="0.25">
      <c r="B1515" s="1">
        <v>1518</v>
      </c>
      <c r="C1515" s="1" t="s">
        <v>5738</v>
      </c>
      <c r="D1515" s="1" t="s">
        <v>5764</v>
      </c>
      <c r="E1515" s="1" t="s">
        <v>511</v>
      </c>
      <c r="F1515" s="1" t="s">
        <v>684</v>
      </c>
      <c r="G1515" s="1" t="s">
        <v>471</v>
      </c>
      <c r="H1515" s="1" t="s">
        <v>5739</v>
      </c>
      <c r="N1515" s="1" t="b">
        <v>0</v>
      </c>
    </row>
    <row r="1516" spans="2:16" x14ac:dyDescent="0.25">
      <c r="B1516" s="1">
        <v>1519</v>
      </c>
      <c r="C1516" s="1" t="s">
        <v>5740</v>
      </c>
      <c r="D1516" s="1" t="s">
        <v>5765</v>
      </c>
      <c r="E1516" s="1" t="s">
        <v>511</v>
      </c>
      <c r="F1516" s="1" t="s">
        <v>1392</v>
      </c>
      <c r="G1516" s="1" t="s">
        <v>471</v>
      </c>
      <c r="H1516" s="1" t="s">
        <v>5741</v>
      </c>
      <c r="N1516" s="1" t="b">
        <v>0</v>
      </c>
    </row>
    <row r="1517" spans="2:16" x14ac:dyDescent="0.25">
      <c r="B1517" s="1">
        <v>1520</v>
      </c>
      <c r="C1517" s="1" t="s">
        <v>5747</v>
      </c>
      <c r="D1517" s="1" t="s">
        <v>5766</v>
      </c>
      <c r="E1517" s="1" t="s">
        <v>5767</v>
      </c>
      <c r="F1517" s="1" t="s">
        <v>5768</v>
      </c>
      <c r="G1517" s="1" t="s">
        <v>471</v>
      </c>
      <c r="H1517" s="1" t="s">
        <v>5748</v>
      </c>
      <c r="N1517" s="1" t="b">
        <v>0</v>
      </c>
    </row>
    <row r="1518" spans="2:16" x14ac:dyDescent="0.25">
      <c r="B1518" s="1">
        <v>1521</v>
      </c>
      <c r="C1518" s="1" t="s">
        <v>5743</v>
      </c>
      <c r="D1518" s="1" t="s">
        <v>5769</v>
      </c>
      <c r="E1518" s="1" t="s">
        <v>709</v>
      </c>
      <c r="F1518" s="1" t="s">
        <v>1024</v>
      </c>
      <c r="G1518" s="1" t="s">
        <v>471</v>
      </c>
      <c r="H1518" s="1" t="s">
        <v>5744</v>
      </c>
      <c r="N1518" s="1" t="b">
        <v>0</v>
      </c>
    </row>
    <row r="1519" spans="2:16" x14ac:dyDescent="0.25">
      <c r="B1519" s="1">
        <v>1522</v>
      </c>
      <c r="C1519" s="1" t="s">
        <v>5755</v>
      </c>
      <c r="D1519" s="1" t="s">
        <v>5792</v>
      </c>
      <c r="E1519" s="1" t="s">
        <v>1185</v>
      </c>
      <c r="F1519" s="1" t="s">
        <v>3670</v>
      </c>
      <c r="G1519" s="1" t="s">
        <v>471</v>
      </c>
      <c r="H1519" s="1" t="s">
        <v>5756</v>
      </c>
      <c r="N1519" s="1" t="b">
        <v>0</v>
      </c>
    </row>
    <row r="1520" spans="2:16" x14ac:dyDescent="0.25">
      <c r="B1520" s="1">
        <v>1523</v>
      </c>
      <c r="C1520" s="1" t="s">
        <v>5771</v>
      </c>
      <c r="D1520" s="1" t="s">
        <v>5793</v>
      </c>
      <c r="E1520" s="1" t="s">
        <v>5794</v>
      </c>
      <c r="F1520" s="1" t="s">
        <v>5795</v>
      </c>
      <c r="G1520" s="1" t="s">
        <v>471</v>
      </c>
      <c r="H1520" s="1" t="s">
        <v>5772</v>
      </c>
      <c r="N1520" s="1" t="b">
        <v>0</v>
      </c>
    </row>
    <row r="1521" spans="2:14" x14ac:dyDescent="0.25">
      <c r="B1521" s="1">
        <v>1524</v>
      </c>
      <c r="C1521" s="1" t="s">
        <v>6127</v>
      </c>
      <c r="D1521" s="1" t="s">
        <v>6128</v>
      </c>
      <c r="E1521" s="1" t="s">
        <v>511</v>
      </c>
      <c r="F1521" s="1" t="s">
        <v>2055</v>
      </c>
      <c r="H1521" s="1"/>
      <c r="N1521" s="1" t="b">
        <v>0</v>
      </c>
    </row>
    <row r="1522" spans="2:14" x14ac:dyDescent="0.25">
      <c r="B1522" s="1">
        <v>1525</v>
      </c>
      <c r="C1522" s="1" t="s">
        <v>5798</v>
      </c>
      <c r="D1522" s="1" t="s">
        <v>5873</v>
      </c>
      <c r="E1522" s="1" t="s">
        <v>679</v>
      </c>
      <c r="F1522" s="1" t="s">
        <v>680</v>
      </c>
      <c r="G1522" s="1" t="s">
        <v>471</v>
      </c>
      <c r="H1522" s="1" t="s">
        <v>1356</v>
      </c>
      <c r="N1522" s="1" t="b">
        <v>0</v>
      </c>
    </row>
    <row r="1523" spans="2:14" x14ac:dyDescent="0.25">
      <c r="B1523" s="1">
        <v>1526</v>
      </c>
      <c r="C1523" s="1" t="s">
        <v>5804</v>
      </c>
      <c r="D1523" s="1" t="s">
        <v>2446</v>
      </c>
      <c r="E1523" s="1" t="s">
        <v>511</v>
      </c>
      <c r="F1523" s="1" t="s">
        <v>1399</v>
      </c>
      <c r="G1523" s="1" t="s">
        <v>471</v>
      </c>
      <c r="H1523" s="1" t="s">
        <v>2447</v>
      </c>
      <c r="N1523" s="1" t="b">
        <v>0</v>
      </c>
    </row>
    <row r="1524" spans="2:14" x14ac:dyDescent="0.25">
      <c r="B1524" s="1">
        <v>1527</v>
      </c>
      <c r="C1524" s="1" t="s">
        <v>5807</v>
      </c>
      <c r="D1524" s="1" t="s">
        <v>5874</v>
      </c>
      <c r="E1524" s="1" t="s">
        <v>2911</v>
      </c>
      <c r="F1524" s="1" t="s">
        <v>3934</v>
      </c>
      <c r="G1524" s="1" t="s">
        <v>471</v>
      </c>
      <c r="H1524" s="1" t="s">
        <v>5808</v>
      </c>
      <c r="N1524" s="1" t="b">
        <v>0</v>
      </c>
    </row>
    <row r="1525" spans="2:14" x14ac:dyDescent="0.25">
      <c r="B1525" s="1">
        <v>1528</v>
      </c>
      <c r="C1525" s="1" t="s">
        <v>5811</v>
      </c>
      <c r="D1525" s="1" t="s">
        <v>5875</v>
      </c>
      <c r="E1525" s="1" t="s">
        <v>511</v>
      </c>
      <c r="F1525" s="1" t="s">
        <v>2237</v>
      </c>
      <c r="G1525" s="1" t="s">
        <v>471</v>
      </c>
      <c r="H1525" s="1" t="s">
        <v>5812</v>
      </c>
      <c r="N1525" s="1" t="b">
        <v>0</v>
      </c>
    </row>
    <row r="1526" spans="2:14" x14ac:dyDescent="0.25">
      <c r="B1526" s="1">
        <v>1529</v>
      </c>
      <c r="C1526" s="1" t="s">
        <v>5815</v>
      </c>
      <c r="D1526" s="1" t="s">
        <v>5876</v>
      </c>
      <c r="E1526" s="1" t="s">
        <v>511</v>
      </c>
      <c r="F1526" s="1" t="s">
        <v>1369</v>
      </c>
      <c r="G1526" s="1" t="s">
        <v>471</v>
      </c>
      <c r="H1526" s="1" t="s">
        <v>5323</v>
      </c>
      <c r="N1526" s="1" t="b">
        <v>0</v>
      </c>
    </row>
    <row r="1527" spans="2:14" x14ac:dyDescent="0.25">
      <c r="B1527" s="1">
        <v>1530</v>
      </c>
      <c r="C1527" s="1" t="s">
        <v>5816</v>
      </c>
      <c r="D1527" s="1" t="s">
        <v>5840</v>
      </c>
      <c r="E1527" s="1" t="s">
        <v>5841</v>
      </c>
      <c r="F1527" s="1" t="s">
        <v>5842</v>
      </c>
      <c r="G1527" s="1" t="s">
        <v>471</v>
      </c>
      <c r="H1527" s="1" t="s">
        <v>5817</v>
      </c>
      <c r="N1527" s="1" t="b">
        <v>0</v>
      </c>
    </row>
    <row r="1528" spans="2:14" x14ac:dyDescent="0.25">
      <c r="B1528" s="1">
        <v>1531</v>
      </c>
      <c r="C1528" s="1" t="s">
        <v>5818</v>
      </c>
      <c r="D1528" s="1" t="s">
        <v>5877</v>
      </c>
      <c r="E1528" s="1" t="s">
        <v>561</v>
      </c>
      <c r="F1528" s="1" t="s">
        <v>562</v>
      </c>
      <c r="G1528" s="1" t="s">
        <v>471</v>
      </c>
      <c r="H1528" s="1" t="s">
        <v>5819</v>
      </c>
      <c r="N1528" s="1" t="b">
        <v>0</v>
      </c>
    </row>
    <row r="1529" spans="2:14" x14ac:dyDescent="0.25">
      <c r="B1529" s="1">
        <v>1532</v>
      </c>
      <c r="C1529" s="1" t="s">
        <v>5843</v>
      </c>
      <c r="D1529" s="1" t="s">
        <v>5844</v>
      </c>
      <c r="E1529" s="1" t="s">
        <v>5845</v>
      </c>
      <c r="F1529" s="1" t="s">
        <v>5846</v>
      </c>
      <c r="G1529" s="1" t="s">
        <v>1337</v>
      </c>
      <c r="H1529" s="1" t="s">
        <v>5820</v>
      </c>
      <c r="N1529" s="1" t="b">
        <v>0</v>
      </c>
    </row>
    <row r="1530" spans="2:14" x14ac:dyDescent="0.25">
      <c r="B1530" s="1">
        <v>1533</v>
      </c>
      <c r="C1530" s="1" t="s">
        <v>5823</v>
      </c>
      <c r="D1530" s="1" t="s">
        <v>5847</v>
      </c>
      <c r="E1530" s="1" t="s">
        <v>567</v>
      </c>
      <c r="F1530" s="1" t="s">
        <v>568</v>
      </c>
      <c r="G1530" s="1" t="s">
        <v>471</v>
      </c>
      <c r="H1530" s="1" t="s">
        <v>5824</v>
      </c>
      <c r="N1530" s="1" t="b">
        <v>0</v>
      </c>
    </row>
    <row r="1531" spans="2:14" x14ac:dyDescent="0.25">
      <c r="B1531" s="1">
        <v>1534</v>
      </c>
      <c r="C1531" s="1" t="s">
        <v>5825</v>
      </c>
      <c r="D1531" s="1" t="s">
        <v>5885</v>
      </c>
      <c r="E1531" s="1" t="s">
        <v>469</v>
      </c>
      <c r="F1531" s="1" t="s">
        <v>470</v>
      </c>
      <c r="G1531" s="1" t="s">
        <v>471</v>
      </c>
      <c r="H1531" s="1" t="s">
        <v>5826</v>
      </c>
      <c r="N1531" s="1" t="b">
        <v>0</v>
      </c>
    </row>
    <row r="1532" spans="2:14" x14ac:dyDescent="0.25">
      <c r="B1532" s="1">
        <v>1535</v>
      </c>
      <c r="C1532" s="1" t="s">
        <v>5828</v>
      </c>
      <c r="D1532" s="1" t="s">
        <v>1635</v>
      </c>
      <c r="E1532" s="1" t="s">
        <v>567</v>
      </c>
      <c r="F1532" s="1" t="s">
        <v>525</v>
      </c>
      <c r="G1532" s="1" t="s">
        <v>471</v>
      </c>
      <c r="H1532" s="1" t="s">
        <v>153</v>
      </c>
      <c r="N1532" s="1" t="b">
        <v>0</v>
      </c>
    </row>
    <row r="1533" spans="2:14" x14ac:dyDescent="0.25">
      <c r="B1533" s="1">
        <v>1536</v>
      </c>
      <c r="C1533" s="1" t="s">
        <v>5831</v>
      </c>
      <c r="D1533" s="1" t="s">
        <v>5878</v>
      </c>
      <c r="E1533" s="1" t="s">
        <v>5879</v>
      </c>
      <c r="F1533" s="1" t="s">
        <v>5880</v>
      </c>
      <c r="G1533" s="1" t="s">
        <v>471</v>
      </c>
      <c r="H1533" s="1" t="s">
        <v>5832</v>
      </c>
      <c r="N1533" s="1" t="b">
        <v>0</v>
      </c>
    </row>
    <row r="1534" spans="2:14" x14ac:dyDescent="0.25">
      <c r="B1534" s="1">
        <v>1537</v>
      </c>
      <c r="C1534" s="1" t="s">
        <v>5849</v>
      </c>
      <c r="D1534" s="1" t="s">
        <v>5881</v>
      </c>
      <c r="E1534" s="1" t="s">
        <v>567</v>
      </c>
      <c r="F1534" s="1" t="s">
        <v>568</v>
      </c>
      <c r="G1534" s="1" t="s">
        <v>471</v>
      </c>
      <c r="H1534" s="1" t="s">
        <v>5835</v>
      </c>
      <c r="N1534" s="1" t="b">
        <v>0</v>
      </c>
    </row>
    <row r="1535" spans="2:14" x14ac:dyDescent="0.25">
      <c r="B1535" s="1">
        <v>1538</v>
      </c>
      <c r="C1535" s="1" t="s">
        <v>5836</v>
      </c>
      <c r="D1535" s="1" t="s">
        <v>6129</v>
      </c>
      <c r="E1535" s="1" t="s">
        <v>806</v>
      </c>
      <c r="F1535" s="1" t="s">
        <v>6130</v>
      </c>
      <c r="G1535" s="1" t="s">
        <v>471</v>
      </c>
      <c r="H1535" s="1" t="s">
        <v>5837</v>
      </c>
      <c r="N1535" s="1" t="b">
        <v>0</v>
      </c>
    </row>
    <row r="1536" spans="2:14" x14ac:dyDescent="0.25">
      <c r="B1536" s="1">
        <v>1539</v>
      </c>
      <c r="C1536" s="1" t="s">
        <v>5850</v>
      </c>
      <c r="D1536" s="1" t="s">
        <v>6131</v>
      </c>
      <c r="E1536" s="1" t="s">
        <v>3807</v>
      </c>
      <c r="F1536" s="1" t="s">
        <v>4281</v>
      </c>
      <c r="G1536" s="1" t="s">
        <v>471</v>
      </c>
      <c r="H1536" s="1" t="s">
        <v>5851</v>
      </c>
      <c r="N1536" s="1" t="b">
        <v>0</v>
      </c>
    </row>
    <row r="1537" spans="2:14" x14ac:dyDescent="0.25">
      <c r="B1537" s="1">
        <v>1540</v>
      </c>
      <c r="C1537" s="1" t="s">
        <v>5863</v>
      </c>
      <c r="D1537" s="1" t="s">
        <v>6132</v>
      </c>
      <c r="E1537" s="1" t="s">
        <v>511</v>
      </c>
      <c r="F1537" s="1" t="s">
        <v>623</v>
      </c>
      <c r="G1537" s="1" t="s">
        <v>471</v>
      </c>
      <c r="H1537" s="1" t="s">
        <v>5864</v>
      </c>
      <c r="N1537" s="1" t="b">
        <v>0</v>
      </c>
    </row>
    <row r="1538" spans="2:14" x14ac:dyDescent="0.25">
      <c r="B1538" s="1">
        <v>1541</v>
      </c>
      <c r="C1538" s="1" t="s">
        <v>5865</v>
      </c>
      <c r="D1538" s="1" t="s">
        <v>5882</v>
      </c>
      <c r="E1538" s="1" t="s">
        <v>5883</v>
      </c>
      <c r="F1538" s="1" t="s">
        <v>5884</v>
      </c>
      <c r="G1538" s="1" t="s">
        <v>471</v>
      </c>
      <c r="H1538" s="1" t="s">
        <v>5866</v>
      </c>
      <c r="N1538" s="1" t="b">
        <v>0</v>
      </c>
    </row>
    <row r="1539" spans="2:14" x14ac:dyDescent="0.25">
      <c r="B1539" s="1">
        <v>1542</v>
      </c>
      <c r="C1539" s="1" t="s">
        <v>5867</v>
      </c>
      <c r="D1539" s="1" t="s">
        <v>5928</v>
      </c>
      <c r="E1539" s="1" t="s">
        <v>5929</v>
      </c>
      <c r="F1539" s="1" t="s">
        <v>5930</v>
      </c>
      <c r="G1539" s="1" t="s">
        <v>1337</v>
      </c>
      <c r="H1539" s="1" t="s">
        <v>5868</v>
      </c>
      <c r="N1539" s="1" t="b">
        <v>0</v>
      </c>
    </row>
    <row r="1540" spans="2:14" x14ac:dyDescent="0.25">
      <c r="B1540" s="1">
        <v>1543</v>
      </c>
      <c r="C1540" s="1" t="s">
        <v>5886</v>
      </c>
      <c r="D1540" s="1" t="s">
        <v>5931</v>
      </c>
      <c r="E1540" s="1" t="s">
        <v>737</v>
      </c>
      <c r="F1540" s="1" t="s">
        <v>738</v>
      </c>
      <c r="G1540" s="1" t="s">
        <v>471</v>
      </c>
      <c r="H1540" s="1" t="s">
        <v>5887</v>
      </c>
      <c r="N1540" s="1" t="b">
        <v>0</v>
      </c>
    </row>
    <row r="1541" spans="2:14" x14ac:dyDescent="0.25">
      <c r="B1541" s="1">
        <v>1544</v>
      </c>
      <c r="C1541" s="1" t="s">
        <v>5889</v>
      </c>
      <c r="D1541" s="1" t="s">
        <v>4160</v>
      </c>
      <c r="E1541" s="1" t="s">
        <v>1675</v>
      </c>
      <c r="F1541" s="1" t="s">
        <v>2033</v>
      </c>
      <c r="G1541" s="1" t="s">
        <v>471</v>
      </c>
      <c r="H1541" s="1" t="s">
        <v>4161</v>
      </c>
      <c r="N1541" s="1" t="b">
        <v>0</v>
      </c>
    </row>
    <row r="1542" spans="2:14" x14ac:dyDescent="0.25">
      <c r="B1542" s="1">
        <v>1545</v>
      </c>
      <c r="C1542" s="1" t="s">
        <v>5932</v>
      </c>
      <c r="D1542" s="1" t="s">
        <v>5933</v>
      </c>
      <c r="E1542" s="1" t="s">
        <v>5934</v>
      </c>
      <c r="F1542" s="1" t="s">
        <v>5935</v>
      </c>
      <c r="G1542" s="1" t="s">
        <v>1337</v>
      </c>
      <c r="H1542" s="1" t="s">
        <v>5890</v>
      </c>
      <c r="N1542" s="1" t="b">
        <v>0</v>
      </c>
    </row>
    <row r="1543" spans="2:14" x14ac:dyDescent="0.25">
      <c r="B1543" s="1">
        <v>1546</v>
      </c>
      <c r="C1543" s="1" t="s">
        <v>5891</v>
      </c>
      <c r="D1543" s="1" t="s">
        <v>6133</v>
      </c>
      <c r="E1543" s="1" t="s">
        <v>594</v>
      </c>
      <c r="F1543" s="1" t="s">
        <v>595</v>
      </c>
      <c r="G1543" s="1" t="s">
        <v>471</v>
      </c>
      <c r="H1543" s="1" t="s">
        <v>5892</v>
      </c>
      <c r="N1543" s="1" t="b">
        <v>0</v>
      </c>
    </row>
    <row r="1544" spans="2:14" x14ac:dyDescent="0.25">
      <c r="B1544" s="1">
        <v>1547</v>
      </c>
      <c r="C1544" s="1" t="s">
        <v>6134</v>
      </c>
      <c r="D1544" s="1" t="s">
        <v>6135</v>
      </c>
      <c r="E1544" s="1" t="s">
        <v>531</v>
      </c>
      <c r="F1544" s="1" t="s">
        <v>6136</v>
      </c>
      <c r="G1544" s="1" t="s">
        <v>2831</v>
      </c>
      <c r="H1544" s="1" t="s">
        <v>6137</v>
      </c>
      <c r="N1544" s="1" t="b">
        <v>0</v>
      </c>
    </row>
    <row r="1545" spans="2:14" x14ac:dyDescent="0.25">
      <c r="B1545" s="1">
        <v>1548</v>
      </c>
      <c r="C1545" s="1" t="s">
        <v>6138</v>
      </c>
      <c r="D1545" s="1" t="s">
        <v>6139</v>
      </c>
      <c r="E1545" s="1" t="s">
        <v>709</v>
      </c>
      <c r="F1545" s="1" t="s">
        <v>1024</v>
      </c>
      <c r="H1545" s="1"/>
      <c r="N1545" s="1" t="b">
        <v>0</v>
      </c>
    </row>
    <row r="1546" spans="2:14" x14ac:dyDescent="0.25">
      <c r="B1546" s="1">
        <v>1549</v>
      </c>
      <c r="C1546" s="1" t="s">
        <v>5895</v>
      </c>
      <c r="D1546" s="1" t="s">
        <v>5936</v>
      </c>
      <c r="E1546" s="1" t="s">
        <v>979</v>
      </c>
      <c r="F1546" s="1" t="s">
        <v>980</v>
      </c>
      <c r="G1546" s="1" t="s">
        <v>2846</v>
      </c>
      <c r="H1546" s="1" t="s">
        <v>5896</v>
      </c>
      <c r="N1546" s="1" t="b">
        <v>0</v>
      </c>
    </row>
    <row r="1547" spans="2:14" x14ac:dyDescent="0.25">
      <c r="B1547" s="1">
        <v>1550</v>
      </c>
      <c r="C1547" s="1" t="s">
        <v>5897</v>
      </c>
      <c r="D1547" s="1" t="s">
        <v>5937</v>
      </c>
      <c r="E1547" s="1" t="s">
        <v>511</v>
      </c>
      <c r="F1547" s="1" t="s">
        <v>542</v>
      </c>
      <c r="G1547" s="1" t="s">
        <v>471</v>
      </c>
      <c r="H1547" s="1" t="s">
        <v>5898</v>
      </c>
      <c r="N1547" s="1" t="b">
        <v>0</v>
      </c>
    </row>
    <row r="1548" spans="2:14" x14ac:dyDescent="0.25">
      <c r="B1548" s="1">
        <v>1551</v>
      </c>
      <c r="C1548" s="1" t="s">
        <v>5903</v>
      </c>
      <c r="D1548" s="1" t="s">
        <v>5938</v>
      </c>
      <c r="E1548" s="1" t="s">
        <v>469</v>
      </c>
      <c r="F1548" s="1" t="s">
        <v>5550</v>
      </c>
      <c r="G1548" s="1" t="s">
        <v>471</v>
      </c>
      <c r="H1548" s="1" t="s">
        <v>5904</v>
      </c>
      <c r="N1548" s="1" t="b">
        <v>0</v>
      </c>
    </row>
    <row r="1549" spans="2:14" x14ac:dyDescent="0.25">
      <c r="B1549" s="1">
        <v>1552</v>
      </c>
      <c r="C1549" s="1" t="s">
        <v>5906</v>
      </c>
      <c r="D1549" s="1" t="s">
        <v>5939</v>
      </c>
      <c r="E1549" s="1" t="s">
        <v>5940</v>
      </c>
      <c r="F1549" s="1" t="s">
        <v>5941</v>
      </c>
      <c r="G1549" s="1" t="s">
        <v>471</v>
      </c>
      <c r="H1549" s="1" t="s">
        <v>5907</v>
      </c>
      <c r="N1549" s="1" t="b">
        <v>0</v>
      </c>
    </row>
    <row r="1550" spans="2:14" x14ac:dyDescent="0.25">
      <c r="B1550" s="1">
        <v>1553</v>
      </c>
      <c r="C1550" s="1" t="s">
        <v>5908</v>
      </c>
      <c r="D1550" s="1" t="s">
        <v>5942</v>
      </c>
      <c r="E1550" s="1" t="s">
        <v>476</v>
      </c>
      <c r="F1550" s="1" t="s">
        <v>477</v>
      </c>
      <c r="G1550" s="1" t="s">
        <v>471</v>
      </c>
      <c r="H1550" s="1" t="s">
        <v>5909</v>
      </c>
      <c r="N1550" s="1" t="b">
        <v>0</v>
      </c>
    </row>
    <row r="1551" spans="2:14" x14ac:dyDescent="0.25">
      <c r="B1551" s="1">
        <v>1554</v>
      </c>
      <c r="C1551" s="1" t="s">
        <v>5943</v>
      </c>
      <c r="D1551" s="1" t="s">
        <v>5944</v>
      </c>
      <c r="E1551" s="1" t="s">
        <v>5945</v>
      </c>
      <c r="F1551" s="1" t="s">
        <v>5946</v>
      </c>
      <c r="G1551" s="1" t="s">
        <v>1337</v>
      </c>
      <c r="H1551" s="1" t="s">
        <v>5926</v>
      </c>
      <c r="N1551" s="1" t="b">
        <v>0</v>
      </c>
    </row>
    <row r="1552" spans="2:14" x14ac:dyDescent="0.25">
      <c r="B1552" s="1">
        <v>1555</v>
      </c>
      <c r="C1552" s="1" t="s">
        <v>5911</v>
      </c>
      <c r="D1552" s="1" t="s">
        <v>6002</v>
      </c>
      <c r="E1552" s="1" t="s">
        <v>841</v>
      </c>
      <c r="F1552" s="1" t="s">
        <v>842</v>
      </c>
      <c r="G1552" s="1" t="s">
        <v>471</v>
      </c>
      <c r="H1552" s="1" t="s">
        <v>312</v>
      </c>
      <c r="N1552" s="1" t="b">
        <v>0</v>
      </c>
    </row>
    <row r="1553" spans="2:14" x14ac:dyDescent="0.25">
      <c r="B1553" s="1">
        <v>1556</v>
      </c>
      <c r="C1553" s="1" t="s">
        <v>5919</v>
      </c>
      <c r="D1553" s="1" t="s">
        <v>5962</v>
      </c>
      <c r="E1553" s="1" t="s">
        <v>5963</v>
      </c>
      <c r="F1553" s="1" t="s">
        <v>5964</v>
      </c>
      <c r="G1553" s="1" t="s">
        <v>471</v>
      </c>
      <c r="H1553" s="1" t="s">
        <v>5920</v>
      </c>
      <c r="N1553" s="1" t="b">
        <v>0</v>
      </c>
    </row>
    <row r="1554" spans="2:14" x14ac:dyDescent="0.25">
      <c r="B1554" s="1">
        <v>1557</v>
      </c>
      <c r="C1554" s="1" t="s">
        <v>5914</v>
      </c>
      <c r="D1554" s="1" t="s">
        <v>4394</v>
      </c>
      <c r="E1554" s="1" t="s">
        <v>511</v>
      </c>
      <c r="F1554" s="1" t="s">
        <v>684</v>
      </c>
      <c r="G1554" s="1" t="s">
        <v>471</v>
      </c>
      <c r="H1554" s="1" t="s">
        <v>5915</v>
      </c>
      <c r="N1554" s="1" t="b">
        <v>0</v>
      </c>
    </row>
    <row r="1555" spans="2:14" x14ac:dyDescent="0.25">
      <c r="B1555" s="1">
        <v>1558</v>
      </c>
      <c r="C1555" s="1" t="s">
        <v>5917</v>
      </c>
      <c r="E1555" s="1" t="s">
        <v>5965</v>
      </c>
      <c r="F1555" s="1" t="s">
        <v>5966</v>
      </c>
      <c r="G1555" s="1" t="s">
        <v>471</v>
      </c>
      <c r="H1555" s="1" t="s">
        <v>5918</v>
      </c>
      <c r="N1555" s="1" t="b">
        <v>0</v>
      </c>
    </row>
    <row r="1556" spans="2:14" x14ac:dyDescent="0.25">
      <c r="B1556" s="1">
        <v>1559</v>
      </c>
      <c r="C1556" s="1" t="s">
        <v>5921</v>
      </c>
      <c r="D1556" s="1" t="s">
        <v>5967</v>
      </c>
      <c r="E1556" s="1" t="s">
        <v>511</v>
      </c>
      <c r="F1556" s="1" t="s">
        <v>542</v>
      </c>
      <c r="G1556" s="1" t="s">
        <v>471</v>
      </c>
      <c r="H1556" s="1" t="s">
        <v>5922</v>
      </c>
      <c r="N1556" s="1" t="b">
        <v>0</v>
      </c>
    </row>
    <row r="1557" spans="2:14" x14ac:dyDescent="0.25">
      <c r="B1557" s="1">
        <v>1560</v>
      </c>
      <c r="C1557" s="1" t="s">
        <v>5924</v>
      </c>
      <c r="D1557" s="1" t="s">
        <v>5968</v>
      </c>
      <c r="E1557" s="1" t="s">
        <v>567</v>
      </c>
      <c r="F1557" s="1" t="s">
        <v>525</v>
      </c>
      <c r="G1557" s="1" t="s">
        <v>471</v>
      </c>
      <c r="H1557" s="1" t="s">
        <v>5925</v>
      </c>
      <c r="N1557" s="1" t="b">
        <v>0</v>
      </c>
    </row>
    <row r="1558" spans="2:14" x14ac:dyDescent="0.25">
      <c r="B1558" s="1">
        <v>1561</v>
      </c>
      <c r="C1558" s="1" t="s">
        <v>202</v>
      </c>
      <c r="D1558" s="1" t="s">
        <v>813</v>
      </c>
      <c r="E1558" s="1" t="s">
        <v>793</v>
      </c>
      <c r="F1558" s="1" t="s">
        <v>814</v>
      </c>
      <c r="G1558" s="1" t="s">
        <v>471</v>
      </c>
      <c r="H1558" s="1" t="s">
        <v>203</v>
      </c>
      <c r="N1558" s="1" t="b">
        <v>0</v>
      </c>
    </row>
    <row r="1559" spans="2:14" x14ac:dyDescent="0.25">
      <c r="B1559" s="1">
        <v>1562</v>
      </c>
      <c r="C1559" s="1" t="s">
        <v>5961</v>
      </c>
      <c r="D1559" s="1" t="s">
        <v>5969</v>
      </c>
      <c r="E1559" s="1" t="s">
        <v>3209</v>
      </c>
      <c r="F1559" s="1" t="s">
        <v>1336</v>
      </c>
      <c r="G1559" s="1" t="s">
        <v>471</v>
      </c>
      <c r="H1559" s="1" t="s">
        <v>5952</v>
      </c>
      <c r="N1559" s="1" t="b">
        <v>0</v>
      </c>
    </row>
    <row r="1560" spans="2:14" x14ac:dyDescent="0.25">
      <c r="B1560" s="1">
        <v>1563</v>
      </c>
      <c r="C1560" s="1" t="s">
        <v>5948</v>
      </c>
      <c r="D1560" s="1" t="s">
        <v>5970</v>
      </c>
      <c r="E1560" s="1" t="s">
        <v>737</v>
      </c>
      <c r="F1560" s="1" t="s">
        <v>738</v>
      </c>
      <c r="G1560" s="1" t="s">
        <v>471</v>
      </c>
      <c r="H1560" s="1" t="s">
        <v>5949</v>
      </c>
      <c r="N1560" s="1" t="b">
        <v>0</v>
      </c>
    </row>
    <row r="1561" spans="2:14" x14ac:dyDescent="0.25">
      <c r="B1561" s="1">
        <v>1564</v>
      </c>
      <c r="C1561" s="1" t="s">
        <v>6140</v>
      </c>
      <c r="D1561" s="1" t="s">
        <v>6141</v>
      </c>
      <c r="E1561" s="1" t="s">
        <v>511</v>
      </c>
      <c r="F1561" s="1" t="s">
        <v>6142</v>
      </c>
      <c r="H1561" s="1"/>
      <c r="N1561" s="1" t="b">
        <v>0</v>
      </c>
    </row>
    <row r="1562" spans="2:14" x14ac:dyDescent="0.25">
      <c r="B1562" s="1">
        <v>1565</v>
      </c>
      <c r="C1562" s="1" t="s">
        <v>5953</v>
      </c>
      <c r="D1562" s="1" t="s">
        <v>5971</v>
      </c>
      <c r="E1562" s="1" t="s">
        <v>2923</v>
      </c>
      <c r="F1562" s="1" t="s">
        <v>2461</v>
      </c>
      <c r="G1562" s="1" t="s">
        <v>471</v>
      </c>
      <c r="H1562" s="1" t="s">
        <v>5954</v>
      </c>
      <c r="N1562" s="1" t="b">
        <v>0</v>
      </c>
    </row>
    <row r="1563" spans="2:14" x14ac:dyDescent="0.25">
      <c r="B1563" s="1">
        <v>1566</v>
      </c>
      <c r="C1563" s="1" t="s">
        <v>5955</v>
      </c>
      <c r="D1563" s="1" t="s">
        <v>6003</v>
      </c>
      <c r="E1563" s="1" t="s">
        <v>6004</v>
      </c>
      <c r="F1563" s="1" t="s">
        <v>1489</v>
      </c>
      <c r="G1563" s="1" t="s">
        <v>471</v>
      </c>
      <c r="H1563" s="1" t="s">
        <v>5956</v>
      </c>
      <c r="N1563" s="1" t="b">
        <v>0</v>
      </c>
    </row>
    <row r="1564" spans="2:14" x14ac:dyDescent="0.25">
      <c r="B1564" s="1">
        <v>1567</v>
      </c>
      <c r="C1564" s="1" t="s">
        <v>5959</v>
      </c>
      <c r="D1564" s="1" t="s">
        <v>6005</v>
      </c>
      <c r="E1564" s="1" t="s">
        <v>1488</v>
      </c>
      <c r="F1564" s="1" t="s">
        <v>1489</v>
      </c>
      <c r="H1564" s="1" t="s">
        <v>5960</v>
      </c>
      <c r="N1564" s="1" t="b">
        <v>0</v>
      </c>
    </row>
    <row r="1565" spans="2:14" x14ac:dyDescent="0.25">
      <c r="B1565" s="1">
        <v>1568</v>
      </c>
      <c r="C1565" s="1" t="s">
        <v>6000</v>
      </c>
      <c r="D1565" s="1" t="s">
        <v>6006</v>
      </c>
      <c r="E1565" s="1" t="s">
        <v>6007</v>
      </c>
      <c r="F1565" s="1" t="s">
        <v>6008</v>
      </c>
      <c r="G1565" s="1" t="s">
        <v>1337</v>
      </c>
      <c r="H1565" s="1" t="s">
        <v>5974</v>
      </c>
      <c r="N1565" s="1" t="b">
        <v>0</v>
      </c>
    </row>
    <row r="1566" spans="2:14" x14ac:dyDescent="0.25">
      <c r="B1566" s="1">
        <v>1569</v>
      </c>
      <c r="C1566" s="1" t="s">
        <v>5975</v>
      </c>
      <c r="D1566" s="1" t="s">
        <v>6143</v>
      </c>
      <c r="E1566" s="1" t="s">
        <v>2923</v>
      </c>
      <c r="F1566" s="1" t="s">
        <v>2461</v>
      </c>
      <c r="G1566" s="1" t="s">
        <v>471</v>
      </c>
      <c r="H1566" s="1" t="s">
        <v>5976</v>
      </c>
      <c r="N1566" s="1" t="b">
        <v>0</v>
      </c>
    </row>
    <row r="1567" spans="2:14" x14ac:dyDescent="0.25">
      <c r="B1567" s="1">
        <v>1570</v>
      </c>
      <c r="C1567" s="1" t="s">
        <v>5977</v>
      </c>
      <c r="D1567" s="1" t="s">
        <v>5134</v>
      </c>
      <c r="E1567" s="1" t="s">
        <v>1058</v>
      </c>
      <c r="F1567" s="1" t="s">
        <v>1631</v>
      </c>
      <c r="G1567" s="1" t="s">
        <v>471</v>
      </c>
      <c r="H1567" s="1" t="s">
        <v>5316</v>
      </c>
      <c r="N1567" s="1" t="b">
        <v>0</v>
      </c>
    </row>
    <row r="1568" spans="2:14" x14ac:dyDescent="0.25">
      <c r="B1568" s="1">
        <v>1571</v>
      </c>
      <c r="C1568" s="1" t="s">
        <v>5978</v>
      </c>
      <c r="D1568" s="1" t="s">
        <v>6144</v>
      </c>
      <c r="E1568" s="1" t="s">
        <v>552</v>
      </c>
      <c r="F1568" s="1" t="s">
        <v>553</v>
      </c>
      <c r="G1568" s="1" t="s">
        <v>471</v>
      </c>
      <c r="H1568" s="1" t="s">
        <v>5979</v>
      </c>
      <c r="N1568" s="1" t="b">
        <v>0</v>
      </c>
    </row>
    <row r="1569" spans="2:18" x14ac:dyDescent="0.25">
      <c r="B1569" s="1">
        <v>1572</v>
      </c>
      <c r="C1569" s="1" t="s">
        <v>6145</v>
      </c>
      <c r="D1569" s="1" t="s">
        <v>6146</v>
      </c>
      <c r="E1569" s="1" t="s">
        <v>6147</v>
      </c>
      <c r="F1569" s="1" t="s">
        <v>6148</v>
      </c>
      <c r="G1569" s="1" t="s">
        <v>1924</v>
      </c>
      <c r="H1569" s="1"/>
      <c r="N1569" s="1" t="b">
        <v>0</v>
      </c>
      <c r="R1569" s="1" t="s">
        <v>6149</v>
      </c>
    </row>
    <row r="1570" spans="2:18" x14ac:dyDescent="0.25">
      <c r="B1570" s="1">
        <v>1573</v>
      </c>
      <c r="C1570" s="1" t="s">
        <v>6001</v>
      </c>
      <c r="D1570" s="1" t="s">
        <v>6009</v>
      </c>
      <c r="E1570" s="1" t="s">
        <v>4919</v>
      </c>
      <c r="F1570" s="1" t="s">
        <v>6010</v>
      </c>
      <c r="G1570" s="1" t="s">
        <v>1337</v>
      </c>
      <c r="H1570" s="1" t="s">
        <v>5981</v>
      </c>
      <c r="N1570" s="1" t="b">
        <v>0</v>
      </c>
    </row>
    <row r="1571" spans="2:18" x14ac:dyDescent="0.25">
      <c r="B1571" s="1">
        <v>1574</v>
      </c>
      <c r="C1571" s="1" t="s">
        <v>5987</v>
      </c>
      <c r="D1571" s="1" t="s">
        <v>6011</v>
      </c>
      <c r="E1571" s="1" t="s">
        <v>511</v>
      </c>
      <c r="F1571" s="1" t="s">
        <v>1378</v>
      </c>
      <c r="G1571" s="1" t="s">
        <v>471</v>
      </c>
      <c r="H1571" s="1" t="s">
        <v>5988</v>
      </c>
      <c r="N1571" s="1" t="b">
        <v>0</v>
      </c>
    </row>
    <row r="1572" spans="2:18" x14ac:dyDescent="0.25">
      <c r="B1572" s="1">
        <v>1575</v>
      </c>
      <c r="C1572" s="1" t="s">
        <v>5990</v>
      </c>
      <c r="D1572" s="1" t="s">
        <v>6029</v>
      </c>
      <c r="E1572" s="1" t="s">
        <v>561</v>
      </c>
      <c r="F1572" s="1" t="s">
        <v>6030</v>
      </c>
      <c r="G1572" s="1" t="s">
        <v>471</v>
      </c>
      <c r="H1572" s="1" t="s">
        <v>5991</v>
      </c>
      <c r="N1572" s="1" t="b">
        <v>0</v>
      </c>
    </row>
    <row r="1573" spans="2:18" x14ac:dyDescent="0.25">
      <c r="B1573" s="1">
        <v>1576</v>
      </c>
      <c r="C1573" s="1" t="s">
        <v>5994</v>
      </c>
      <c r="D1573" s="1" t="s">
        <v>6031</v>
      </c>
      <c r="E1573" s="1" t="s">
        <v>511</v>
      </c>
      <c r="F1573" s="1" t="s">
        <v>623</v>
      </c>
      <c r="G1573" s="1" t="s">
        <v>471</v>
      </c>
      <c r="H1573" s="1" t="s">
        <v>5995</v>
      </c>
      <c r="N1573" s="1" t="b">
        <v>0</v>
      </c>
    </row>
    <row r="1574" spans="2:18" x14ac:dyDescent="0.25">
      <c r="B1574" s="1">
        <v>1577</v>
      </c>
      <c r="C1574" s="1" t="s">
        <v>5996</v>
      </c>
      <c r="D1574" s="1" t="s">
        <v>6032</v>
      </c>
      <c r="E1574" s="1" t="s">
        <v>511</v>
      </c>
      <c r="F1574" s="1" t="s">
        <v>1399</v>
      </c>
      <c r="G1574" s="1" t="s">
        <v>471</v>
      </c>
      <c r="H1574" s="1" t="s">
        <v>5997</v>
      </c>
      <c r="N1574" s="1" t="b">
        <v>0</v>
      </c>
    </row>
    <row r="1575" spans="2:18" x14ac:dyDescent="0.25">
      <c r="B1575" s="1">
        <v>1578</v>
      </c>
      <c r="C1575" s="1" t="s">
        <v>6012</v>
      </c>
      <c r="D1575" s="1" t="s">
        <v>6150</v>
      </c>
      <c r="E1575" s="1" t="s">
        <v>6151</v>
      </c>
      <c r="F1575" s="1" t="s">
        <v>1895</v>
      </c>
      <c r="G1575" s="1" t="s">
        <v>471</v>
      </c>
      <c r="H1575" s="1" t="s">
        <v>6013</v>
      </c>
      <c r="N1575" s="1" t="b">
        <v>0</v>
      </c>
    </row>
    <row r="1576" spans="2:18" x14ac:dyDescent="0.25">
      <c r="B1576" s="1">
        <v>1579</v>
      </c>
      <c r="C1576" s="1" t="s">
        <v>6014</v>
      </c>
      <c r="D1576" s="1" t="s">
        <v>6033</v>
      </c>
      <c r="E1576" s="1" t="s">
        <v>2871</v>
      </c>
      <c r="F1576" s="1" t="s">
        <v>2742</v>
      </c>
      <c r="G1576" s="1" t="s">
        <v>1337</v>
      </c>
      <c r="H1576" s="1" t="s">
        <v>6015</v>
      </c>
      <c r="N1576" s="1" t="b">
        <v>0</v>
      </c>
    </row>
    <row r="1577" spans="2:18" x14ac:dyDescent="0.25">
      <c r="B1577" s="1">
        <v>1580</v>
      </c>
      <c r="C1577" s="1" t="s">
        <v>6018</v>
      </c>
      <c r="D1577" s="1" t="s">
        <v>6034</v>
      </c>
      <c r="E1577" s="1" t="s">
        <v>6035</v>
      </c>
      <c r="F1577" s="1" t="s">
        <v>6036</v>
      </c>
      <c r="G1577" s="1" t="s">
        <v>471</v>
      </c>
      <c r="H1577" s="1" t="s">
        <v>6019</v>
      </c>
      <c r="N1577" s="1" t="b">
        <v>0</v>
      </c>
    </row>
    <row r="1578" spans="2:18" x14ac:dyDescent="0.25">
      <c r="B1578" s="1">
        <v>1581</v>
      </c>
      <c r="C1578" s="1" t="s">
        <v>6152</v>
      </c>
      <c r="D1578" s="1" t="s">
        <v>6153</v>
      </c>
      <c r="E1578" s="1" t="s">
        <v>511</v>
      </c>
      <c r="F1578" s="1" t="s">
        <v>2391</v>
      </c>
      <c r="G1578" s="1" t="s">
        <v>471</v>
      </c>
      <c r="H1578" s="1"/>
      <c r="N1578" s="1" t="b">
        <v>0</v>
      </c>
    </row>
    <row r="1579" spans="2:18" x14ac:dyDescent="0.25">
      <c r="B1579" s="1">
        <v>1582</v>
      </c>
      <c r="C1579" s="1" t="s">
        <v>6020</v>
      </c>
      <c r="D1579" s="1" t="s">
        <v>6154</v>
      </c>
      <c r="E1579" s="1" t="s">
        <v>511</v>
      </c>
      <c r="F1579" s="1" t="s">
        <v>869</v>
      </c>
      <c r="G1579" s="1" t="s">
        <v>471</v>
      </c>
      <c r="H1579" s="1" t="s">
        <v>6021</v>
      </c>
      <c r="N1579" s="1" t="b">
        <v>0</v>
      </c>
    </row>
    <row r="1580" spans="2:18" x14ac:dyDescent="0.25">
      <c r="B1580" s="1">
        <v>1583</v>
      </c>
      <c r="C1580" s="1" t="s">
        <v>6022</v>
      </c>
      <c r="D1580" s="1" t="s">
        <v>6155</v>
      </c>
      <c r="E1580" s="1" t="s">
        <v>476</v>
      </c>
      <c r="F1580" s="1" t="s">
        <v>477</v>
      </c>
      <c r="G1580" s="1" t="s">
        <v>471</v>
      </c>
      <c r="H1580" s="1" t="s">
        <v>6023</v>
      </c>
      <c r="N1580" s="1" t="b">
        <v>0</v>
      </c>
    </row>
    <row r="1581" spans="2:18" x14ac:dyDescent="0.25">
      <c r="B1581" s="1">
        <v>1584</v>
      </c>
      <c r="C1581" s="1" t="s">
        <v>6024</v>
      </c>
      <c r="D1581" s="1" t="s">
        <v>6156</v>
      </c>
      <c r="E1581" s="1" t="s">
        <v>511</v>
      </c>
      <c r="F1581" s="1" t="s">
        <v>2055</v>
      </c>
      <c r="G1581" s="1" t="s">
        <v>471</v>
      </c>
      <c r="H1581" s="1" t="s">
        <v>6025</v>
      </c>
      <c r="N1581" s="1" t="b">
        <v>0</v>
      </c>
    </row>
    <row r="1582" spans="2:18" x14ac:dyDescent="0.25">
      <c r="B1582" s="1">
        <v>1585</v>
      </c>
      <c r="C1582" s="1" t="s">
        <v>6026</v>
      </c>
      <c r="D1582" s="1" t="s">
        <v>6037</v>
      </c>
      <c r="E1582" s="1" t="s">
        <v>679</v>
      </c>
      <c r="F1582" s="1" t="s">
        <v>680</v>
      </c>
      <c r="G1582" s="1" t="s">
        <v>471</v>
      </c>
      <c r="H1582" s="1" t="s">
        <v>6027</v>
      </c>
      <c r="N1582" s="1" t="b">
        <v>0</v>
      </c>
    </row>
    <row r="1583" spans="2:18" x14ac:dyDescent="0.25">
      <c r="B1583" s="1">
        <v>1586</v>
      </c>
      <c r="C1583" s="1" t="s">
        <v>6157</v>
      </c>
      <c r="D1583" s="1" t="s">
        <v>6158</v>
      </c>
      <c r="E1583" s="1" t="s">
        <v>469</v>
      </c>
      <c r="F1583" s="1" t="s">
        <v>470</v>
      </c>
      <c r="G1583" s="1" t="s">
        <v>471</v>
      </c>
      <c r="H1583" s="1"/>
      <c r="N1583" s="1" t="b">
        <v>0</v>
      </c>
    </row>
    <row r="1584" spans="2:18" x14ac:dyDescent="0.25">
      <c r="B1584" s="1">
        <v>1587</v>
      </c>
      <c r="C1584" s="1" t="s">
        <v>6159</v>
      </c>
      <c r="D1584" s="1" t="s">
        <v>6160</v>
      </c>
      <c r="E1584" s="1" t="s">
        <v>511</v>
      </c>
      <c r="F1584" s="1" t="s">
        <v>532</v>
      </c>
      <c r="H1584" s="1" t="s">
        <v>5310</v>
      </c>
      <c r="N1584" s="1" t="b">
        <v>0</v>
      </c>
    </row>
    <row r="1585" spans="2:14" x14ac:dyDescent="0.25">
      <c r="B1585" s="1">
        <v>1588</v>
      </c>
      <c r="C1585" s="1" t="s">
        <v>6161</v>
      </c>
      <c r="D1585" s="1" t="s">
        <v>6162</v>
      </c>
      <c r="E1585" s="1" t="s">
        <v>6163</v>
      </c>
      <c r="F1585" s="1" t="s">
        <v>6164</v>
      </c>
      <c r="G1585" s="1" t="s">
        <v>1337</v>
      </c>
      <c r="H1585" s="1" t="s">
        <v>6028</v>
      </c>
      <c r="N1585" s="1" t="b">
        <v>0</v>
      </c>
    </row>
    <row r="1586" spans="2:14" x14ac:dyDescent="0.25">
      <c r="B1586" s="1">
        <v>1589</v>
      </c>
      <c r="C1586" s="1" t="s">
        <v>6165</v>
      </c>
      <c r="D1586" s="1" t="s">
        <v>6166</v>
      </c>
      <c r="E1586" s="1" t="s">
        <v>567</v>
      </c>
      <c r="F1586" s="1" t="s">
        <v>568</v>
      </c>
      <c r="G1586" s="1" t="s">
        <v>471</v>
      </c>
      <c r="H1586" s="1" t="s">
        <v>6167</v>
      </c>
      <c r="N1586" s="1" t="b">
        <v>0</v>
      </c>
    </row>
    <row r="1587" spans="2:14" x14ac:dyDescent="0.25">
      <c r="B1587" s="1">
        <v>1590</v>
      </c>
      <c r="C1587" s="1" t="s">
        <v>6168</v>
      </c>
      <c r="D1587" s="1" t="s">
        <v>6169</v>
      </c>
      <c r="E1587" s="1" t="s">
        <v>1058</v>
      </c>
      <c r="F1587" s="1" t="s">
        <v>1631</v>
      </c>
      <c r="G1587" s="1" t="s">
        <v>471</v>
      </c>
      <c r="H1587" s="1" t="s">
        <v>6170</v>
      </c>
      <c r="N1587" s="1" t="b">
        <v>0</v>
      </c>
    </row>
    <row r="1588" spans="2:14" x14ac:dyDescent="0.25">
      <c r="B1588" s="1">
        <v>1591</v>
      </c>
      <c r="C1588" s="1" t="s">
        <v>6171</v>
      </c>
      <c r="D1588" s="1" t="s">
        <v>6172</v>
      </c>
      <c r="E1588" s="1" t="s">
        <v>788</v>
      </c>
      <c r="F1588" s="1" t="s">
        <v>789</v>
      </c>
      <c r="G1588" s="1" t="s">
        <v>471</v>
      </c>
      <c r="H1588" s="1" t="s">
        <v>6173</v>
      </c>
      <c r="N1588" s="1" t="b">
        <v>0</v>
      </c>
    </row>
    <row r="1589" spans="2:14" x14ac:dyDescent="0.25">
      <c r="B1589" s="1">
        <v>1592</v>
      </c>
      <c r="C1589" s="1" t="s">
        <v>6174</v>
      </c>
      <c r="D1589" s="1" t="s">
        <v>6175</v>
      </c>
      <c r="E1589" s="1" t="s">
        <v>6176</v>
      </c>
      <c r="F1589" s="1" t="s">
        <v>5012</v>
      </c>
      <c r="G1589" s="1" t="s">
        <v>471</v>
      </c>
      <c r="H1589" s="1" t="s">
        <v>6177</v>
      </c>
      <c r="N1589" s="1" t="b">
        <v>0</v>
      </c>
    </row>
    <row r="1590" spans="2:14" x14ac:dyDescent="0.25">
      <c r="B1590" s="1">
        <v>1593</v>
      </c>
      <c r="C1590" s="1" t="s">
        <v>6178</v>
      </c>
      <c r="D1590" s="1" t="s">
        <v>6179</v>
      </c>
      <c r="E1590" s="1" t="s">
        <v>1116</v>
      </c>
      <c r="F1590" s="1" t="s">
        <v>1158</v>
      </c>
      <c r="G1590" s="1" t="s">
        <v>471</v>
      </c>
      <c r="H1590" s="1" t="s">
        <v>6180</v>
      </c>
      <c r="N1590" s="1" t="b">
        <v>0</v>
      </c>
    </row>
    <row r="1591" spans="2:14" x14ac:dyDescent="0.25">
      <c r="B1591" s="1">
        <v>1594</v>
      </c>
      <c r="C1591" s="1" t="s">
        <v>6181</v>
      </c>
      <c r="D1591" s="1" t="s">
        <v>6182</v>
      </c>
      <c r="E1591" s="1" t="s">
        <v>567</v>
      </c>
      <c r="F1591" s="1" t="s">
        <v>568</v>
      </c>
      <c r="G1591" s="1" t="s">
        <v>471</v>
      </c>
      <c r="H1591" s="1" t="s">
        <v>6183</v>
      </c>
      <c r="N1591" s="1" t="b">
        <v>0</v>
      </c>
    </row>
    <row r="1592" spans="2:14" x14ac:dyDescent="0.25">
      <c r="B1592" s="1">
        <v>1595</v>
      </c>
      <c r="C1592" s="1" t="s">
        <v>6184</v>
      </c>
      <c r="D1592" s="1" t="s">
        <v>6185</v>
      </c>
      <c r="E1592" s="1" t="s">
        <v>6186</v>
      </c>
      <c r="F1592" s="1" t="s">
        <v>6187</v>
      </c>
      <c r="G1592" s="1" t="s">
        <v>1337</v>
      </c>
      <c r="H1592" s="1" t="s">
        <v>6188</v>
      </c>
      <c r="N1592" s="1" t="b">
        <v>0</v>
      </c>
    </row>
    <row r="1593" spans="2:14" x14ac:dyDescent="0.25">
      <c r="B1593" s="1">
        <v>1596</v>
      </c>
      <c r="C1593" s="1" t="s">
        <v>6189</v>
      </c>
      <c r="D1593" s="1" t="s">
        <v>6190</v>
      </c>
      <c r="E1593" s="1" t="s">
        <v>511</v>
      </c>
      <c r="F1593" s="1" t="s">
        <v>684</v>
      </c>
      <c r="G1593" s="1" t="s">
        <v>471</v>
      </c>
      <c r="H1593" s="1" t="s">
        <v>6191</v>
      </c>
      <c r="N1593" s="1" t="b">
        <v>0</v>
      </c>
    </row>
    <row r="1594" spans="2:14" x14ac:dyDescent="0.25">
      <c r="B1594" s="1">
        <v>1597</v>
      </c>
      <c r="C1594" s="1" t="s">
        <v>6192</v>
      </c>
      <c r="D1594" s="1" t="s">
        <v>6193</v>
      </c>
      <c r="E1594" s="1" t="s">
        <v>6194</v>
      </c>
      <c r="F1594" s="1" t="s">
        <v>6195</v>
      </c>
      <c r="G1594" s="1" t="s">
        <v>471</v>
      </c>
      <c r="H1594" s="1" t="s">
        <v>6196</v>
      </c>
      <c r="N1594" s="1" t="b">
        <v>0</v>
      </c>
    </row>
    <row r="1595" spans="2:14" x14ac:dyDescent="0.25">
      <c r="B1595" s="1">
        <v>1598</v>
      </c>
      <c r="C1595" s="1" t="s">
        <v>6197</v>
      </c>
      <c r="D1595" s="1" t="s">
        <v>6198</v>
      </c>
      <c r="E1595" s="1" t="s">
        <v>818</v>
      </c>
      <c r="F1595" s="1" t="s">
        <v>819</v>
      </c>
      <c r="G1595" s="1" t="s">
        <v>471</v>
      </c>
      <c r="H1595" s="1" t="s">
        <v>6199</v>
      </c>
      <c r="N1595" s="1" t="b">
        <v>0</v>
      </c>
    </row>
    <row r="1596" spans="2:14" x14ac:dyDescent="0.25">
      <c r="B1596" s="1">
        <v>1599</v>
      </c>
      <c r="C1596" s="1" t="s">
        <v>6200</v>
      </c>
      <c r="D1596" s="1" t="s">
        <v>6201</v>
      </c>
      <c r="E1596" s="1" t="s">
        <v>3430</v>
      </c>
      <c r="F1596" s="1" t="s">
        <v>3431</v>
      </c>
      <c r="G1596" s="1" t="s">
        <v>471</v>
      </c>
      <c r="H1596" s="1" t="s">
        <v>6202</v>
      </c>
      <c r="N1596" s="1" t="b">
        <v>0</v>
      </c>
    </row>
    <row r="1597" spans="2:14" x14ac:dyDescent="0.25">
      <c r="B1597" s="1">
        <v>1600</v>
      </c>
      <c r="C1597" s="1" t="s">
        <v>6203</v>
      </c>
      <c r="D1597" s="1" t="s">
        <v>6204</v>
      </c>
      <c r="E1597" s="1" t="s">
        <v>6205</v>
      </c>
      <c r="F1597" s="1" t="s">
        <v>6206</v>
      </c>
      <c r="G1597" s="1" t="s">
        <v>471</v>
      </c>
      <c r="H1597" s="1" t="s">
        <v>6207</v>
      </c>
      <c r="N1597" s="1" t="b">
        <v>0</v>
      </c>
    </row>
    <row r="1598" spans="2:14" x14ac:dyDescent="0.25">
      <c r="B1598" s="1">
        <v>1601</v>
      </c>
      <c r="C1598" s="1" t="s">
        <v>6208</v>
      </c>
      <c r="D1598" s="1" t="s">
        <v>6209</v>
      </c>
      <c r="E1598" s="1" t="s">
        <v>567</v>
      </c>
      <c r="F1598" s="1" t="s">
        <v>933</v>
      </c>
      <c r="G1598" s="1" t="s">
        <v>471</v>
      </c>
      <c r="H1598" s="1" t="s">
        <v>242</v>
      </c>
      <c r="N1598" s="1" t="b">
        <v>0</v>
      </c>
    </row>
    <row r="1599" spans="2:14" x14ac:dyDescent="0.25">
      <c r="B1599" s="1">
        <v>1602</v>
      </c>
      <c r="C1599" s="1" t="s">
        <v>6210</v>
      </c>
      <c r="D1599" s="1" t="s">
        <v>6009</v>
      </c>
      <c r="E1599" s="1" t="s">
        <v>3134</v>
      </c>
      <c r="F1599" s="1" t="s">
        <v>6010</v>
      </c>
      <c r="G1599" s="1" t="s">
        <v>1337</v>
      </c>
      <c r="H1599" s="1" t="s">
        <v>5981</v>
      </c>
      <c r="N1599" s="1" t="b">
        <v>0</v>
      </c>
    </row>
    <row r="1600" spans="2:14" x14ac:dyDescent="0.25">
      <c r="B1600" s="1">
        <v>1603</v>
      </c>
      <c r="C1600" s="1" t="s">
        <v>6211</v>
      </c>
      <c r="D1600" s="1" t="s">
        <v>646</v>
      </c>
      <c r="E1600" s="1" t="s">
        <v>647</v>
      </c>
      <c r="F1600" s="1" t="s">
        <v>648</v>
      </c>
      <c r="G1600" s="1" t="s">
        <v>471</v>
      </c>
      <c r="H1600" s="1" t="s">
        <v>55</v>
      </c>
      <c r="N1600" s="1" t="b">
        <v>0</v>
      </c>
    </row>
    <row r="1601" spans="2:16" x14ac:dyDescent="0.25">
      <c r="B1601" s="1">
        <v>1604</v>
      </c>
      <c r="C1601" s="1" t="s">
        <v>6212</v>
      </c>
      <c r="D1601" s="1" t="s">
        <v>6213</v>
      </c>
      <c r="E1601" s="1" t="s">
        <v>511</v>
      </c>
      <c r="F1601" s="1" t="s">
        <v>532</v>
      </c>
      <c r="G1601" s="1" t="s">
        <v>471</v>
      </c>
      <c r="H1601" s="1" t="s">
        <v>6214</v>
      </c>
      <c r="N1601" s="1" t="b">
        <v>0</v>
      </c>
    </row>
    <row r="1602" spans="2:16" x14ac:dyDescent="0.25">
      <c r="B1602" s="1">
        <v>1605</v>
      </c>
      <c r="C1602" s="1" t="s">
        <v>6215</v>
      </c>
      <c r="E1602" s="1" t="s">
        <v>6216</v>
      </c>
      <c r="F1602" s="1" t="s">
        <v>6217</v>
      </c>
      <c r="H1602" s="1" t="s">
        <v>6218</v>
      </c>
      <c r="N1602" s="1" t="b">
        <v>0</v>
      </c>
    </row>
    <row r="1603" spans="2:16" x14ac:dyDescent="0.25">
      <c r="B1603" s="1">
        <v>1606</v>
      </c>
      <c r="C1603" s="1" t="s">
        <v>6219</v>
      </c>
      <c r="D1603" s="1" t="s">
        <v>6220</v>
      </c>
      <c r="E1603" s="1" t="s">
        <v>567</v>
      </c>
      <c r="F1603" s="1" t="s">
        <v>568</v>
      </c>
      <c r="H1603" s="1" t="s">
        <v>6221</v>
      </c>
      <c r="N1603" s="1" t="b">
        <v>0</v>
      </c>
    </row>
    <row r="1604" spans="2:16" x14ac:dyDescent="0.25">
      <c r="B1604" s="1">
        <v>1607</v>
      </c>
      <c r="C1604" s="1" t="s">
        <v>6222</v>
      </c>
      <c r="D1604" s="1" t="s">
        <v>6223</v>
      </c>
      <c r="E1604" s="1" t="s">
        <v>5144</v>
      </c>
      <c r="F1604" s="1" t="s">
        <v>5145</v>
      </c>
      <c r="G1604" s="1" t="s">
        <v>471</v>
      </c>
      <c r="H1604" s="1" t="s">
        <v>6224</v>
      </c>
      <c r="N1604" s="1" t="b">
        <v>0</v>
      </c>
    </row>
    <row r="1605" spans="2:16" x14ac:dyDescent="0.25">
      <c r="B1605" s="1">
        <v>1608</v>
      </c>
      <c r="C1605" s="1" t="s">
        <v>6225</v>
      </c>
      <c r="D1605" s="1" t="s">
        <v>6226</v>
      </c>
      <c r="E1605" s="1" t="s">
        <v>742</v>
      </c>
      <c r="F1605" s="1" t="s">
        <v>6227</v>
      </c>
      <c r="G1605" s="1" t="s">
        <v>471</v>
      </c>
      <c r="H1605" s="1" t="s">
        <v>6228</v>
      </c>
      <c r="N1605" s="1" t="b">
        <v>0</v>
      </c>
    </row>
    <row r="1606" spans="2:16" x14ac:dyDescent="0.25">
      <c r="B1606" s="1">
        <v>1609</v>
      </c>
      <c r="C1606" s="1" t="s">
        <v>6229</v>
      </c>
      <c r="D1606" s="1" t="s">
        <v>6230</v>
      </c>
      <c r="E1606" s="1" t="s">
        <v>511</v>
      </c>
      <c r="F1606" s="1" t="s">
        <v>723</v>
      </c>
      <c r="G1606" s="1" t="s">
        <v>471</v>
      </c>
      <c r="H1606" s="1" t="s">
        <v>6231</v>
      </c>
      <c r="N1606" s="1" t="b">
        <v>0</v>
      </c>
    </row>
    <row r="1607" spans="2:16" x14ac:dyDescent="0.25">
      <c r="B1607" s="1">
        <v>1610</v>
      </c>
      <c r="C1607" s="1" t="s">
        <v>6232</v>
      </c>
      <c r="D1607" s="1" t="s">
        <v>6233</v>
      </c>
      <c r="E1607" s="1" t="s">
        <v>6234</v>
      </c>
      <c r="F1607" s="1" t="s">
        <v>6235</v>
      </c>
      <c r="G1607" s="1" t="s">
        <v>471</v>
      </c>
      <c r="H1607" s="1" t="s">
        <v>6236</v>
      </c>
      <c r="N1607" s="1" t="b">
        <v>0</v>
      </c>
    </row>
    <row r="1608" spans="2:16" x14ac:dyDescent="0.25">
      <c r="B1608" s="1">
        <v>1611</v>
      </c>
      <c r="C1608" s="1" t="s">
        <v>6237</v>
      </c>
      <c r="D1608" s="1" t="s">
        <v>6238</v>
      </c>
      <c r="E1608" s="1" t="s">
        <v>6239</v>
      </c>
      <c r="F1608" s="1" t="s">
        <v>6240</v>
      </c>
      <c r="G1608" s="1" t="s">
        <v>471</v>
      </c>
      <c r="H1608" s="1" t="s">
        <v>6241</v>
      </c>
      <c r="N1608" s="1" t="b">
        <v>0</v>
      </c>
    </row>
    <row r="1609" spans="2:16" x14ac:dyDescent="0.25">
      <c r="B1609" s="1">
        <v>1612</v>
      </c>
      <c r="C1609" s="1" t="s">
        <v>6242</v>
      </c>
      <c r="E1609" s="1" t="s">
        <v>4502</v>
      </c>
      <c r="F1609" s="1" t="s">
        <v>3898</v>
      </c>
      <c r="H1609" s="1" t="s">
        <v>6243</v>
      </c>
      <c r="N1609" s="1" t="b">
        <v>0</v>
      </c>
    </row>
    <row r="1610" spans="2:16" x14ac:dyDescent="0.25">
      <c r="B1610" s="1">
        <v>1613</v>
      </c>
      <c r="C1610" s="1" t="s">
        <v>6244</v>
      </c>
      <c r="D1610" s="1" t="s">
        <v>6245</v>
      </c>
      <c r="E1610" s="1" t="s">
        <v>6246</v>
      </c>
      <c r="F1610" s="1" t="s">
        <v>6247</v>
      </c>
      <c r="G1610" s="1" t="s">
        <v>1337</v>
      </c>
      <c r="H1610" s="1" t="s">
        <v>6248</v>
      </c>
      <c r="N1610" s="1" t="b">
        <v>0</v>
      </c>
    </row>
    <row r="1611" spans="2:16" x14ac:dyDescent="0.25">
      <c r="B1611" s="1">
        <v>1614</v>
      </c>
      <c r="C1611" s="1" t="s">
        <v>6249</v>
      </c>
      <c r="D1611" s="1" t="s">
        <v>6250</v>
      </c>
      <c r="E1611" s="1" t="s">
        <v>594</v>
      </c>
      <c r="F1611" s="1" t="s">
        <v>595</v>
      </c>
      <c r="H1611" s="1"/>
      <c r="N1611" s="1" t="b">
        <v>0</v>
      </c>
    </row>
    <row r="1612" spans="2:16" x14ac:dyDescent="0.25">
      <c r="B1612" s="1">
        <v>1615</v>
      </c>
      <c r="C1612" s="1" t="s">
        <v>6251</v>
      </c>
      <c r="D1612" s="1" t="s">
        <v>6252</v>
      </c>
      <c r="E1612" s="1" t="s">
        <v>700</v>
      </c>
      <c r="F1612" s="1" t="s">
        <v>4070</v>
      </c>
      <c r="G1612" s="1" t="s">
        <v>471</v>
      </c>
      <c r="H1612" s="1" t="s">
        <v>6253</v>
      </c>
      <c r="N1612" s="1" t="b">
        <v>0</v>
      </c>
    </row>
    <row r="1613" spans="2:16" x14ac:dyDescent="0.25">
      <c r="B1613" s="1">
        <v>1616</v>
      </c>
      <c r="C1613" s="1" t="s">
        <v>6254</v>
      </c>
      <c r="D1613" s="1" t="s">
        <v>6255</v>
      </c>
      <c r="E1613" s="1" t="s">
        <v>469</v>
      </c>
      <c r="F1613" s="1" t="s">
        <v>470</v>
      </c>
      <c r="G1613" s="1" t="s">
        <v>471</v>
      </c>
      <c r="H1613" s="1" t="s">
        <v>6256</v>
      </c>
      <c r="N1613" s="1" t="b">
        <v>0</v>
      </c>
    </row>
    <row r="1614" spans="2:16" x14ac:dyDescent="0.25">
      <c r="B1614" s="1">
        <v>1617</v>
      </c>
      <c r="C1614" s="1" t="s">
        <v>6257</v>
      </c>
      <c r="D1614" s="1" t="s">
        <v>6258</v>
      </c>
      <c r="E1614" s="1" t="s">
        <v>709</v>
      </c>
      <c r="F1614" s="1" t="s">
        <v>1024</v>
      </c>
      <c r="G1614" s="1" t="s">
        <v>471</v>
      </c>
      <c r="H1614" s="1" t="s">
        <v>6259</v>
      </c>
      <c r="N1614" s="1" t="b">
        <v>0</v>
      </c>
    </row>
    <row r="1615" spans="2:16" x14ac:dyDescent="0.25">
      <c r="B1615" s="1">
        <v>1618</v>
      </c>
      <c r="C1615" s="1" t="s">
        <v>6260</v>
      </c>
      <c r="D1615" s="1" t="s">
        <v>6261</v>
      </c>
      <c r="E1615" s="1" t="s">
        <v>6262</v>
      </c>
      <c r="G1615" s="1" t="s">
        <v>6263</v>
      </c>
      <c r="H1615" s="1"/>
      <c r="N1615" s="1" t="b">
        <v>0</v>
      </c>
    </row>
    <row r="1616" spans="2:16" x14ac:dyDescent="0.25">
      <c r="B1616" s="1">
        <v>1619</v>
      </c>
      <c r="C1616" s="1" t="s">
        <v>6264</v>
      </c>
      <c r="D1616" s="1" t="s">
        <v>6265</v>
      </c>
      <c r="E1616" s="1" t="s">
        <v>511</v>
      </c>
      <c r="F1616" s="1" t="s">
        <v>1301</v>
      </c>
      <c r="H1616" s="1"/>
      <c r="N1616" s="1" t="b">
        <v>0</v>
      </c>
      <c r="P1616" s="1" t="s">
        <v>6266</v>
      </c>
    </row>
    <row r="1617" spans="2:14" x14ac:dyDescent="0.25">
      <c r="B1617" s="1">
        <v>1620</v>
      </c>
      <c r="C1617" s="1" t="s">
        <v>6267</v>
      </c>
      <c r="D1617" s="1" t="s">
        <v>6268</v>
      </c>
      <c r="E1617" s="1" t="s">
        <v>1049</v>
      </c>
      <c r="F1617" s="1" t="s">
        <v>1050</v>
      </c>
      <c r="G1617" s="1" t="s">
        <v>471</v>
      </c>
      <c r="H1617" s="1" t="s">
        <v>6269</v>
      </c>
      <c r="N1617" s="1" t="b">
        <v>0</v>
      </c>
    </row>
    <row r="1618" spans="2:14" x14ac:dyDescent="0.25">
      <c r="B1618" s="1">
        <v>1621</v>
      </c>
      <c r="C1618" s="1" t="s">
        <v>6270</v>
      </c>
      <c r="D1618" s="1" t="s">
        <v>6271</v>
      </c>
      <c r="E1618" s="1" t="s">
        <v>1116</v>
      </c>
      <c r="F1618" s="1" t="s">
        <v>1158</v>
      </c>
      <c r="G1618" s="1" t="s">
        <v>471</v>
      </c>
      <c r="H1618" s="1" t="s">
        <v>6272</v>
      </c>
      <c r="N1618" s="1" t="b">
        <v>0</v>
      </c>
    </row>
    <row r="1619" spans="2:14" x14ac:dyDescent="0.25">
      <c r="B1619" s="1">
        <v>1622</v>
      </c>
      <c r="C1619" s="1" t="s">
        <v>6273</v>
      </c>
      <c r="D1619" s="1" t="s">
        <v>6274</v>
      </c>
      <c r="E1619" s="1" t="s">
        <v>700</v>
      </c>
      <c r="F1619" s="1" t="s">
        <v>701</v>
      </c>
      <c r="G1619" s="1" t="s">
        <v>471</v>
      </c>
      <c r="H1619" s="1" t="s">
        <v>6275</v>
      </c>
      <c r="N1619" s="1" t="b">
        <v>0</v>
      </c>
    </row>
    <row r="1620" spans="2:14" x14ac:dyDescent="0.25">
      <c r="B1620" s="1">
        <v>1623</v>
      </c>
      <c r="C1620" s="1" t="s">
        <v>6276</v>
      </c>
      <c r="D1620" s="1" t="s">
        <v>6277</v>
      </c>
      <c r="E1620" s="1" t="s">
        <v>4285</v>
      </c>
      <c r="F1620" s="1" t="s">
        <v>4286</v>
      </c>
      <c r="G1620" s="1" t="s">
        <v>471</v>
      </c>
      <c r="H1620" s="1" t="s">
        <v>6278</v>
      </c>
      <c r="N1620" s="1" t="b">
        <v>0</v>
      </c>
    </row>
    <row r="1621" spans="2:14" x14ac:dyDescent="0.25">
      <c r="B1621" s="1">
        <v>1624</v>
      </c>
      <c r="C1621" s="1" t="s">
        <v>6279</v>
      </c>
      <c r="D1621" s="1" t="s">
        <v>5876</v>
      </c>
      <c r="E1621" s="1" t="s">
        <v>511</v>
      </c>
      <c r="F1621" s="1" t="s">
        <v>1369</v>
      </c>
      <c r="G1621" s="1" t="s">
        <v>471</v>
      </c>
      <c r="H1621" s="1" t="s">
        <v>64</v>
      </c>
      <c r="N1621" s="1" t="b">
        <v>0</v>
      </c>
    </row>
    <row r="1622" spans="2:14" x14ac:dyDescent="0.25">
      <c r="B1622" s="1">
        <v>1625</v>
      </c>
      <c r="C1622" s="1" t="s">
        <v>6280</v>
      </c>
      <c r="D1622" s="1" t="s">
        <v>6281</v>
      </c>
      <c r="E1622" s="1" t="s">
        <v>6282</v>
      </c>
      <c r="F1622" s="1" t="s">
        <v>6283</v>
      </c>
      <c r="G1622" s="1" t="s">
        <v>6284</v>
      </c>
      <c r="H1622" s="1"/>
      <c r="N1622" s="1" t="b">
        <v>0</v>
      </c>
    </row>
    <row r="1623" spans="2:14" x14ac:dyDescent="0.25">
      <c r="B1623" s="1">
        <v>1626</v>
      </c>
      <c r="C1623" s="1" t="s">
        <v>6285</v>
      </c>
      <c r="D1623" s="1" t="s">
        <v>6286</v>
      </c>
      <c r="E1623" s="1" t="s">
        <v>511</v>
      </c>
      <c r="F1623" s="1" t="s">
        <v>556</v>
      </c>
      <c r="G1623" s="1" t="s">
        <v>471</v>
      </c>
      <c r="H1623" s="1" t="s">
        <v>6287</v>
      </c>
      <c r="N1623" s="1" t="b">
        <v>0</v>
      </c>
    </row>
    <row r="1624" spans="2:14" x14ac:dyDescent="0.25">
      <c r="B1624" s="1">
        <v>1627</v>
      </c>
      <c r="C1624" s="1" t="s">
        <v>6288</v>
      </c>
      <c r="D1624" s="1" t="s">
        <v>6289</v>
      </c>
      <c r="E1624" s="1" t="s">
        <v>511</v>
      </c>
      <c r="F1624" s="1" t="s">
        <v>1399</v>
      </c>
      <c r="G1624" s="1" t="s">
        <v>471</v>
      </c>
      <c r="H1624" s="1" t="s">
        <v>6290</v>
      </c>
      <c r="N1624" s="1" t="b">
        <v>0</v>
      </c>
    </row>
    <row r="1625" spans="2:14" x14ac:dyDescent="0.25">
      <c r="B1625" s="1">
        <v>1628</v>
      </c>
      <c r="C1625" s="1" t="s">
        <v>6291</v>
      </c>
      <c r="D1625" s="1" t="s">
        <v>6292</v>
      </c>
      <c r="E1625" s="1" t="s">
        <v>679</v>
      </c>
      <c r="F1625" s="1" t="s">
        <v>1845</v>
      </c>
      <c r="G1625" s="1" t="s">
        <v>471</v>
      </c>
      <c r="H1625" s="1" t="s">
        <v>6293</v>
      </c>
      <c r="N1625" s="1" t="b">
        <v>0</v>
      </c>
    </row>
    <row r="1626" spans="2:14" x14ac:dyDescent="0.25">
      <c r="B1626" s="1">
        <v>1629</v>
      </c>
      <c r="C1626" s="1" t="s">
        <v>6294</v>
      </c>
      <c r="D1626" s="1" t="s">
        <v>6295</v>
      </c>
      <c r="E1626" s="1" t="s">
        <v>511</v>
      </c>
      <c r="F1626" s="1" t="s">
        <v>664</v>
      </c>
      <c r="G1626" s="1" t="s">
        <v>471</v>
      </c>
      <c r="H1626" s="1" t="s">
        <v>6296</v>
      </c>
      <c r="N1626" s="1" t="b">
        <v>0</v>
      </c>
    </row>
    <row r="1627" spans="2:14" x14ac:dyDescent="0.25">
      <c r="B1627" s="1">
        <v>1630</v>
      </c>
      <c r="C1627" s="1" t="s">
        <v>6297</v>
      </c>
      <c r="D1627" s="1" t="s">
        <v>6298</v>
      </c>
      <c r="E1627" s="1" t="s">
        <v>6299</v>
      </c>
      <c r="F1627" s="1" t="s">
        <v>6300</v>
      </c>
      <c r="G1627" s="1" t="s">
        <v>471</v>
      </c>
      <c r="H1627" s="1" t="s">
        <v>6301</v>
      </c>
      <c r="N1627" s="1" t="b">
        <v>0</v>
      </c>
    </row>
    <row r="1628" spans="2:14" x14ac:dyDescent="0.25">
      <c r="B1628" s="1">
        <v>1631</v>
      </c>
      <c r="C1628" s="1" t="s">
        <v>6302</v>
      </c>
      <c r="D1628" s="1" t="s">
        <v>6303</v>
      </c>
      <c r="E1628" s="1" t="s">
        <v>6304</v>
      </c>
      <c r="F1628" s="1" t="s">
        <v>6305</v>
      </c>
      <c r="G1628" s="1" t="s">
        <v>471</v>
      </c>
      <c r="H1628" s="1" t="s">
        <v>6306</v>
      </c>
      <c r="N1628" s="1" t="b">
        <v>0</v>
      </c>
    </row>
    <row r="1629" spans="2:14" x14ac:dyDescent="0.25">
      <c r="B1629" s="1">
        <v>1632</v>
      </c>
      <c r="C1629" s="1" t="s">
        <v>6307</v>
      </c>
      <c r="D1629" s="1" t="s">
        <v>6308</v>
      </c>
      <c r="E1629" s="1" t="s">
        <v>561</v>
      </c>
      <c r="F1629" s="1" t="s">
        <v>2105</v>
      </c>
      <c r="G1629" s="1" t="s">
        <v>471</v>
      </c>
      <c r="H1629" s="1" t="s">
        <v>6309</v>
      </c>
      <c r="N1629" s="1" t="b">
        <v>0</v>
      </c>
    </row>
    <row r="1630" spans="2:14" x14ac:dyDescent="0.25">
      <c r="B1630" s="1">
        <v>1633</v>
      </c>
      <c r="C1630" s="1" t="s">
        <v>6310</v>
      </c>
      <c r="D1630" s="1" t="s">
        <v>6311</v>
      </c>
      <c r="E1630" s="1" t="s">
        <v>6312</v>
      </c>
      <c r="F1630" s="1" t="s">
        <v>3239</v>
      </c>
      <c r="G1630" s="1" t="s">
        <v>471</v>
      </c>
      <c r="H1630" s="1" t="s">
        <v>6313</v>
      </c>
      <c r="N1630" s="1" t="b">
        <v>0</v>
      </c>
    </row>
    <row r="1631" spans="2:14" x14ac:dyDescent="0.25">
      <c r="B1631" s="1">
        <v>1634</v>
      </c>
      <c r="C1631" s="1" t="s">
        <v>6314</v>
      </c>
      <c r="D1631" s="1" t="s">
        <v>6315</v>
      </c>
      <c r="E1631" s="1" t="s">
        <v>1675</v>
      </c>
      <c r="F1631" s="1" t="s">
        <v>2033</v>
      </c>
      <c r="G1631" s="1" t="s">
        <v>471</v>
      </c>
      <c r="H1631" s="1" t="s">
        <v>6316</v>
      </c>
      <c r="N1631" s="1" t="b">
        <v>0</v>
      </c>
    </row>
    <row r="1632" spans="2:14" x14ac:dyDescent="0.25">
      <c r="B1632" s="1">
        <v>1635</v>
      </c>
      <c r="C1632" s="1" t="s">
        <v>6317</v>
      </c>
      <c r="D1632" s="1" t="s">
        <v>5380</v>
      </c>
      <c r="E1632" s="1" t="s">
        <v>4285</v>
      </c>
      <c r="F1632" s="1" t="s">
        <v>4286</v>
      </c>
      <c r="G1632" s="1" t="s">
        <v>471</v>
      </c>
      <c r="H1632" s="1" t="s">
        <v>5363</v>
      </c>
      <c r="N1632" s="1" t="b">
        <v>0</v>
      </c>
    </row>
    <row r="1633" spans="2:14" x14ac:dyDescent="0.25">
      <c r="B1633" s="1">
        <v>1636</v>
      </c>
      <c r="C1633" s="1" t="s">
        <v>6318</v>
      </c>
      <c r="D1633" s="1" t="s">
        <v>6319</v>
      </c>
      <c r="E1633" s="1" t="s">
        <v>511</v>
      </c>
      <c r="F1633" s="1" t="s">
        <v>623</v>
      </c>
      <c r="G1633" s="1" t="s">
        <v>471</v>
      </c>
      <c r="H1633" s="1" t="s">
        <v>6320</v>
      </c>
      <c r="N1633" s="1" t="b">
        <v>0</v>
      </c>
    </row>
    <row r="1634" spans="2:14" x14ac:dyDescent="0.25">
      <c r="B1634" s="1">
        <v>1637</v>
      </c>
      <c r="C1634" s="1" t="s">
        <v>6321</v>
      </c>
      <c r="D1634" s="1" t="s">
        <v>4890</v>
      </c>
      <c r="E1634" s="1" t="s">
        <v>567</v>
      </c>
      <c r="F1634" s="1" t="s">
        <v>568</v>
      </c>
      <c r="G1634" s="1" t="s">
        <v>471</v>
      </c>
      <c r="H1634" s="1" t="s">
        <v>4731</v>
      </c>
      <c r="N1634" s="1" t="b">
        <v>0</v>
      </c>
    </row>
    <row r="1635" spans="2:14" x14ac:dyDescent="0.25">
      <c r="B1635" s="1">
        <v>1638</v>
      </c>
      <c r="C1635" s="1" t="s">
        <v>6322</v>
      </c>
      <c r="D1635" s="1" t="s">
        <v>6323</v>
      </c>
      <c r="E1635" s="1" t="s">
        <v>742</v>
      </c>
      <c r="F1635" s="1" t="s">
        <v>758</v>
      </c>
      <c r="G1635" s="1" t="s">
        <v>471</v>
      </c>
      <c r="H1635" s="1" t="s">
        <v>6324</v>
      </c>
      <c r="N1635" s="1" t="b">
        <v>0</v>
      </c>
    </row>
    <row r="1636" spans="2:14" x14ac:dyDescent="0.25">
      <c r="B1636" s="1">
        <v>1639</v>
      </c>
      <c r="C1636" s="1" t="s">
        <v>6325</v>
      </c>
      <c r="D1636" s="1" t="s">
        <v>6326</v>
      </c>
      <c r="E1636" s="1" t="s">
        <v>3841</v>
      </c>
      <c r="F1636" s="1" t="s">
        <v>3842</v>
      </c>
      <c r="G1636" s="1" t="s">
        <v>471</v>
      </c>
      <c r="H1636" s="1" t="s">
        <v>6327</v>
      </c>
      <c r="N1636" s="1" t="b">
        <v>0</v>
      </c>
    </row>
    <row r="1637" spans="2:14" x14ac:dyDescent="0.25">
      <c r="B1637" s="1">
        <v>1640</v>
      </c>
      <c r="C1637" s="1" t="s">
        <v>6328</v>
      </c>
      <c r="D1637" s="1" t="s">
        <v>6329</v>
      </c>
      <c r="E1637" s="1" t="s">
        <v>511</v>
      </c>
      <c r="F1637" s="1" t="s">
        <v>2055</v>
      </c>
      <c r="H1637" s="1"/>
      <c r="N1637" s="1" t="b">
        <v>0</v>
      </c>
    </row>
    <row r="1638" spans="2:14" x14ac:dyDescent="0.25">
      <c r="B1638" s="1">
        <v>1641</v>
      </c>
      <c r="C1638" s="1" t="s">
        <v>6330</v>
      </c>
      <c r="D1638" s="1" t="s">
        <v>6331</v>
      </c>
      <c r="E1638" s="1" t="s">
        <v>552</v>
      </c>
      <c r="F1638" s="1" t="s">
        <v>553</v>
      </c>
      <c r="G1638" s="1" t="s">
        <v>471</v>
      </c>
      <c r="H1638" s="1" t="s">
        <v>6332</v>
      </c>
      <c r="N1638" s="1" t="b">
        <v>0</v>
      </c>
    </row>
    <row r="1639" spans="2:14" x14ac:dyDescent="0.25">
      <c r="B1639" s="1">
        <v>1642</v>
      </c>
      <c r="C1639" s="1" t="s">
        <v>6333</v>
      </c>
      <c r="D1639" s="1" t="s">
        <v>6334</v>
      </c>
      <c r="E1639" s="1" t="s">
        <v>6335</v>
      </c>
      <c r="F1639" s="1" t="s">
        <v>1449</v>
      </c>
      <c r="G1639" s="1" t="s">
        <v>471</v>
      </c>
      <c r="H1639" s="1" t="s">
        <v>6336</v>
      </c>
      <c r="N1639" s="1" t="b">
        <v>0</v>
      </c>
    </row>
    <row r="1640" spans="2:14" x14ac:dyDescent="0.25">
      <c r="B1640" s="1">
        <v>1643</v>
      </c>
      <c r="C1640" s="1" t="s">
        <v>6337</v>
      </c>
      <c r="D1640" s="1" t="s">
        <v>6338</v>
      </c>
      <c r="E1640" s="1" t="s">
        <v>1058</v>
      </c>
      <c r="F1640" s="1" t="s">
        <v>1631</v>
      </c>
      <c r="G1640" s="1" t="s">
        <v>471</v>
      </c>
      <c r="H1640" s="1" t="s">
        <v>6339</v>
      </c>
      <c r="N1640" s="1" t="b">
        <v>0</v>
      </c>
    </row>
    <row r="1641" spans="2:14" x14ac:dyDescent="0.25">
      <c r="B1641" s="1">
        <v>1644</v>
      </c>
      <c r="C1641" s="1" t="s">
        <v>6340</v>
      </c>
      <c r="D1641" s="1" t="s">
        <v>6341</v>
      </c>
      <c r="E1641" s="1" t="s">
        <v>561</v>
      </c>
      <c r="F1641" s="1" t="s">
        <v>562</v>
      </c>
      <c r="H1641" s="1"/>
      <c r="N1641" s="1" t="b">
        <v>0</v>
      </c>
    </row>
    <row r="1642" spans="2:14" x14ac:dyDescent="0.25">
      <c r="B1642" s="1">
        <v>1645</v>
      </c>
      <c r="C1642" s="1" t="s">
        <v>6342</v>
      </c>
      <c r="D1642" s="1" t="s">
        <v>6343</v>
      </c>
      <c r="E1642" s="1" t="s">
        <v>742</v>
      </c>
      <c r="F1642" s="1" t="s">
        <v>743</v>
      </c>
      <c r="G1642" s="1" t="s">
        <v>471</v>
      </c>
      <c r="H1642" s="1" t="s">
        <v>6344</v>
      </c>
      <c r="N1642" s="1" t="b">
        <v>0</v>
      </c>
    </row>
    <row r="1643" spans="2:14" x14ac:dyDescent="0.25">
      <c r="B1643" s="1">
        <v>1646</v>
      </c>
      <c r="C1643" s="1" t="s">
        <v>6345</v>
      </c>
      <c r="D1643" s="1" t="s">
        <v>6346</v>
      </c>
      <c r="E1643" s="1" t="s">
        <v>6163</v>
      </c>
      <c r="F1643" s="1" t="s">
        <v>6347</v>
      </c>
      <c r="G1643" s="1" t="s">
        <v>1337</v>
      </c>
      <c r="H1643" s="1" t="s">
        <v>6348</v>
      </c>
      <c r="N1643" s="1" t="b">
        <v>0</v>
      </c>
    </row>
    <row r="1644" spans="2:14" x14ac:dyDescent="0.25">
      <c r="B1644" s="1">
        <v>1647</v>
      </c>
      <c r="C1644" s="1" t="s">
        <v>6349</v>
      </c>
      <c r="D1644" s="1" t="s">
        <v>6350</v>
      </c>
      <c r="E1644" s="1" t="s">
        <v>6351</v>
      </c>
      <c r="F1644" s="1" t="s">
        <v>6352</v>
      </c>
      <c r="G1644" s="1" t="s">
        <v>1337</v>
      </c>
      <c r="H1644" s="1" t="s">
        <v>6353</v>
      </c>
      <c r="N1644" s="1" t="b">
        <v>0</v>
      </c>
    </row>
    <row r="1645" spans="2:14" x14ac:dyDescent="0.25">
      <c r="B1645" s="1">
        <v>1648</v>
      </c>
      <c r="C1645" s="1" t="s">
        <v>6354</v>
      </c>
      <c r="D1645" s="1" t="s">
        <v>6355</v>
      </c>
      <c r="E1645" s="1" t="s">
        <v>511</v>
      </c>
      <c r="F1645" s="1" t="s">
        <v>632</v>
      </c>
      <c r="G1645" s="1" t="s">
        <v>471</v>
      </c>
      <c r="H1645" s="1" t="s">
        <v>6356</v>
      </c>
      <c r="N1645" s="1" t="b">
        <v>0</v>
      </c>
    </row>
    <row r="1646" spans="2:14" x14ac:dyDescent="0.25">
      <c r="B1646" s="1">
        <v>1649</v>
      </c>
      <c r="C1646" s="1" t="s">
        <v>6357</v>
      </c>
      <c r="D1646" s="1" t="s">
        <v>6358</v>
      </c>
      <c r="E1646" s="1" t="s">
        <v>2673</v>
      </c>
      <c r="F1646" s="1" t="s">
        <v>6359</v>
      </c>
      <c r="G1646" s="1" t="s">
        <v>6360</v>
      </c>
      <c r="H1646" s="1" t="s">
        <v>6361</v>
      </c>
      <c r="N1646" s="1" t="b">
        <v>0</v>
      </c>
    </row>
    <row r="1647" spans="2:14" x14ac:dyDescent="0.25">
      <c r="B1647" s="1">
        <v>1650</v>
      </c>
      <c r="C1647" s="1" t="s">
        <v>6362</v>
      </c>
      <c r="D1647" s="1" t="s">
        <v>6363</v>
      </c>
      <c r="E1647" s="1" t="s">
        <v>511</v>
      </c>
      <c r="F1647" s="1" t="s">
        <v>532</v>
      </c>
      <c r="G1647" s="1" t="s">
        <v>471</v>
      </c>
      <c r="H1647" s="1" t="s">
        <v>6364</v>
      </c>
      <c r="N1647" s="1" t="b">
        <v>0</v>
      </c>
    </row>
    <row r="1648" spans="2:14" x14ac:dyDescent="0.25">
      <c r="B1648" s="1">
        <v>1651</v>
      </c>
      <c r="C1648" s="1" t="s">
        <v>6365</v>
      </c>
      <c r="D1648" s="1" t="s">
        <v>6220</v>
      </c>
      <c r="E1648" s="1" t="s">
        <v>567</v>
      </c>
      <c r="F1648" s="1" t="s">
        <v>568</v>
      </c>
      <c r="G1648" s="1" t="s">
        <v>471</v>
      </c>
      <c r="H1648" s="1" t="s">
        <v>6221</v>
      </c>
      <c r="N1648" s="1" t="b">
        <v>0</v>
      </c>
    </row>
    <row r="1649" spans="2:14" x14ac:dyDescent="0.25">
      <c r="B1649" s="1">
        <v>1652</v>
      </c>
      <c r="C1649" s="1" t="s">
        <v>235</v>
      </c>
      <c r="D1649" s="1" t="s">
        <v>1235</v>
      </c>
      <c r="E1649" s="1" t="s">
        <v>660</v>
      </c>
      <c r="F1649" s="1" t="s">
        <v>667</v>
      </c>
      <c r="G1649" s="1" t="s">
        <v>471</v>
      </c>
      <c r="H1649" s="1" t="s">
        <v>236</v>
      </c>
      <c r="N1649" s="1" t="b">
        <v>0</v>
      </c>
    </row>
    <row r="1650" spans="2:14" x14ac:dyDescent="0.25">
      <c r="B1650" s="1">
        <v>1653</v>
      </c>
      <c r="C1650" s="1" t="s">
        <v>6366</v>
      </c>
      <c r="D1650" s="1" t="s">
        <v>6367</v>
      </c>
      <c r="E1650" s="1" t="s">
        <v>4919</v>
      </c>
      <c r="F1650" s="1" t="s">
        <v>6368</v>
      </c>
      <c r="G1650" s="1" t="s">
        <v>1033</v>
      </c>
      <c r="H1650" s="1" t="s">
        <v>6369</v>
      </c>
      <c r="N1650" s="1" t="b">
        <v>0</v>
      </c>
    </row>
    <row r="1651" spans="2:14" x14ac:dyDescent="0.25">
      <c r="B1651" s="1">
        <v>1654</v>
      </c>
      <c r="C1651" s="1" t="s">
        <v>6370</v>
      </c>
      <c r="D1651" s="1" t="s">
        <v>6371</v>
      </c>
      <c r="E1651" s="1" t="s">
        <v>511</v>
      </c>
      <c r="F1651" s="1" t="s">
        <v>2168</v>
      </c>
      <c r="G1651" s="1" t="s">
        <v>471</v>
      </c>
      <c r="H1651" s="1" t="s">
        <v>6372</v>
      </c>
      <c r="N1651" s="1" t="b">
        <v>0</v>
      </c>
    </row>
    <row r="1652" spans="2:14" x14ac:dyDescent="0.25">
      <c r="B1652" s="1">
        <v>1655</v>
      </c>
      <c r="C1652" s="1" t="s">
        <v>6373</v>
      </c>
      <c r="D1652" s="1" t="s">
        <v>6374</v>
      </c>
      <c r="E1652" s="1" t="s">
        <v>6375</v>
      </c>
      <c r="F1652" s="1" t="s">
        <v>6376</v>
      </c>
      <c r="G1652" s="1" t="s">
        <v>471</v>
      </c>
      <c r="H1652" s="1" t="s">
        <v>6377</v>
      </c>
      <c r="N1652" s="1" t="b">
        <v>0</v>
      </c>
    </row>
    <row r="1653" spans="2:14" x14ac:dyDescent="0.25">
      <c r="B1653" s="1">
        <v>1656</v>
      </c>
      <c r="C1653" s="1" t="s">
        <v>6378</v>
      </c>
      <c r="D1653" s="1" t="s">
        <v>6379</v>
      </c>
      <c r="E1653" s="1" t="s">
        <v>6380</v>
      </c>
      <c r="F1653" s="1" t="s">
        <v>6381</v>
      </c>
      <c r="G1653" s="1" t="s">
        <v>1337</v>
      </c>
      <c r="H1653" s="1" t="s">
        <v>6382</v>
      </c>
      <c r="N1653" s="1" t="b">
        <v>0</v>
      </c>
    </row>
    <row r="1654" spans="2:14" x14ac:dyDescent="0.25">
      <c r="B1654" s="1">
        <v>1657</v>
      </c>
      <c r="C1654" s="1" t="s">
        <v>6383</v>
      </c>
      <c r="D1654" s="1" t="s">
        <v>6384</v>
      </c>
      <c r="E1654" s="1" t="s">
        <v>567</v>
      </c>
      <c r="F1654" s="1" t="s">
        <v>568</v>
      </c>
      <c r="G1654" s="1" t="s">
        <v>471</v>
      </c>
      <c r="H1654" s="1" t="s">
        <v>6385</v>
      </c>
      <c r="N1654" s="1" t="b">
        <v>0</v>
      </c>
    </row>
    <row r="1655" spans="2:14" x14ac:dyDescent="0.25">
      <c r="B1655" s="1">
        <v>1658</v>
      </c>
      <c r="C1655" s="1" t="s">
        <v>6386</v>
      </c>
      <c r="D1655" s="1" t="s">
        <v>6387</v>
      </c>
      <c r="E1655" s="1" t="s">
        <v>925</v>
      </c>
      <c r="F1655" s="1" t="s">
        <v>926</v>
      </c>
      <c r="G1655" s="1" t="s">
        <v>471</v>
      </c>
      <c r="H1655" s="1" t="s">
        <v>6388</v>
      </c>
      <c r="N1655" s="1" t="b">
        <v>0</v>
      </c>
    </row>
    <row r="1656" spans="2:14" x14ac:dyDescent="0.25">
      <c r="B1656" s="1">
        <v>1659</v>
      </c>
      <c r="C1656" s="1" t="s">
        <v>6389</v>
      </c>
      <c r="D1656" s="1" t="s">
        <v>6390</v>
      </c>
      <c r="E1656" s="1" t="s">
        <v>511</v>
      </c>
      <c r="F1656" s="1" t="s">
        <v>684</v>
      </c>
      <c r="G1656" s="1" t="s">
        <v>471</v>
      </c>
      <c r="H1656" s="1" t="s">
        <v>6391</v>
      </c>
      <c r="N1656" s="1" t="b">
        <v>0</v>
      </c>
    </row>
    <row r="1657" spans="2:14" x14ac:dyDescent="0.25">
      <c r="B1657" s="1">
        <v>1660</v>
      </c>
      <c r="C1657" s="1" t="s">
        <v>6392</v>
      </c>
      <c r="D1657" s="1" t="s">
        <v>6393</v>
      </c>
      <c r="E1657" s="1" t="s">
        <v>6394</v>
      </c>
      <c r="F1657" s="1" t="s">
        <v>6395</v>
      </c>
      <c r="G1657" s="1" t="s">
        <v>471</v>
      </c>
      <c r="H1657" s="1" t="s">
        <v>6396</v>
      </c>
      <c r="N1657" s="1" t="b">
        <v>0</v>
      </c>
    </row>
    <row r="1658" spans="2:14" x14ac:dyDescent="0.25">
      <c r="B1658" s="1">
        <v>1661</v>
      </c>
      <c r="C1658" s="1" t="s">
        <v>6397</v>
      </c>
      <c r="D1658" s="1" t="s">
        <v>6398</v>
      </c>
      <c r="E1658" s="1" t="s">
        <v>818</v>
      </c>
      <c r="F1658" s="1" t="s">
        <v>3350</v>
      </c>
      <c r="G1658" s="1" t="s">
        <v>471</v>
      </c>
      <c r="H1658" s="1" t="s">
        <v>6399</v>
      </c>
      <c r="N1658" s="1" t="b">
        <v>0</v>
      </c>
    </row>
    <row r="1659" spans="2:14" x14ac:dyDescent="0.25">
      <c r="B1659" s="1">
        <v>1662</v>
      </c>
      <c r="C1659" s="1" t="s">
        <v>6400</v>
      </c>
      <c r="D1659" s="1" t="s">
        <v>6401</v>
      </c>
      <c r="E1659" s="1" t="s">
        <v>1499</v>
      </c>
      <c r="F1659" s="1" t="s">
        <v>1500</v>
      </c>
      <c r="H1659" s="1" t="s">
        <v>6402</v>
      </c>
      <c r="N1659" s="1" t="b">
        <v>0</v>
      </c>
    </row>
    <row r="1660" spans="2:14" x14ac:dyDescent="0.25">
      <c r="B1660" s="1">
        <v>1663</v>
      </c>
      <c r="C1660" s="1" t="s">
        <v>6403</v>
      </c>
      <c r="D1660" s="1" t="s">
        <v>6404</v>
      </c>
      <c r="E1660" s="1" t="s">
        <v>511</v>
      </c>
      <c r="F1660" s="1" t="s">
        <v>6405</v>
      </c>
      <c r="H1660" s="1" t="s">
        <v>6406</v>
      </c>
      <c r="N1660" s="1" t="b">
        <v>0</v>
      </c>
    </row>
    <row r="1661" spans="2:14" x14ac:dyDescent="0.25">
      <c r="B1661" s="1">
        <v>1664</v>
      </c>
      <c r="C1661" s="1" t="s">
        <v>6407</v>
      </c>
      <c r="D1661" s="1" t="s">
        <v>6408</v>
      </c>
      <c r="E1661" s="1" t="s">
        <v>1499</v>
      </c>
      <c r="F1661" s="1" t="s">
        <v>6409</v>
      </c>
      <c r="G1661" s="1" t="s">
        <v>471</v>
      </c>
      <c r="H1661" s="1" t="s">
        <v>6410</v>
      </c>
      <c r="N1661" s="1" t="b">
        <v>0</v>
      </c>
    </row>
    <row r="1662" spans="2:14" x14ac:dyDescent="0.25">
      <c r="B1662" s="1">
        <v>1665</v>
      </c>
      <c r="C1662" s="1" t="s">
        <v>6411</v>
      </c>
      <c r="D1662" s="1" t="s">
        <v>6412</v>
      </c>
      <c r="E1662" s="1" t="s">
        <v>6413</v>
      </c>
      <c r="F1662" s="1" t="s">
        <v>6414</v>
      </c>
      <c r="G1662" s="1" t="s">
        <v>1337</v>
      </c>
      <c r="H1662" s="1" t="s">
        <v>6415</v>
      </c>
      <c r="N1662" s="1" t="b">
        <v>0</v>
      </c>
    </row>
    <row r="1663" spans="2:14" x14ac:dyDescent="0.25">
      <c r="B1663" s="1">
        <v>1666</v>
      </c>
      <c r="C1663" s="1" t="s">
        <v>6416</v>
      </c>
      <c r="D1663" s="1" t="s">
        <v>6417</v>
      </c>
      <c r="E1663" s="1" t="s">
        <v>494</v>
      </c>
      <c r="F1663" s="1" t="s">
        <v>495</v>
      </c>
      <c r="G1663" s="1" t="s">
        <v>471</v>
      </c>
      <c r="H1663" s="1" t="s">
        <v>6418</v>
      </c>
      <c r="N1663" s="1" t="b">
        <v>0</v>
      </c>
    </row>
    <row r="1664" spans="2:14" x14ac:dyDescent="0.25">
      <c r="B1664" s="1">
        <v>1667</v>
      </c>
      <c r="C1664" s="1" t="s">
        <v>6419</v>
      </c>
      <c r="D1664" s="1" t="s">
        <v>6162</v>
      </c>
      <c r="E1664" s="1" t="s">
        <v>1997</v>
      </c>
      <c r="F1664" s="1" t="s">
        <v>6164</v>
      </c>
      <c r="G1664" s="1" t="s">
        <v>1337</v>
      </c>
      <c r="H1664" s="1" t="s">
        <v>6420</v>
      </c>
      <c r="N1664" s="1" t="b">
        <v>0</v>
      </c>
    </row>
    <row r="1665" spans="2:14" x14ac:dyDescent="0.25">
      <c r="B1665" s="1">
        <v>1668</v>
      </c>
      <c r="C1665" s="1" t="s">
        <v>6421</v>
      </c>
      <c r="D1665" s="1" t="s">
        <v>6422</v>
      </c>
      <c r="E1665" s="1" t="s">
        <v>469</v>
      </c>
      <c r="F1665" s="1" t="s">
        <v>470</v>
      </c>
      <c r="H1665" s="1" t="s">
        <v>6423</v>
      </c>
      <c r="N1665" s="1" t="b">
        <v>0</v>
      </c>
    </row>
    <row r="1666" spans="2:14" x14ac:dyDescent="0.25">
      <c r="B1666" s="1">
        <v>1669</v>
      </c>
      <c r="C1666" s="1" t="s">
        <v>6424</v>
      </c>
      <c r="D1666" s="1" t="s">
        <v>6268</v>
      </c>
      <c r="E1666" s="1" t="s">
        <v>1049</v>
      </c>
      <c r="F1666" s="1" t="s">
        <v>1050</v>
      </c>
      <c r="G1666" s="1" t="s">
        <v>471</v>
      </c>
      <c r="H1666" s="1" t="s">
        <v>6425</v>
      </c>
      <c r="N1666" s="1" t="b">
        <v>0</v>
      </c>
    </row>
    <row r="1667" spans="2:14" x14ac:dyDescent="0.25">
      <c r="B1667" s="1">
        <v>1670</v>
      </c>
      <c r="C1667" s="1" t="s">
        <v>6426</v>
      </c>
      <c r="D1667" s="1" t="s">
        <v>6427</v>
      </c>
      <c r="E1667" s="1" t="s">
        <v>3662</v>
      </c>
      <c r="F1667" s="1" t="s">
        <v>6428</v>
      </c>
      <c r="G1667" s="1" t="s">
        <v>471</v>
      </c>
      <c r="H1667" s="1" t="s">
        <v>6429</v>
      </c>
      <c r="N1667" s="1" t="b">
        <v>0</v>
      </c>
    </row>
    <row r="1668" spans="2:14" x14ac:dyDescent="0.25">
      <c r="B1668" s="1">
        <v>1671</v>
      </c>
      <c r="C1668" s="1" t="s">
        <v>6430</v>
      </c>
      <c r="D1668" s="1" t="s">
        <v>6431</v>
      </c>
      <c r="E1668" s="1" t="s">
        <v>511</v>
      </c>
      <c r="F1668" s="1" t="s">
        <v>6432</v>
      </c>
      <c r="G1668" s="1" t="s">
        <v>471</v>
      </c>
      <c r="H1668" s="1" t="s">
        <v>6433</v>
      </c>
      <c r="N1668" s="1" t="b">
        <v>0</v>
      </c>
    </row>
    <row r="1669" spans="2:14" x14ac:dyDescent="0.25">
      <c r="B1669" s="1">
        <v>1672</v>
      </c>
      <c r="C1669" s="1" t="s">
        <v>6434</v>
      </c>
      <c r="D1669" s="1" t="s">
        <v>6435</v>
      </c>
      <c r="E1669" s="1" t="s">
        <v>6436</v>
      </c>
      <c r="F1669" s="1" t="s">
        <v>6437</v>
      </c>
      <c r="G1669" s="1" t="s">
        <v>471</v>
      </c>
      <c r="H1669" s="1" t="s">
        <v>6438</v>
      </c>
      <c r="N1669" s="1" t="b">
        <v>0</v>
      </c>
    </row>
    <row r="1670" spans="2:14" x14ac:dyDescent="0.25">
      <c r="B1670" s="1">
        <v>1673</v>
      </c>
      <c r="C1670" s="1" t="s">
        <v>6439</v>
      </c>
      <c r="D1670" s="1" t="s">
        <v>6440</v>
      </c>
      <c r="E1670" s="1" t="s">
        <v>511</v>
      </c>
      <c r="F1670" s="1" t="s">
        <v>1392</v>
      </c>
      <c r="G1670" s="1" t="s">
        <v>471</v>
      </c>
      <c r="H1670" s="1" t="s">
        <v>6441</v>
      </c>
      <c r="N1670" s="1" t="b">
        <v>0</v>
      </c>
    </row>
    <row r="1671" spans="2:14" x14ac:dyDescent="0.25">
      <c r="B1671" s="1">
        <v>1674</v>
      </c>
      <c r="C1671" s="1" t="s">
        <v>6442</v>
      </c>
      <c r="D1671" s="1" t="s">
        <v>6443</v>
      </c>
      <c r="E1671" s="1" t="s">
        <v>511</v>
      </c>
      <c r="F1671" s="1" t="s">
        <v>723</v>
      </c>
      <c r="G1671" s="1" t="s">
        <v>471</v>
      </c>
      <c r="H1671" s="1" t="s">
        <v>6444</v>
      </c>
      <c r="N1671" s="1" t="b">
        <v>0</v>
      </c>
    </row>
    <row r="1672" spans="2:14" x14ac:dyDescent="0.25">
      <c r="B1672" s="1">
        <v>1675</v>
      </c>
      <c r="C1672" s="1" t="s">
        <v>6445</v>
      </c>
      <c r="D1672" s="1" t="s">
        <v>2117</v>
      </c>
      <c r="E1672" s="1" t="s">
        <v>511</v>
      </c>
      <c r="F1672" s="1" t="s">
        <v>512</v>
      </c>
      <c r="G1672" s="1" t="s">
        <v>471</v>
      </c>
      <c r="H1672" s="1" t="s">
        <v>5686</v>
      </c>
      <c r="N1672" s="1" t="b">
        <v>0</v>
      </c>
    </row>
    <row r="1673" spans="2:14" x14ac:dyDescent="0.25">
      <c r="B1673" s="1">
        <v>1676</v>
      </c>
      <c r="C1673" s="1" t="s">
        <v>6446</v>
      </c>
      <c r="D1673" s="1" t="s">
        <v>6447</v>
      </c>
      <c r="E1673" s="1" t="s">
        <v>6448</v>
      </c>
      <c r="F1673" s="1" t="s">
        <v>6449</v>
      </c>
      <c r="H1673" s="1" t="s">
        <v>6450</v>
      </c>
      <c r="N1673" s="1" t="b">
        <v>0</v>
      </c>
    </row>
    <row r="1674" spans="2:14" x14ac:dyDescent="0.25">
      <c r="B1674" s="1">
        <v>1677</v>
      </c>
      <c r="C1674" s="1" t="s">
        <v>6451</v>
      </c>
      <c r="D1674" s="1" t="s">
        <v>6452</v>
      </c>
      <c r="E1674" s="1" t="s">
        <v>567</v>
      </c>
      <c r="F1674" s="1" t="s">
        <v>568</v>
      </c>
      <c r="G1674" s="1" t="s">
        <v>471</v>
      </c>
      <c r="H1674" s="1" t="s">
        <v>6453</v>
      </c>
      <c r="N1674" s="1" t="b">
        <v>0</v>
      </c>
    </row>
    <row r="1675" spans="2:14" x14ac:dyDescent="0.25">
      <c r="B1675" s="1">
        <v>1678</v>
      </c>
      <c r="C1675" s="1" t="s">
        <v>6454</v>
      </c>
      <c r="D1675" s="1" t="s">
        <v>6455</v>
      </c>
      <c r="E1675" s="1" t="s">
        <v>511</v>
      </c>
      <c r="F1675" s="1" t="s">
        <v>604</v>
      </c>
      <c r="G1675" s="1" t="s">
        <v>471</v>
      </c>
      <c r="H1675" s="1" t="s">
        <v>6456</v>
      </c>
      <c r="N1675" s="1" t="b">
        <v>0</v>
      </c>
    </row>
    <row r="1676" spans="2:14" x14ac:dyDescent="0.25">
      <c r="B1676" s="1">
        <v>1679</v>
      </c>
      <c r="C1676" s="1" t="s">
        <v>6457</v>
      </c>
      <c r="D1676" s="1" t="s">
        <v>5128</v>
      </c>
      <c r="E1676" s="1" t="s">
        <v>1058</v>
      </c>
      <c r="F1676" s="1" t="s">
        <v>1631</v>
      </c>
      <c r="G1676" s="1" t="s">
        <v>471</v>
      </c>
      <c r="H1676" s="1" t="s">
        <v>5313</v>
      </c>
      <c r="N1676" s="1" t="b">
        <v>0</v>
      </c>
    </row>
    <row r="1677" spans="2:14" x14ac:dyDescent="0.25">
      <c r="B1677" s="1">
        <v>1680</v>
      </c>
      <c r="C1677" s="1" t="s">
        <v>6458</v>
      </c>
      <c r="D1677" s="1" t="s">
        <v>6459</v>
      </c>
      <c r="E1677" s="1" t="s">
        <v>679</v>
      </c>
      <c r="F1677" s="1" t="s">
        <v>1845</v>
      </c>
      <c r="G1677" s="1" t="s">
        <v>471</v>
      </c>
      <c r="H1677" s="1" t="s">
        <v>6460</v>
      </c>
      <c r="N1677" s="1" t="b">
        <v>0</v>
      </c>
    </row>
    <row r="1678" spans="2:14" x14ac:dyDescent="0.25">
      <c r="B1678" s="1">
        <v>1681</v>
      </c>
      <c r="C1678" s="1" t="s">
        <v>6461</v>
      </c>
      <c r="D1678" s="1" t="s">
        <v>6462</v>
      </c>
      <c r="E1678" s="1" t="s">
        <v>4502</v>
      </c>
      <c r="F1678" s="1" t="s">
        <v>3898</v>
      </c>
      <c r="G1678" s="1" t="s">
        <v>471</v>
      </c>
      <c r="H1678" s="1" t="s">
        <v>6463</v>
      </c>
      <c r="N1678" s="1" t="b">
        <v>0</v>
      </c>
    </row>
    <row r="1679" spans="2:14" x14ac:dyDescent="0.25">
      <c r="B1679" s="1">
        <v>1682</v>
      </c>
      <c r="C1679" s="1" t="s">
        <v>6464</v>
      </c>
      <c r="D1679" s="1" t="s">
        <v>6465</v>
      </c>
      <c r="E1679" s="1" t="s">
        <v>511</v>
      </c>
      <c r="F1679" s="1" t="s">
        <v>532</v>
      </c>
      <c r="G1679" s="1" t="s">
        <v>471</v>
      </c>
      <c r="H1679" s="1" t="s">
        <v>6466</v>
      </c>
      <c r="N1679" s="1" t="b">
        <v>0</v>
      </c>
    </row>
    <row r="1680" spans="2:14" x14ac:dyDescent="0.25">
      <c r="B1680" s="1">
        <v>1683</v>
      </c>
      <c r="C1680" s="1" t="s">
        <v>6467</v>
      </c>
      <c r="D1680" s="1" t="s">
        <v>2889</v>
      </c>
      <c r="E1680" s="1" t="s">
        <v>567</v>
      </c>
      <c r="F1680" s="1" t="s">
        <v>933</v>
      </c>
      <c r="G1680" s="1" t="s">
        <v>471</v>
      </c>
      <c r="H1680" s="1" t="s">
        <v>6468</v>
      </c>
      <c r="N1680" s="1" t="b">
        <v>0</v>
      </c>
    </row>
    <row r="1681" spans="2:14" x14ac:dyDescent="0.25">
      <c r="B1681" s="1">
        <v>1684</v>
      </c>
      <c r="C1681" s="1" t="s">
        <v>6469</v>
      </c>
      <c r="D1681" s="1" t="s">
        <v>6470</v>
      </c>
      <c r="E1681" s="1" t="s">
        <v>742</v>
      </c>
      <c r="F1681" s="1" t="s">
        <v>6471</v>
      </c>
      <c r="G1681" s="1" t="s">
        <v>471</v>
      </c>
      <c r="H1681" s="1" t="s">
        <v>6472</v>
      </c>
      <c r="N1681" s="1" t="b">
        <v>0</v>
      </c>
    </row>
    <row r="1682" spans="2:14" x14ac:dyDescent="0.25">
      <c r="B1682" s="1">
        <v>1685</v>
      </c>
      <c r="C1682" s="1" t="s">
        <v>6473</v>
      </c>
      <c r="D1682" s="1" t="s">
        <v>6474</v>
      </c>
      <c r="E1682" s="1" t="s">
        <v>4896</v>
      </c>
      <c r="F1682" s="1" t="s">
        <v>4897</v>
      </c>
      <c r="G1682" s="1" t="s">
        <v>471</v>
      </c>
      <c r="H1682" s="1" t="s">
        <v>6475</v>
      </c>
      <c r="N1682" s="1" t="b">
        <v>0</v>
      </c>
    </row>
    <row r="1683" spans="2:14" x14ac:dyDescent="0.25">
      <c r="B1683" s="1">
        <v>1686</v>
      </c>
      <c r="C1683" s="1" t="s">
        <v>6476</v>
      </c>
      <c r="D1683" s="1" t="s">
        <v>6477</v>
      </c>
      <c r="E1683" s="1" t="s">
        <v>511</v>
      </c>
      <c r="F1683" s="1" t="s">
        <v>705</v>
      </c>
      <c r="G1683" s="1" t="s">
        <v>471</v>
      </c>
      <c r="H1683" s="1" t="s">
        <v>6478</v>
      </c>
      <c r="N1683" s="1" t="b">
        <v>0</v>
      </c>
    </row>
    <row r="1684" spans="2:14" x14ac:dyDescent="0.25">
      <c r="B1684" s="1">
        <v>1687</v>
      </c>
      <c r="C1684" s="1" t="s">
        <v>6479</v>
      </c>
      <c r="D1684" s="1" t="s">
        <v>6480</v>
      </c>
      <c r="E1684" s="1" t="s">
        <v>979</v>
      </c>
      <c r="F1684" s="1" t="s">
        <v>980</v>
      </c>
      <c r="G1684" s="1" t="s">
        <v>471</v>
      </c>
      <c r="H1684" s="1" t="s">
        <v>6481</v>
      </c>
      <c r="N1684" s="1" t="b">
        <v>0</v>
      </c>
    </row>
    <row r="1685" spans="2:14" x14ac:dyDescent="0.25">
      <c r="B1685" s="1">
        <v>1688</v>
      </c>
      <c r="C1685" s="1" t="s">
        <v>6482</v>
      </c>
      <c r="D1685" s="1" t="s">
        <v>6483</v>
      </c>
      <c r="E1685" s="1" t="s">
        <v>511</v>
      </c>
      <c r="F1685" s="1" t="s">
        <v>632</v>
      </c>
      <c r="G1685" s="1" t="s">
        <v>471</v>
      </c>
      <c r="H1685" s="1" t="s">
        <v>6484</v>
      </c>
      <c r="N1685" s="1" t="b">
        <v>0</v>
      </c>
    </row>
    <row r="1686" spans="2:14" x14ac:dyDescent="0.25">
      <c r="B1686" s="1">
        <v>1689</v>
      </c>
      <c r="C1686" s="1" t="s">
        <v>6485</v>
      </c>
      <c r="D1686" s="1" t="s">
        <v>6486</v>
      </c>
      <c r="E1686" s="1" t="s">
        <v>511</v>
      </c>
      <c r="F1686" s="1" t="s">
        <v>1392</v>
      </c>
      <c r="G1686" s="1" t="s">
        <v>471</v>
      </c>
      <c r="H1686" s="1" t="s">
        <v>6487</v>
      </c>
      <c r="N1686" s="1" t="b">
        <v>0</v>
      </c>
    </row>
    <row r="1687" spans="2:14" x14ac:dyDescent="0.25">
      <c r="B1687" s="1">
        <v>1690</v>
      </c>
      <c r="C1687" s="1" t="s">
        <v>6488</v>
      </c>
      <c r="D1687" s="1" t="s">
        <v>6489</v>
      </c>
      <c r="E1687" s="1" t="s">
        <v>6490</v>
      </c>
      <c r="F1687" s="1" t="s">
        <v>6491</v>
      </c>
      <c r="G1687" s="1" t="s">
        <v>471</v>
      </c>
      <c r="H1687" s="1" t="s">
        <v>6492</v>
      </c>
      <c r="N1687" s="1" t="b">
        <v>0</v>
      </c>
    </row>
    <row r="1688" spans="2:14" x14ac:dyDescent="0.25">
      <c r="B1688" s="1">
        <v>1691</v>
      </c>
      <c r="C1688" s="1" t="s">
        <v>6493</v>
      </c>
      <c r="D1688" s="1" t="s">
        <v>6494</v>
      </c>
      <c r="E1688" s="1" t="s">
        <v>1199</v>
      </c>
      <c r="F1688" s="1" t="s">
        <v>1200</v>
      </c>
      <c r="G1688" s="1" t="s">
        <v>471</v>
      </c>
      <c r="H1688" s="1" t="s">
        <v>6495</v>
      </c>
      <c r="N1688" s="1" t="b">
        <v>0</v>
      </c>
    </row>
    <row r="1689" spans="2:14" x14ac:dyDescent="0.25">
      <c r="B1689" s="1">
        <v>1692</v>
      </c>
      <c r="C1689" s="1" t="s">
        <v>6496</v>
      </c>
      <c r="D1689" s="1" t="s">
        <v>6497</v>
      </c>
      <c r="E1689" s="1" t="s">
        <v>742</v>
      </c>
      <c r="F1689" s="1" t="s">
        <v>743</v>
      </c>
      <c r="G1689" s="1" t="s">
        <v>471</v>
      </c>
      <c r="H1689" s="1" t="s">
        <v>6498</v>
      </c>
      <c r="N1689" s="1" t="b">
        <v>0</v>
      </c>
    </row>
    <row r="1690" spans="2:14" x14ac:dyDescent="0.25">
      <c r="B1690" s="1">
        <v>1693</v>
      </c>
      <c r="C1690" s="1" t="s">
        <v>6499</v>
      </c>
      <c r="D1690" s="1" t="s">
        <v>6500</v>
      </c>
      <c r="E1690" s="1" t="s">
        <v>4529</v>
      </c>
      <c r="F1690" s="1" t="s">
        <v>4530</v>
      </c>
      <c r="G1690" s="1" t="s">
        <v>6501</v>
      </c>
      <c r="H1690" s="1" t="s">
        <v>6502</v>
      </c>
      <c r="N1690" s="1" t="b">
        <v>0</v>
      </c>
    </row>
    <row r="1691" spans="2:14" x14ac:dyDescent="0.25">
      <c r="B1691" s="1">
        <v>1694</v>
      </c>
      <c r="C1691" s="1" t="s">
        <v>6503</v>
      </c>
      <c r="D1691" s="1" t="s">
        <v>6504</v>
      </c>
      <c r="E1691" s="1" t="s">
        <v>511</v>
      </c>
      <c r="F1691" s="1" t="s">
        <v>993</v>
      </c>
      <c r="G1691" s="1" t="s">
        <v>471</v>
      </c>
      <c r="H1691" s="1" t="s">
        <v>6505</v>
      </c>
      <c r="N1691" s="1" t="b">
        <v>0</v>
      </c>
    </row>
    <row r="1692" spans="2:14" x14ac:dyDescent="0.25">
      <c r="B1692" s="1">
        <v>1695</v>
      </c>
      <c r="C1692" s="1" t="s">
        <v>6506</v>
      </c>
      <c r="D1692" s="1" t="s">
        <v>6507</v>
      </c>
      <c r="E1692" s="1" t="s">
        <v>818</v>
      </c>
      <c r="F1692" s="1" t="s">
        <v>819</v>
      </c>
      <c r="G1692" s="1" t="s">
        <v>471</v>
      </c>
      <c r="H1692" s="1" t="s">
        <v>6508</v>
      </c>
      <c r="N1692" s="1" t="b">
        <v>0</v>
      </c>
    </row>
    <row r="1693" spans="2:14" x14ac:dyDescent="0.25">
      <c r="B1693" s="1">
        <v>1696</v>
      </c>
      <c r="C1693" s="1" t="s">
        <v>6509</v>
      </c>
      <c r="D1693" s="1" t="s">
        <v>6510</v>
      </c>
      <c r="E1693" s="1" t="s">
        <v>511</v>
      </c>
      <c r="F1693" s="1" t="s">
        <v>993</v>
      </c>
      <c r="G1693" s="1" t="s">
        <v>471</v>
      </c>
      <c r="H1693" s="1" t="s">
        <v>6511</v>
      </c>
      <c r="N1693" s="1" t="b">
        <v>0</v>
      </c>
    </row>
    <row r="1694" spans="2:14" x14ac:dyDescent="0.25">
      <c r="B1694" s="1">
        <v>1697</v>
      </c>
      <c r="C1694" s="1" t="s">
        <v>6512</v>
      </c>
      <c r="D1694" s="1" t="s">
        <v>6513</v>
      </c>
      <c r="E1694" s="1" t="s">
        <v>6514</v>
      </c>
      <c r="F1694" s="1" t="s">
        <v>3239</v>
      </c>
      <c r="G1694" s="1" t="s">
        <v>471</v>
      </c>
      <c r="H1694" s="1" t="s">
        <v>6515</v>
      </c>
      <c r="N1694" s="1" t="b">
        <v>0</v>
      </c>
    </row>
    <row r="1695" spans="2:14" x14ac:dyDescent="0.25">
      <c r="B1695" s="1">
        <v>1698</v>
      </c>
      <c r="C1695" s="1" t="s">
        <v>6237</v>
      </c>
      <c r="D1695" s="1" t="s">
        <v>6238</v>
      </c>
      <c r="E1695" s="1" t="s">
        <v>6239</v>
      </c>
      <c r="F1695" s="1" t="s">
        <v>6240</v>
      </c>
      <c r="G1695" s="1" t="s">
        <v>471</v>
      </c>
      <c r="H1695" s="1" t="s">
        <v>6241</v>
      </c>
      <c r="N1695" s="1" t="b">
        <v>0</v>
      </c>
    </row>
    <row r="1696" spans="2:14" x14ac:dyDescent="0.25">
      <c r="B1696" s="1">
        <v>1699</v>
      </c>
      <c r="C1696" s="1" t="s">
        <v>6516</v>
      </c>
      <c r="D1696" s="1" t="s">
        <v>6517</v>
      </c>
      <c r="E1696" s="1" t="s">
        <v>548</v>
      </c>
      <c r="F1696" s="1" t="s">
        <v>3191</v>
      </c>
      <c r="G1696" s="1" t="s">
        <v>471</v>
      </c>
      <c r="H1696" s="1" t="s">
        <v>6518</v>
      </c>
      <c r="N1696" s="1" t="b">
        <v>0</v>
      </c>
    </row>
    <row r="1697" spans="2:14" x14ac:dyDescent="0.25">
      <c r="B1697" s="1">
        <v>1700</v>
      </c>
      <c r="C1697" s="1" t="s">
        <v>6519</v>
      </c>
      <c r="D1697" s="1" t="s">
        <v>6520</v>
      </c>
      <c r="E1697" s="1" t="s">
        <v>548</v>
      </c>
      <c r="F1697" s="1" t="s">
        <v>714</v>
      </c>
      <c r="G1697" s="1" t="s">
        <v>471</v>
      </c>
      <c r="H1697" s="1" t="s">
        <v>6521</v>
      </c>
      <c r="N1697" s="1" t="b">
        <v>0</v>
      </c>
    </row>
    <row r="1698" spans="2:14" x14ac:dyDescent="0.25">
      <c r="B1698" s="1">
        <v>1701</v>
      </c>
      <c r="C1698" s="1" t="s">
        <v>6522</v>
      </c>
      <c r="D1698" s="1" t="s">
        <v>6523</v>
      </c>
      <c r="E1698" s="1" t="s">
        <v>511</v>
      </c>
      <c r="F1698" s="1" t="s">
        <v>1261</v>
      </c>
      <c r="G1698" s="1" t="s">
        <v>471</v>
      </c>
      <c r="H1698" s="1" t="s">
        <v>6524</v>
      </c>
      <c r="N1698" s="1" t="b">
        <v>0</v>
      </c>
    </row>
    <row r="1699" spans="2:14" x14ac:dyDescent="0.25">
      <c r="B1699" s="1">
        <v>1702</v>
      </c>
      <c r="C1699" s="1" t="s">
        <v>6525</v>
      </c>
      <c r="D1699" s="1" t="s">
        <v>6526</v>
      </c>
      <c r="E1699" s="1" t="s">
        <v>511</v>
      </c>
      <c r="F1699" s="1" t="s">
        <v>693</v>
      </c>
      <c r="G1699" s="1" t="s">
        <v>471</v>
      </c>
      <c r="H1699" s="1" t="s">
        <v>6527</v>
      </c>
      <c r="N1699" s="1" t="b">
        <v>0</v>
      </c>
    </row>
    <row r="1700" spans="2:14" x14ac:dyDescent="0.25">
      <c r="B1700" s="1">
        <v>1703</v>
      </c>
      <c r="C1700" s="1" t="s">
        <v>6528</v>
      </c>
      <c r="D1700" s="1" t="s">
        <v>792</v>
      </c>
      <c r="E1700" s="1" t="s">
        <v>511</v>
      </c>
      <c r="F1700" s="1" t="s">
        <v>1378</v>
      </c>
      <c r="G1700" s="1" t="s">
        <v>471</v>
      </c>
      <c r="H1700" s="1" t="s">
        <v>6529</v>
      </c>
      <c r="N1700" s="1" t="b">
        <v>0</v>
      </c>
    </row>
    <row r="1701" spans="2:14" x14ac:dyDescent="0.25">
      <c r="B1701" s="1">
        <v>1704</v>
      </c>
      <c r="C1701" s="1" t="s">
        <v>6530</v>
      </c>
      <c r="H1701" s="1"/>
      <c r="N1701" s="1" t="b">
        <v>0</v>
      </c>
    </row>
    <row r="1702" spans="2:14" x14ac:dyDescent="0.25">
      <c r="B1702" s="1">
        <v>1705</v>
      </c>
      <c r="C1702" s="1" t="s">
        <v>6531</v>
      </c>
      <c r="D1702" s="1" t="s">
        <v>6532</v>
      </c>
      <c r="E1702" s="1" t="s">
        <v>567</v>
      </c>
      <c r="F1702" s="1" t="s">
        <v>568</v>
      </c>
      <c r="G1702" s="1" t="s">
        <v>471</v>
      </c>
      <c r="H1702" s="1" t="s">
        <v>6533</v>
      </c>
      <c r="N1702" s="1" t="b">
        <v>0</v>
      </c>
    </row>
    <row r="1703" spans="2:14" x14ac:dyDescent="0.25">
      <c r="B1703" s="1">
        <v>1706</v>
      </c>
      <c r="C1703" s="1" t="s">
        <v>6534</v>
      </c>
      <c r="D1703" s="1" t="s">
        <v>6535</v>
      </c>
      <c r="E1703" s="1" t="s">
        <v>511</v>
      </c>
      <c r="F1703" s="1" t="s">
        <v>623</v>
      </c>
      <c r="G1703" s="1" t="s">
        <v>471</v>
      </c>
      <c r="H1703" s="1" t="s">
        <v>6536</v>
      </c>
      <c r="N1703" s="1" t="b">
        <v>0</v>
      </c>
    </row>
    <row r="1704" spans="2:14" x14ac:dyDescent="0.25">
      <c r="B1704" s="1">
        <v>1707</v>
      </c>
      <c r="C1704" s="1" t="s">
        <v>6537</v>
      </c>
      <c r="D1704" s="1" t="s">
        <v>6538</v>
      </c>
      <c r="E1704" s="1" t="s">
        <v>511</v>
      </c>
      <c r="F1704" s="1" t="s">
        <v>1392</v>
      </c>
      <c r="G1704" s="1" t="s">
        <v>471</v>
      </c>
      <c r="H1704" s="1" t="s">
        <v>6539</v>
      </c>
      <c r="N1704" s="1" t="b">
        <v>0</v>
      </c>
    </row>
    <row r="1705" spans="2:14" x14ac:dyDescent="0.25">
      <c r="B1705" s="1">
        <v>1708</v>
      </c>
      <c r="C1705" s="1" t="s">
        <v>6540</v>
      </c>
      <c r="D1705" s="1" t="s">
        <v>6541</v>
      </c>
      <c r="E1705" s="1" t="s">
        <v>567</v>
      </c>
      <c r="F1705" s="1" t="s">
        <v>568</v>
      </c>
      <c r="G1705" s="1" t="s">
        <v>471</v>
      </c>
      <c r="H1705" s="1" t="s">
        <v>6542</v>
      </c>
      <c r="N1705" s="1" t="b">
        <v>0</v>
      </c>
    </row>
    <row r="1706" spans="2:14" x14ac:dyDescent="0.25">
      <c r="B1706" s="1">
        <v>1709</v>
      </c>
      <c r="C1706" s="1" t="s">
        <v>6543</v>
      </c>
      <c r="D1706" s="1" t="s">
        <v>6544</v>
      </c>
      <c r="E1706" s="1" t="s">
        <v>6545</v>
      </c>
      <c r="F1706" s="1" t="s">
        <v>6546</v>
      </c>
      <c r="G1706" s="1" t="s">
        <v>1337</v>
      </c>
      <c r="H1706" s="1" t="s">
        <v>6547</v>
      </c>
      <c r="N1706" s="1" t="b">
        <v>0</v>
      </c>
    </row>
    <row r="1707" spans="2:14" x14ac:dyDescent="0.25">
      <c r="B1707" s="1">
        <v>1710</v>
      </c>
      <c r="C1707" s="1" t="s">
        <v>6548</v>
      </c>
      <c r="D1707" s="1" t="s">
        <v>6549</v>
      </c>
      <c r="E1707" s="1" t="s">
        <v>742</v>
      </c>
      <c r="F1707" s="1" t="s">
        <v>6227</v>
      </c>
      <c r="G1707" s="1" t="s">
        <v>471</v>
      </c>
      <c r="H1707" s="1" t="s">
        <v>6228</v>
      </c>
      <c r="N1707" s="1" t="b">
        <v>0</v>
      </c>
    </row>
    <row r="1708" spans="2:14" x14ac:dyDescent="0.25">
      <c r="B1708" s="1">
        <v>1711</v>
      </c>
      <c r="C1708" s="1" t="s">
        <v>6550</v>
      </c>
      <c r="D1708" s="1" t="s">
        <v>6551</v>
      </c>
      <c r="E1708" s="1" t="s">
        <v>6552</v>
      </c>
      <c r="F1708" s="1" t="s">
        <v>6553</v>
      </c>
      <c r="G1708" s="1" t="s">
        <v>1337</v>
      </c>
      <c r="H1708" s="1" t="s">
        <v>6554</v>
      </c>
      <c r="N1708" s="1" t="b">
        <v>0</v>
      </c>
    </row>
    <row r="1709" spans="2:14" x14ac:dyDescent="0.25">
      <c r="B1709" s="1">
        <v>1712</v>
      </c>
      <c r="C1709" s="1" t="s">
        <v>6555</v>
      </c>
      <c r="D1709" s="1" t="s">
        <v>6556</v>
      </c>
      <c r="E1709" s="1" t="s">
        <v>6557</v>
      </c>
      <c r="F1709" s="1" t="s">
        <v>948</v>
      </c>
      <c r="G1709" s="1" t="s">
        <v>471</v>
      </c>
      <c r="H1709" s="1" t="s">
        <v>6558</v>
      </c>
      <c r="N1709" s="1" t="b">
        <v>0</v>
      </c>
    </row>
    <row r="1710" spans="2:14" x14ac:dyDescent="0.25">
      <c r="B1710" s="1">
        <v>1713</v>
      </c>
      <c r="C1710" s="1" t="s">
        <v>6559</v>
      </c>
      <c r="D1710" s="1" t="s">
        <v>6560</v>
      </c>
      <c r="E1710" s="1" t="s">
        <v>567</v>
      </c>
      <c r="F1710" s="1" t="s">
        <v>568</v>
      </c>
      <c r="G1710" s="1" t="s">
        <v>471</v>
      </c>
      <c r="H1710" s="1" t="s">
        <v>6561</v>
      </c>
      <c r="N1710" s="1" t="b">
        <v>0</v>
      </c>
    </row>
    <row r="1711" spans="2:14" x14ac:dyDescent="0.25">
      <c r="B1711" s="1">
        <v>1714</v>
      </c>
      <c r="C1711" s="1" t="s">
        <v>6562</v>
      </c>
      <c r="D1711" s="1" t="s">
        <v>6563</v>
      </c>
      <c r="E1711" s="1" t="s">
        <v>511</v>
      </c>
      <c r="F1711" s="1" t="s">
        <v>1301</v>
      </c>
      <c r="G1711" s="1" t="s">
        <v>471</v>
      </c>
      <c r="H1711" s="1" t="s">
        <v>6564</v>
      </c>
      <c r="N1711" s="1" t="b">
        <v>0</v>
      </c>
    </row>
    <row r="1712" spans="2:14" x14ac:dyDescent="0.25">
      <c r="B1712" s="1">
        <v>1715</v>
      </c>
      <c r="C1712" s="1" t="s">
        <v>6565</v>
      </c>
      <c r="D1712" s="1" t="s">
        <v>6566</v>
      </c>
      <c r="E1712" s="1" t="s">
        <v>2310</v>
      </c>
      <c r="F1712" s="1" t="s">
        <v>1704</v>
      </c>
      <c r="G1712" s="1" t="s">
        <v>471</v>
      </c>
      <c r="H1712" s="1" t="s">
        <v>6567</v>
      </c>
      <c r="N1712" s="1" t="b">
        <v>0</v>
      </c>
    </row>
    <row r="1713" spans="2:14" x14ac:dyDescent="0.25">
      <c r="B1713" s="1">
        <v>1716</v>
      </c>
      <c r="C1713" s="1" t="s">
        <v>6568</v>
      </c>
      <c r="D1713" s="1" t="s">
        <v>5967</v>
      </c>
      <c r="E1713" s="1" t="s">
        <v>511</v>
      </c>
      <c r="F1713" s="1" t="s">
        <v>542</v>
      </c>
      <c r="G1713" s="1" t="s">
        <v>471</v>
      </c>
      <c r="H1713" s="1" t="s">
        <v>5922</v>
      </c>
      <c r="N1713" s="1" t="b">
        <v>0</v>
      </c>
    </row>
    <row r="1714" spans="2:14" x14ac:dyDescent="0.25">
      <c r="B1714" s="1">
        <v>1717</v>
      </c>
      <c r="C1714" s="1" t="s">
        <v>6569</v>
      </c>
      <c r="D1714" s="1" t="s">
        <v>4165</v>
      </c>
      <c r="E1714" s="1" t="s">
        <v>1049</v>
      </c>
      <c r="F1714" s="1" t="s">
        <v>1050</v>
      </c>
      <c r="G1714" s="1" t="s">
        <v>471</v>
      </c>
      <c r="H1714" s="1" t="s">
        <v>6570</v>
      </c>
      <c r="N1714" s="1" t="b">
        <v>0</v>
      </c>
    </row>
    <row r="1715" spans="2:14" x14ac:dyDescent="0.25">
      <c r="B1715" s="1">
        <v>1718</v>
      </c>
      <c r="C1715" s="1" t="s">
        <v>6571</v>
      </c>
      <c r="D1715" s="1" t="s">
        <v>6572</v>
      </c>
      <c r="E1715" s="1" t="s">
        <v>6573</v>
      </c>
      <c r="F1715" s="1" t="s">
        <v>6574</v>
      </c>
      <c r="G1715" s="1" t="s">
        <v>1337</v>
      </c>
      <c r="H1715" s="1" t="s">
        <v>6575</v>
      </c>
      <c r="N1715" s="1" t="b">
        <v>0</v>
      </c>
    </row>
    <row r="1716" spans="2:14" x14ac:dyDescent="0.25">
      <c r="B1716" s="1">
        <v>1719</v>
      </c>
      <c r="C1716" s="1" t="s">
        <v>6576</v>
      </c>
      <c r="D1716" s="1" t="s">
        <v>6577</v>
      </c>
      <c r="E1716" s="1" t="s">
        <v>6578</v>
      </c>
      <c r="F1716" s="1" t="s">
        <v>568</v>
      </c>
      <c r="G1716" s="1" t="s">
        <v>471</v>
      </c>
      <c r="H1716" s="1" t="s">
        <v>6579</v>
      </c>
      <c r="N1716" s="1" t="b">
        <v>0</v>
      </c>
    </row>
    <row r="1717" spans="2:14" x14ac:dyDescent="0.25">
      <c r="B1717" s="1">
        <v>1720</v>
      </c>
      <c r="C1717" s="1" t="s">
        <v>6580</v>
      </c>
      <c r="D1717" s="1" t="s">
        <v>6581</v>
      </c>
      <c r="E1717" s="1" t="s">
        <v>511</v>
      </c>
      <c r="F1717" s="1" t="s">
        <v>512</v>
      </c>
      <c r="G1717" s="1" t="s">
        <v>471</v>
      </c>
      <c r="H1717" s="1" t="s">
        <v>6582</v>
      </c>
      <c r="N1717" s="1" t="b">
        <v>0</v>
      </c>
    </row>
    <row r="1718" spans="2:14" x14ac:dyDescent="0.25">
      <c r="B1718" s="1">
        <v>1721</v>
      </c>
      <c r="C1718" s="1" t="s">
        <v>6583</v>
      </c>
      <c r="D1718" s="1" t="s">
        <v>6584</v>
      </c>
      <c r="E1718" s="1" t="s">
        <v>567</v>
      </c>
      <c r="F1718" s="1" t="s">
        <v>568</v>
      </c>
      <c r="G1718" s="1" t="s">
        <v>1167</v>
      </c>
      <c r="H1718" s="1" t="s">
        <v>6585</v>
      </c>
      <c r="N1718" s="1" t="b">
        <v>0</v>
      </c>
    </row>
    <row r="1719" spans="2:14" x14ac:dyDescent="0.25">
      <c r="B1719" s="1">
        <v>1722</v>
      </c>
      <c r="C1719" s="1" t="s">
        <v>6586</v>
      </c>
      <c r="D1719" s="1" t="s">
        <v>2117</v>
      </c>
      <c r="E1719" s="1" t="s">
        <v>511</v>
      </c>
      <c r="F1719" s="1" t="s">
        <v>512</v>
      </c>
      <c r="G1719" s="1" t="s">
        <v>1167</v>
      </c>
      <c r="H1719" s="1" t="s">
        <v>5686</v>
      </c>
      <c r="N1719" s="1" t="b">
        <v>0</v>
      </c>
    </row>
    <row r="1720" spans="2:14" x14ac:dyDescent="0.25">
      <c r="B1720" s="1">
        <v>1723</v>
      </c>
      <c r="C1720" s="1" t="s">
        <v>6587</v>
      </c>
      <c r="D1720" s="1" t="s">
        <v>6588</v>
      </c>
      <c r="E1720" s="1" t="s">
        <v>660</v>
      </c>
      <c r="F1720" s="1" t="s">
        <v>667</v>
      </c>
      <c r="G1720" s="1" t="s">
        <v>471</v>
      </c>
      <c r="H1720" s="1" t="s">
        <v>6589</v>
      </c>
      <c r="N1720" s="1" t="b">
        <v>0</v>
      </c>
    </row>
    <row r="1721" spans="2:14" x14ac:dyDescent="0.25">
      <c r="B1721" s="1">
        <v>1724</v>
      </c>
      <c r="C1721" s="1" t="s">
        <v>6590</v>
      </c>
      <c r="D1721" s="1" t="s">
        <v>6591</v>
      </c>
      <c r="E1721" s="1" t="s">
        <v>500</v>
      </c>
      <c r="F1721" s="1" t="s">
        <v>501</v>
      </c>
      <c r="G1721" s="1" t="s">
        <v>471</v>
      </c>
      <c r="H1721" s="1" t="s">
        <v>6592</v>
      </c>
      <c r="N1721" s="1" t="b">
        <v>0</v>
      </c>
    </row>
    <row r="1722" spans="2:14" x14ac:dyDescent="0.25">
      <c r="B1722" s="1">
        <v>1725</v>
      </c>
      <c r="C1722" s="1" t="s">
        <v>6593</v>
      </c>
      <c r="D1722" s="1" t="s">
        <v>6594</v>
      </c>
      <c r="E1722" s="1" t="s">
        <v>548</v>
      </c>
      <c r="F1722" s="1" t="s">
        <v>714</v>
      </c>
      <c r="G1722" s="1" t="s">
        <v>471</v>
      </c>
      <c r="H1722" s="1" t="s">
        <v>6595</v>
      </c>
      <c r="N1722" s="1" t="b">
        <v>0</v>
      </c>
    </row>
    <row r="1723" spans="2:14" x14ac:dyDescent="0.25">
      <c r="B1723" s="1">
        <v>1726</v>
      </c>
      <c r="C1723" s="1" t="s">
        <v>6596</v>
      </c>
      <c r="D1723" s="1" t="s">
        <v>5622</v>
      </c>
      <c r="E1723" s="1" t="s">
        <v>5061</v>
      </c>
      <c r="F1723" s="1" t="s">
        <v>5062</v>
      </c>
      <c r="G1723" s="1" t="s">
        <v>471</v>
      </c>
      <c r="H1723" s="1" t="s">
        <v>5562</v>
      </c>
      <c r="N1723" s="1" t="b">
        <v>0</v>
      </c>
    </row>
    <row r="1724" spans="2:14" x14ac:dyDescent="0.25">
      <c r="B1724" s="1">
        <v>1727</v>
      </c>
      <c r="C1724" s="1" t="s">
        <v>6597</v>
      </c>
      <c r="D1724" s="1" t="s">
        <v>6598</v>
      </c>
      <c r="E1724" s="1" t="s">
        <v>837</v>
      </c>
      <c r="F1724" s="1" t="s">
        <v>838</v>
      </c>
      <c r="G1724" s="1" t="s">
        <v>471</v>
      </c>
      <c r="H1724" s="1" t="s">
        <v>6599</v>
      </c>
      <c r="N1724" s="1" t="b">
        <v>0</v>
      </c>
    </row>
    <row r="1725" spans="2:14" x14ac:dyDescent="0.25">
      <c r="B1725" s="1">
        <v>1728</v>
      </c>
      <c r="C1725" s="1" t="s">
        <v>6600</v>
      </c>
      <c r="D1725" s="1" t="s">
        <v>5162</v>
      </c>
      <c r="E1725" s="1" t="s">
        <v>5163</v>
      </c>
      <c r="F1725" s="1" t="s">
        <v>5164</v>
      </c>
      <c r="G1725" s="1" t="s">
        <v>471</v>
      </c>
      <c r="H1725" s="1" t="s">
        <v>6601</v>
      </c>
      <c r="N1725" s="1" t="b">
        <v>0</v>
      </c>
    </row>
    <row r="1726" spans="2:14" x14ac:dyDescent="0.25">
      <c r="B1726" s="1">
        <v>1729</v>
      </c>
      <c r="C1726" s="1" t="s">
        <v>6602</v>
      </c>
      <c r="D1726" s="1" t="s">
        <v>6603</v>
      </c>
      <c r="E1726" s="1" t="s">
        <v>6604</v>
      </c>
      <c r="G1726" s="1" t="s">
        <v>6605</v>
      </c>
      <c r="H1726" s="1"/>
      <c r="N1726" s="1" t="b">
        <v>0</v>
      </c>
    </row>
    <row r="1727" spans="2:14" x14ac:dyDescent="0.25">
      <c r="B1727" s="1">
        <v>1730</v>
      </c>
      <c r="C1727" s="1" t="s">
        <v>6606</v>
      </c>
      <c r="D1727" s="1" t="s">
        <v>6607</v>
      </c>
      <c r="E1727" s="1" t="s">
        <v>700</v>
      </c>
      <c r="F1727" s="1" t="s">
        <v>701</v>
      </c>
      <c r="G1727" s="1" t="s">
        <v>471</v>
      </c>
      <c r="H1727" s="1" t="s">
        <v>6608</v>
      </c>
      <c r="N1727" s="1" t="b">
        <v>0</v>
      </c>
    </row>
    <row r="1728" spans="2:14" x14ac:dyDescent="0.25">
      <c r="B1728" s="1">
        <v>1731</v>
      </c>
      <c r="C1728" s="1" t="s">
        <v>6609</v>
      </c>
      <c r="D1728" s="1" t="s">
        <v>6610</v>
      </c>
      <c r="E1728" s="1" t="s">
        <v>6611</v>
      </c>
      <c r="F1728" s="1" t="s">
        <v>6612</v>
      </c>
      <c r="G1728" s="1" t="s">
        <v>1337</v>
      </c>
      <c r="H1728" s="1" t="s">
        <v>6613</v>
      </c>
      <c r="N1728" s="1" t="b">
        <v>0</v>
      </c>
    </row>
    <row r="1729" spans="2:14" x14ac:dyDescent="0.25">
      <c r="B1729" s="1">
        <v>1732</v>
      </c>
      <c r="C1729" s="1" t="s">
        <v>6614</v>
      </c>
      <c r="D1729" s="1" t="s">
        <v>2863</v>
      </c>
      <c r="E1729" s="1" t="s">
        <v>511</v>
      </c>
      <c r="F1729" s="1" t="s">
        <v>604</v>
      </c>
      <c r="G1729" s="1" t="s">
        <v>471</v>
      </c>
      <c r="H1729" s="1" t="s">
        <v>2864</v>
      </c>
      <c r="N1729" s="1" t="b">
        <v>0</v>
      </c>
    </row>
    <row r="1730" spans="2:14" x14ac:dyDescent="0.25">
      <c r="B1730" s="1">
        <v>1733</v>
      </c>
      <c r="C1730" s="1" t="s">
        <v>6615</v>
      </c>
      <c r="D1730" s="1" t="s">
        <v>6616</v>
      </c>
      <c r="E1730" s="1" t="s">
        <v>3662</v>
      </c>
      <c r="F1730" s="1" t="s">
        <v>3663</v>
      </c>
      <c r="G1730" s="1" t="s">
        <v>471</v>
      </c>
      <c r="H1730" s="1" t="s">
        <v>6617</v>
      </c>
      <c r="N1730" s="1" t="b">
        <v>0</v>
      </c>
    </row>
    <row r="1731" spans="2:14" x14ac:dyDescent="0.25">
      <c r="B1731" s="1">
        <v>1734</v>
      </c>
      <c r="C1731" s="1" t="s">
        <v>6618</v>
      </c>
      <c r="D1731" s="1" t="s">
        <v>6233</v>
      </c>
      <c r="E1731" s="1" t="s">
        <v>6234</v>
      </c>
      <c r="F1731" s="1" t="s">
        <v>6235</v>
      </c>
      <c r="G1731" s="1" t="s">
        <v>471</v>
      </c>
      <c r="H1731" s="1" t="s">
        <v>6236</v>
      </c>
      <c r="N1731" s="1" t="b">
        <v>0</v>
      </c>
    </row>
    <row r="1732" spans="2:14" x14ac:dyDescent="0.25">
      <c r="B1732" s="1">
        <v>1735</v>
      </c>
      <c r="C1732" s="1" t="s">
        <v>6619</v>
      </c>
      <c r="D1732" s="1" t="s">
        <v>6620</v>
      </c>
      <c r="E1732" s="1" t="s">
        <v>548</v>
      </c>
      <c r="F1732" s="1" t="s">
        <v>714</v>
      </c>
      <c r="G1732" s="1" t="s">
        <v>471</v>
      </c>
      <c r="H1732" s="1" t="s">
        <v>6621</v>
      </c>
      <c r="N1732" s="1" t="b">
        <v>0</v>
      </c>
    </row>
    <row r="1733" spans="2:14" x14ac:dyDescent="0.25">
      <c r="B1733" s="1">
        <v>1736</v>
      </c>
      <c r="C1733" s="1" t="s">
        <v>6622</v>
      </c>
      <c r="D1733" s="1" t="s">
        <v>6623</v>
      </c>
      <c r="E1733" s="1" t="s">
        <v>511</v>
      </c>
      <c r="F1733" s="1" t="s">
        <v>2168</v>
      </c>
      <c r="G1733" s="1" t="s">
        <v>471</v>
      </c>
      <c r="H1733" s="1" t="s">
        <v>6624</v>
      </c>
      <c r="N1733" s="1" t="b">
        <v>0</v>
      </c>
    </row>
    <row r="1734" spans="2:14" x14ac:dyDescent="0.25">
      <c r="B1734" s="1">
        <v>1737</v>
      </c>
      <c r="C1734" s="1" t="s">
        <v>6625</v>
      </c>
      <c r="D1734" s="1" t="s">
        <v>1365</v>
      </c>
      <c r="E1734" s="1" t="s">
        <v>709</v>
      </c>
      <c r="F1734" s="1" t="s">
        <v>1024</v>
      </c>
      <c r="G1734" s="1" t="s">
        <v>471</v>
      </c>
      <c r="H1734" s="1" t="s">
        <v>391</v>
      </c>
      <c r="N1734" s="1" t="b">
        <v>0</v>
      </c>
    </row>
    <row r="1735" spans="2:14" x14ac:dyDescent="0.25">
      <c r="B1735" s="1">
        <v>1738</v>
      </c>
      <c r="C1735" s="1" t="s">
        <v>6626</v>
      </c>
      <c r="D1735" s="1" t="s">
        <v>6627</v>
      </c>
      <c r="E1735" s="1" t="s">
        <v>6628</v>
      </c>
      <c r="F1735" s="1" t="s">
        <v>6629</v>
      </c>
      <c r="G1735" s="1" t="s">
        <v>471</v>
      </c>
      <c r="H1735" s="1" t="s">
        <v>6630</v>
      </c>
      <c r="N1735" s="1" t="b">
        <v>0</v>
      </c>
    </row>
    <row r="1736" spans="2:14" x14ac:dyDescent="0.25">
      <c r="B1736" s="1">
        <v>1739</v>
      </c>
      <c r="C1736" s="1" t="s">
        <v>6631</v>
      </c>
      <c r="D1736" s="1" t="s">
        <v>6632</v>
      </c>
      <c r="E1736" s="1" t="s">
        <v>1049</v>
      </c>
      <c r="F1736" s="1" t="s">
        <v>1050</v>
      </c>
      <c r="G1736" s="1" t="s">
        <v>471</v>
      </c>
      <c r="H1736" s="1" t="s">
        <v>6633</v>
      </c>
      <c r="N1736" s="1" t="b">
        <v>0</v>
      </c>
    </row>
    <row r="1737" spans="2:14" x14ac:dyDescent="0.25">
      <c r="B1737" s="1">
        <v>1740</v>
      </c>
      <c r="C1737" s="1" t="s">
        <v>6634</v>
      </c>
      <c r="D1737" s="1" t="s">
        <v>6635</v>
      </c>
      <c r="E1737" s="1" t="s">
        <v>1199</v>
      </c>
      <c r="F1737" s="1" t="s">
        <v>1200</v>
      </c>
      <c r="G1737" s="1" t="s">
        <v>471</v>
      </c>
      <c r="H1737" s="1" t="s">
        <v>6636</v>
      </c>
      <c r="N1737" s="1" t="b">
        <v>0</v>
      </c>
    </row>
    <row r="1738" spans="2:14" x14ac:dyDescent="0.25">
      <c r="B1738" s="1">
        <v>1741</v>
      </c>
      <c r="C1738" s="1" t="s">
        <v>6637</v>
      </c>
      <c r="D1738" s="1" t="s">
        <v>6638</v>
      </c>
      <c r="E1738" s="1" t="s">
        <v>1744</v>
      </c>
      <c r="F1738" s="1" t="s">
        <v>1745</v>
      </c>
      <c r="G1738" s="1" t="s">
        <v>471</v>
      </c>
      <c r="H1738" s="1" t="s">
        <v>6639</v>
      </c>
      <c r="N1738" s="1" t="b">
        <v>0</v>
      </c>
    </row>
    <row r="1739" spans="2:14" x14ac:dyDescent="0.25">
      <c r="B1739" s="1">
        <v>1742</v>
      </c>
      <c r="C1739" s="1" t="s">
        <v>6640</v>
      </c>
      <c r="D1739" s="1" t="s">
        <v>6641</v>
      </c>
      <c r="E1739" s="1" t="s">
        <v>511</v>
      </c>
      <c r="F1739" s="1" t="s">
        <v>3502</v>
      </c>
      <c r="G1739" s="1" t="s">
        <v>471</v>
      </c>
      <c r="H1739" s="1" t="s">
        <v>6642</v>
      </c>
      <c r="N1739" s="1" t="b">
        <v>0</v>
      </c>
    </row>
    <row r="1740" spans="2:14" x14ac:dyDescent="0.25">
      <c r="B1740" s="1">
        <v>1743</v>
      </c>
      <c r="C1740" s="1" t="s">
        <v>6643</v>
      </c>
      <c r="D1740" s="1" t="s">
        <v>6644</v>
      </c>
      <c r="E1740" s="1" t="s">
        <v>567</v>
      </c>
      <c r="F1740" s="1" t="s">
        <v>525</v>
      </c>
      <c r="G1740" s="1" t="s">
        <v>471</v>
      </c>
      <c r="H1740" s="1" t="s">
        <v>6645</v>
      </c>
      <c r="N1740" s="1" t="b">
        <v>0</v>
      </c>
    </row>
    <row r="1741" spans="2:14" x14ac:dyDescent="0.25">
      <c r="B1741" s="1">
        <v>1744</v>
      </c>
      <c r="C1741" s="1" t="s">
        <v>6646</v>
      </c>
      <c r="D1741" s="1" t="s">
        <v>6029</v>
      </c>
      <c r="E1741" s="1" t="s">
        <v>561</v>
      </c>
      <c r="F1741" s="1" t="s">
        <v>6030</v>
      </c>
      <c r="G1741" s="1" t="s">
        <v>471</v>
      </c>
      <c r="H1741" s="1" t="s">
        <v>5991</v>
      </c>
      <c r="N1741" s="1" t="b">
        <v>0</v>
      </c>
    </row>
    <row r="1742" spans="2:14" x14ac:dyDescent="0.25">
      <c r="B1742" s="1">
        <v>1745</v>
      </c>
      <c r="C1742" s="1" t="s">
        <v>6647</v>
      </c>
      <c r="D1742" s="1" t="s">
        <v>5611</v>
      </c>
      <c r="E1742" s="1" t="s">
        <v>1058</v>
      </c>
      <c r="F1742" s="1" t="s">
        <v>1631</v>
      </c>
      <c r="G1742" s="1" t="s">
        <v>471</v>
      </c>
      <c r="H1742" s="1" t="s">
        <v>5521</v>
      </c>
      <c r="N1742" s="1" t="b">
        <v>0</v>
      </c>
    </row>
    <row r="1743" spans="2:14" x14ac:dyDescent="0.25">
      <c r="B1743" s="1">
        <v>1746</v>
      </c>
      <c r="C1743" s="1" t="s">
        <v>6648</v>
      </c>
      <c r="D1743" s="1" t="s">
        <v>6649</v>
      </c>
      <c r="E1743" s="1" t="s">
        <v>6650</v>
      </c>
      <c r="F1743" s="1" t="s">
        <v>6651</v>
      </c>
      <c r="G1743" s="1" t="s">
        <v>471</v>
      </c>
      <c r="H1743" s="1" t="s">
        <v>6652</v>
      </c>
      <c r="N1743" s="1" t="b">
        <v>0</v>
      </c>
    </row>
    <row r="1744" spans="2:14" x14ac:dyDescent="0.25">
      <c r="B1744" s="1">
        <v>1747</v>
      </c>
      <c r="C1744" s="1" t="s">
        <v>6653</v>
      </c>
      <c r="D1744" s="1" t="s">
        <v>6654</v>
      </c>
      <c r="E1744" s="1" t="s">
        <v>561</v>
      </c>
      <c r="F1744" s="1" t="s">
        <v>562</v>
      </c>
      <c r="G1744" s="1" t="s">
        <v>471</v>
      </c>
      <c r="H1744" s="1" t="s">
        <v>6655</v>
      </c>
      <c r="N1744" s="1" t="b">
        <v>0</v>
      </c>
    </row>
    <row r="1745" spans="2:14" x14ac:dyDescent="0.25">
      <c r="B1745" s="1">
        <v>1748</v>
      </c>
      <c r="C1745" s="1" t="s">
        <v>6656</v>
      </c>
      <c r="D1745" s="1" t="s">
        <v>6657</v>
      </c>
      <c r="E1745" s="1" t="s">
        <v>6658</v>
      </c>
      <c r="F1745" s="1" t="s">
        <v>6659</v>
      </c>
      <c r="G1745" s="1" t="s">
        <v>1337</v>
      </c>
      <c r="H1745" s="1" t="s">
        <v>6660</v>
      </c>
      <c r="N1745" s="1" t="b">
        <v>0</v>
      </c>
    </row>
    <row r="1746" spans="2:14" x14ac:dyDescent="0.25">
      <c r="B1746" s="1">
        <v>1749</v>
      </c>
      <c r="C1746" s="1" t="s">
        <v>6661</v>
      </c>
      <c r="D1746" s="1" t="s">
        <v>6662</v>
      </c>
      <c r="E1746" s="1" t="s">
        <v>742</v>
      </c>
      <c r="F1746" s="1" t="s">
        <v>743</v>
      </c>
      <c r="G1746" s="1" t="s">
        <v>471</v>
      </c>
      <c r="H1746" s="1" t="s">
        <v>6663</v>
      </c>
      <c r="N1746" s="1" t="b">
        <v>0</v>
      </c>
    </row>
    <row r="1747" spans="2:14" x14ac:dyDescent="0.25">
      <c r="B1747" s="1">
        <v>1750</v>
      </c>
      <c r="C1747" s="1" t="s">
        <v>6664</v>
      </c>
      <c r="D1747" s="1" t="s">
        <v>6665</v>
      </c>
      <c r="E1747" s="1" t="s">
        <v>511</v>
      </c>
      <c r="F1747" s="1" t="s">
        <v>1378</v>
      </c>
      <c r="G1747" s="1" t="s">
        <v>471</v>
      </c>
      <c r="H1747" s="1" t="s">
        <v>6666</v>
      </c>
      <c r="N1747" s="1" t="b">
        <v>0</v>
      </c>
    </row>
    <row r="1748" spans="2:14" x14ac:dyDescent="0.25">
      <c r="B1748" s="1">
        <v>1751</v>
      </c>
      <c r="C1748" s="1" t="s">
        <v>6667</v>
      </c>
      <c r="D1748" s="1" t="s">
        <v>6668</v>
      </c>
      <c r="E1748" s="1" t="s">
        <v>3070</v>
      </c>
      <c r="F1748" s="1" t="s">
        <v>819</v>
      </c>
      <c r="G1748" s="1" t="s">
        <v>471</v>
      </c>
      <c r="H1748" s="1" t="s">
        <v>6669</v>
      </c>
      <c r="N1748" s="1" t="b">
        <v>0</v>
      </c>
    </row>
    <row r="1749" spans="2:14" x14ac:dyDescent="0.25">
      <c r="B1749" s="1">
        <v>1752</v>
      </c>
      <c r="C1749" s="1" t="s">
        <v>6670</v>
      </c>
      <c r="D1749" s="1" t="s">
        <v>6671</v>
      </c>
      <c r="E1749" s="1" t="s">
        <v>818</v>
      </c>
      <c r="F1749" s="1" t="s">
        <v>819</v>
      </c>
      <c r="G1749" s="1" t="s">
        <v>471</v>
      </c>
      <c r="H1749" s="1" t="s">
        <v>6672</v>
      </c>
      <c r="N1749" s="1" t="b">
        <v>0</v>
      </c>
    </row>
    <row r="1750" spans="2:14" x14ac:dyDescent="0.25">
      <c r="B1750" s="1">
        <v>0</v>
      </c>
      <c r="H1750" s="1"/>
      <c r="N1750" s="1" t="b">
        <v>0</v>
      </c>
    </row>
    <row r="1751" spans="2:14" x14ac:dyDescent="0.25">
      <c r="B1751" s="1">
        <v>1753</v>
      </c>
      <c r="C1751" s="1" t="s">
        <v>6673</v>
      </c>
      <c r="D1751" s="1" t="s">
        <v>6674</v>
      </c>
      <c r="E1751" s="1" t="s">
        <v>1428</v>
      </c>
      <c r="F1751" s="1" t="s">
        <v>1429</v>
      </c>
      <c r="G1751" s="1" t="s">
        <v>471</v>
      </c>
      <c r="H1751" s="1" t="s">
        <v>6675</v>
      </c>
      <c r="N1751" s="1" t="b">
        <v>0</v>
      </c>
    </row>
    <row r="1752" spans="2:14" x14ac:dyDescent="0.25">
      <c r="B1752" s="1">
        <v>1754</v>
      </c>
      <c r="C1752" s="1" t="s">
        <v>6676</v>
      </c>
      <c r="D1752" s="1" t="s">
        <v>6677</v>
      </c>
      <c r="E1752" s="1" t="s">
        <v>511</v>
      </c>
      <c r="F1752" s="1" t="s">
        <v>723</v>
      </c>
      <c r="H1752" s="1" t="s">
        <v>6678</v>
      </c>
      <c r="N1752" s="1" t="b">
        <v>0</v>
      </c>
    </row>
    <row r="1753" spans="2:14" x14ac:dyDescent="0.25">
      <c r="B1753" s="1">
        <v>1755</v>
      </c>
      <c r="C1753" s="1" t="s">
        <v>9993</v>
      </c>
      <c r="D1753" s="1" t="s">
        <v>9994</v>
      </c>
      <c r="E1753" s="1" t="s">
        <v>9995</v>
      </c>
      <c r="F1753" s="1" t="s">
        <v>9996</v>
      </c>
      <c r="G1753" s="1" t="s">
        <v>1337</v>
      </c>
      <c r="H1753" s="1" t="s">
        <v>9997</v>
      </c>
      <c r="N1753" s="1" t="b">
        <v>0</v>
      </c>
    </row>
    <row r="1754" spans="2:14" x14ac:dyDescent="0.25">
      <c r="B1754" s="1">
        <v>1756</v>
      </c>
      <c r="C1754" s="1" t="s">
        <v>9998</v>
      </c>
      <c r="D1754" s="1" t="s">
        <v>9999</v>
      </c>
      <c r="E1754" s="1" t="s">
        <v>10000</v>
      </c>
      <c r="F1754" s="1" t="s">
        <v>10001</v>
      </c>
      <c r="G1754" s="1" t="s">
        <v>1337</v>
      </c>
      <c r="H1754" s="1" t="s">
        <v>10002</v>
      </c>
      <c r="N1754" s="1" t="b">
        <v>0</v>
      </c>
    </row>
    <row r="1755" spans="2:14" x14ac:dyDescent="0.25">
      <c r="B1755" s="1">
        <v>1757</v>
      </c>
      <c r="C1755" s="1" t="s">
        <v>10003</v>
      </c>
      <c r="D1755" s="1" t="s">
        <v>10004</v>
      </c>
      <c r="E1755" s="1" t="s">
        <v>4026</v>
      </c>
      <c r="F1755" s="1" t="s">
        <v>3934</v>
      </c>
      <c r="G1755" s="1" t="s">
        <v>471</v>
      </c>
      <c r="H1755" s="1" t="s">
        <v>10005</v>
      </c>
      <c r="N1755" s="1" t="b">
        <v>0</v>
      </c>
    </row>
    <row r="1756" spans="2:14" x14ac:dyDescent="0.25">
      <c r="B1756" s="1">
        <v>1758</v>
      </c>
      <c r="C1756" s="1" t="s">
        <v>10387</v>
      </c>
      <c r="D1756" s="1" t="s">
        <v>10392</v>
      </c>
      <c r="E1756" s="1" t="s">
        <v>548</v>
      </c>
      <c r="F1756" s="1" t="s">
        <v>3191</v>
      </c>
      <c r="G1756" s="1" t="s">
        <v>471</v>
      </c>
      <c r="H1756" s="1" t="s">
        <v>10388</v>
      </c>
      <c r="N1756" s="1" t="b">
        <v>0</v>
      </c>
    </row>
    <row r="1757" spans="2:14" x14ac:dyDescent="0.25">
      <c r="B1757" s="1">
        <v>1759</v>
      </c>
      <c r="C1757" s="1" t="s">
        <v>10393</v>
      </c>
      <c r="D1757" s="1" t="s">
        <v>10394</v>
      </c>
      <c r="E1757" s="1" t="s">
        <v>10395</v>
      </c>
      <c r="F1757" s="1" t="s">
        <v>10396</v>
      </c>
      <c r="G1757" s="1" t="s">
        <v>1337</v>
      </c>
      <c r="H1757" s="1" t="s">
        <v>10370</v>
      </c>
      <c r="N1757" s="1" t="b">
        <v>0</v>
      </c>
    </row>
    <row r="1758" spans="2:14" x14ac:dyDescent="0.25">
      <c r="B1758" s="1">
        <v>1760</v>
      </c>
      <c r="C1758" s="1" t="s">
        <v>10397</v>
      </c>
      <c r="D1758" s="1" t="s">
        <v>10398</v>
      </c>
      <c r="E1758" s="1" t="s">
        <v>4919</v>
      </c>
      <c r="F1758" s="1" t="s">
        <v>10399</v>
      </c>
      <c r="G1758" s="1" t="s">
        <v>10400</v>
      </c>
      <c r="H1758" s="1" t="s">
        <v>10375</v>
      </c>
      <c r="N1758" s="1" t="b">
        <v>0</v>
      </c>
    </row>
    <row r="1759" spans="2:14" x14ac:dyDescent="0.25">
      <c r="B1759" s="1">
        <v>1761</v>
      </c>
      <c r="C1759" s="1" t="s">
        <v>10381</v>
      </c>
      <c r="D1759" s="1" t="s">
        <v>10401</v>
      </c>
      <c r="E1759" s="1" t="s">
        <v>567</v>
      </c>
      <c r="F1759" s="1" t="s">
        <v>568</v>
      </c>
      <c r="G1759" s="1" t="s">
        <v>471</v>
      </c>
      <c r="H1759" s="1" t="s">
        <v>10382</v>
      </c>
      <c r="N1759" s="1" t="b">
        <v>0</v>
      </c>
    </row>
    <row r="1760" spans="2:14" x14ac:dyDescent="0.25">
      <c r="B1760" s="1">
        <v>1762</v>
      </c>
      <c r="C1760" s="1" t="s">
        <v>10571</v>
      </c>
      <c r="D1760" s="1" t="s">
        <v>10572</v>
      </c>
      <c r="E1760" s="1" t="s">
        <v>511</v>
      </c>
      <c r="F1760" s="1" t="s">
        <v>512</v>
      </c>
      <c r="G1760" s="1" t="s">
        <v>471</v>
      </c>
      <c r="H1760" s="1" t="s">
        <v>10573</v>
      </c>
      <c r="N1760" s="1" t="b">
        <v>0</v>
      </c>
    </row>
    <row r="1761" spans="2:14" x14ac:dyDescent="0.25">
      <c r="B1761" s="1">
        <v>1763</v>
      </c>
      <c r="C1761" s="1" t="s">
        <v>10574</v>
      </c>
      <c r="D1761" s="1" t="s">
        <v>10575</v>
      </c>
      <c r="E1761" s="1" t="s">
        <v>10576</v>
      </c>
      <c r="F1761" s="1" t="s">
        <v>10577</v>
      </c>
      <c r="G1761" s="1" t="s">
        <v>471</v>
      </c>
      <c r="H1761" s="1" t="s">
        <v>10578</v>
      </c>
      <c r="N1761" s="1" t="b">
        <v>0</v>
      </c>
    </row>
    <row r="1762" spans="2:14" x14ac:dyDescent="0.25">
      <c r="B1762" s="1">
        <v>1764</v>
      </c>
      <c r="C1762" s="1" t="s">
        <v>10579</v>
      </c>
      <c r="D1762" s="1" t="s">
        <v>10580</v>
      </c>
      <c r="E1762" s="1" t="s">
        <v>511</v>
      </c>
      <c r="F1762" s="1" t="s">
        <v>1369</v>
      </c>
      <c r="G1762" s="1" t="s">
        <v>2846</v>
      </c>
      <c r="H1762" s="1" t="s">
        <v>10581</v>
      </c>
      <c r="N1762" s="1" t="b">
        <v>0</v>
      </c>
    </row>
    <row r="1763" spans="2:14" x14ac:dyDescent="0.25">
      <c r="B1763" s="1">
        <v>1765</v>
      </c>
      <c r="C1763" s="1" t="s">
        <v>10582</v>
      </c>
      <c r="D1763" s="1" t="s">
        <v>10583</v>
      </c>
      <c r="E1763" s="1" t="s">
        <v>709</v>
      </c>
      <c r="F1763" s="1" t="s">
        <v>1024</v>
      </c>
      <c r="G1763" s="1" t="s">
        <v>471</v>
      </c>
      <c r="H1763" s="1" t="s">
        <v>10584</v>
      </c>
      <c r="N1763" s="1" t="b">
        <v>0</v>
      </c>
    </row>
    <row r="1764" spans="2:14" x14ac:dyDescent="0.25">
      <c r="B1764" s="1">
        <v>1766</v>
      </c>
      <c r="C1764" s="1" t="s">
        <v>10585</v>
      </c>
      <c r="D1764" s="1" t="s">
        <v>10586</v>
      </c>
      <c r="E1764" s="1" t="s">
        <v>548</v>
      </c>
      <c r="F1764" s="1" t="s">
        <v>5449</v>
      </c>
      <c r="G1764" s="1" t="s">
        <v>471</v>
      </c>
      <c r="H1764" s="1" t="s">
        <v>10587</v>
      </c>
      <c r="N1764" s="1" t="b">
        <v>0</v>
      </c>
    </row>
    <row r="1765" spans="2:14" x14ac:dyDescent="0.25">
      <c r="B1765" s="1">
        <v>1767</v>
      </c>
      <c r="C1765" s="1" t="s">
        <v>10588</v>
      </c>
      <c r="D1765" s="1" t="s">
        <v>10589</v>
      </c>
      <c r="E1765" s="1" t="s">
        <v>10590</v>
      </c>
      <c r="F1765" s="1" t="s">
        <v>10591</v>
      </c>
      <c r="G1765" s="1" t="s">
        <v>4271</v>
      </c>
      <c r="H1765" s="1" t="s">
        <v>10592</v>
      </c>
      <c r="N1765" s="1" t="b">
        <v>0</v>
      </c>
    </row>
    <row r="1766" spans="2:14" x14ac:dyDescent="0.25">
      <c r="B1766" s="1">
        <v>1768</v>
      </c>
      <c r="C1766" s="1" t="s">
        <v>10877</v>
      </c>
      <c r="D1766" s="1" t="s">
        <v>10943</v>
      </c>
      <c r="E1766" s="1" t="s">
        <v>511</v>
      </c>
      <c r="F1766" s="1" t="s">
        <v>864</v>
      </c>
      <c r="G1766" s="1" t="s">
        <v>471</v>
      </c>
      <c r="H1766" s="1" t="s">
        <v>10878</v>
      </c>
      <c r="N1766" s="1" t="b">
        <v>0</v>
      </c>
    </row>
    <row r="1767" spans="2:14" x14ac:dyDescent="0.25">
      <c r="B1767" s="1">
        <v>1769</v>
      </c>
      <c r="C1767" s="1" t="s">
        <v>10944</v>
      </c>
      <c r="D1767" s="1" t="s">
        <v>10945</v>
      </c>
      <c r="E1767" s="1" t="s">
        <v>511</v>
      </c>
      <c r="F1767" s="1" t="s">
        <v>532</v>
      </c>
      <c r="G1767" s="1" t="s">
        <v>471</v>
      </c>
      <c r="H1767" s="1" t="s">
        <v>10946</v>
      </c>
      <c r="N1767" s="1" t="b">
        <v>0</v>
      </c>
    </row>
    <row r="1768" spans="2:14" x14ac:dyDescent="0.25">
      <c r="B1768" s="1">
        <v>1770</v>
      </c>
      <c r="C1768" s="1" t="s">
        <v>10947</v>
      </c>
      <c r="D1768" s="1" t="s">
        <v>10948</v>
      </c>
      <c r="E1768" s="1" t="s">
        <v>511</v>
      </c>
      <c r="F1768" s="1" t="s">
        <v>2237</v>
      </c>
      <c r="G1768" s="1" t="s">
        <v>471</v>
      </c>
      <c r="H1768" s="1" t="s">
        <v>10949</v>
      </c>
      <c r="N1768" s="1" t="b">
        <v>0</v>
      </c>
    </row>
    <row r="1769" spans="2:14" x14ac:dyDescent="0.25">
      <c r="B1769" s="1">
        <v>1771</v>
      </c>
      <c r="C1769" s="1" t="s">
        <v>10950</v>
      </c>
      <c r="D1769" s="1" t="s">
        <v>10951</v>
      </c>
      <c r="E1769" s="1" t="s">
        <v>10952</v>
      </c>
      <c r="F1769" s="1" t="s">
        <v>595</v>
      </c>
      <c r="H1769" s="1"/>
      <c r="N1769" s="1" t="b">
        <v>0</v>
      </c>
    </row>
    <row r="1770" spans="2:14" x14ac:dyDescent="0.25">
      <c r="B1770" s="1">
        <v>1772</v>
      </c>
      <c r="C1770" s="1" t="s">
        <v>10953</v>
      </c>
      <c r="D1770" s="1" t="s">
        <v>10954</v>
      </c>
      <c r="E1770" s="1" t="s">
        <v>561</v>
      </c>
      <c r="F1770" s="1" t="s">
        <v>562</v>
      </c>
      <c r="H1770" s="1"/>
      <c r="N1770" s="1" t="b">
        <v>0</v>
      </c>
    </row>
    <row r="1771" spans="2:14" x14ac:dyDescent="0.25">
      <c r="B1771" s="1">
        <v>1773</v>
      </c>
      <c r="C1771" s="1" t="s">
        <v>10900</v>
      </c>
      <c r="D1771" s="1" t="s">
        <v>10955</v>
      </c>
      <c r="E1771" s="1" t="s">
        <v>1049</v>
      </c>
      <c r="F1771" s="1" t="s">
        <v>1050</v>
      </c>
      <c r="G1771" s="1" t="s">
        <v>471</v>
      </c>
      <c r="H1771" s="1" t="s">
        <v>10901</v>
      </c>
      <c r="N1771" s="1" t="b">
        <v>0</v>
      </c>
    </row>
    <row r="1772" spans="2:14" x14ac:dyDescent="0.25">
      <c r="B1772" s="1">
        <v>1774</v>
      </c>
      <c r="C1772" s="1" t="s">
        <v>10917</v>
      </c>
      <c r="D1772" s="1" t="s">
        <v>10956</v>
      </c>
      <c r="E1772" s="1" t="s">
        <v>494</v>
      </c>
      <c r="F1772" s="1" t="s">
        <v>495</v>
      </c>
      <c r="G1772" s="1" t="s">
        <v>471</v>
      </c>
      <c r="H1772" s="1" t="s">
        <v>10918</v>
      </c>
      <c r="N1772" s="1" t="b">
        <v>0</v>
      </c>
    </row>
    <row r="1773" spans="2:14" x14ac:dyDescent="0.25">
      <c r="B1773" s="1">
        <v>1775</v>
      </c>
      <c r="C1773" s="1" t="s">
        <v>10928</v>
      </c>
      <c r="D1773" s="1" t="s">
        <v>10957</v>
      </c>
      <c r="E1773" s="1" t="s">
        <v>10958</v>
      </c>
      <c r="F1773" s="1" t="s">
        <v>10959</v>
      </c>
      <c r="G1773" s="1" t="s">
        <v>471</v>
      </c>
      <c r="H1773" s="1" t="s">
        <v>10929</v>
      </c>
      <c r="N1773" s="1" t="b">
        <v>0</v>
      </c>
    </row>
    <row r="1774" spans="2:14" x14ac:dyDescent="0.25">
      <c r="B1774" s="1">
        <v>1776</v>
      </c>
      <c r="C1774" s="1" t="s">
        <v>6088</v>
      </c>
      <c r="E1774" s="1" t="s">
        <v>511</v>
      </c>
      <c r="F1774" s="1" t="s">
        <v>512</v>
      </c>
      <c r="G1774" s="1" t="s">
        <v>471</v>
      </c>
      <c r="H1774" s="35" t="s">
        <v>1438</v>
      </c>
      <c r="N1774" s="1" t="b">
        <v>0</v>
      </c>
    </row>
    <row r="1775" spans="2:14" x14ac:dyDescent="0.25">
      <c r="B1775" s="1">
        <v>1777</v>
      </c>
      <c r="C1775" s="1" t="s">
        <v>11205</v>
      </c>
      <c r="D1775" s="1" t="s">
        <v>11206</v>
      </c>
      <c r="E1775" s="1" t="s">
        <v>6091</v>
      </c>
      <c r="F1775" s="1" t="s">
        <v>11207</v>
      </c>
      <c r="G1775" s="1" t="s">
        <v>2873</v>
      </c>
      <c r="H1775" s="35" t="s">
        <v>11103</v>
      </c>
      <c r="N1775" s="1" t="b">
        <v>0</v>
      </c>
    </row>
    <row r="1776" spans="2:14" x14ac:dyDescent="0.25">
      <c r="B1776" s="1">
        <v>1778</v>
      </c>
      <c r="C1776" s="1" t="s">
        <v>11208</v>
      </c>
      <c r="D1776" s="1" t="s">
        <v>11209</v>
      </c>
      <c r="E1776" s="1" t="s">
        <v>1997</v>
      </c>
      <c r="F1776" s="1" t="s">
        <v>11210</v>
      </c>
      <c r="G1776" s="1" t="s">
        <v>471</v>
      </c>
      <c r="H1776" s="35" t="s">
        <v>11113</v>
      </c>
      <c r="N1776" s="1" t="b">
        <v>0</v>
      </c>
    </row>
    <row r="1777" spans="2:14" x14ac:dyDescent="0.25">
      <c r="B1777" s="1">
        <v>1779</v>
      </c>
      <c r="C1777" s="1" t="s">
        <v>11196</v>
      </c>
      <c r="D1777" s="1" t="s">
        <v>11211</v>
      </c>
      <c r="E1777" s="1" t="s">
        <v>511</v>
      </c>
      <c r="F1777" s="1" t="s">
        <v>11212</v>
      </c>
      <c r="G1777" s="1" t="s">
        <v>471</v>
      </c>
      <c r="H1777" s="35" t="s">
        <v>11197</v>
      </c>
      <c r="N1777" s="1" t="b">
        <v>0</v>
      </c>
    </row>
    <row r="1778" spans="2:14" x14ac:dyDescent="0.25">
      <c r="B1778" s="1">
        <v>1780</v>
      </c>
      <c r="C1778" s="1" t="s">
        <v>11458</v>
      </c>
      <c r="D1778" s="1" t="s">
        <v>11459</v>
      </c>
      <c r="E1778" s="1" t="s">
        <v>511</v>
      </c>
      <c r="F1778" s="1" t="s">
        <v>2391</v>
      </c>
    </row>
    <row r="1779" spans="2:14" x14ac:dyDescent="0.25">
      <c r="B1779" s="1">
        <v>1781</v>
      </c>
      <c r="C1779" s="1" t="s">
        <v>11460</v>
      </c>
      <c r="D1779" s="1" t="s">
        <v>11461</v>
      </c>
      <c r="E1779" s="1" t="s">
        <v>511</v>
      </c>
      <c r="F1779" s="1" t="s">
        <v>1399</v>
      </c>
      <c r="G1779" s="1" t="s">
        <v>471</v>
      </c>
      <c r="H1779" s="35" t="s">
        <v>11462</v>
      </c>
    </row>
    <row r="1780" spans="2:14" x14ac:dyDescent="0.25">
      <c r="B1780" s="1">
        <v>1782</v>
      </c>
      <c r="C1780" s="1" t="s">
        <v>11463</v>
      </c>
      <c r="D1780" s="1" t="s">
        <v>547</v>
      </c>
      <c r="E1780" s="1" t="s">
        <v>548</v>
      </c>
      <c r="F1780" s="1" t="s">
        <v>549</v>
      </c>
      <c r="G1780" s="1" t="s">
        <v>471</v>
      </c>
      <c r="H1780" s="35" t="s">
        <v>11464</v>
      </c>
    </row>
    <row r="1781" spans="2:14" x14ac:dyDescent="0.25">
      <c r="B1781" s="1">
        <v>1783</v>
      </c>
      <c r="C1781" s="1" t="s">
        <v>11519</v>
      </c>
      <c r="D1781" s="1" t="s">
        <v>11520</v>
      </c>
      <c r="E1781" s="1" t="s">
        <v>4919</v>
      </c>
      <c r="F1781" s="1" t="s">
        <v>6359</v>
      </c>
      <c r="G1781" s="1" t="s">
        <v>1337</v>
      </c>
      <c r="H1781" s="35" t="s">
        <v>11521</v>
      </c>
      <c r="N1781" s="1" t="b">
        <v>0</v>
      </c>
    </row>
    <row r="1782" spans="2:14" x14ac:dyDescent="0.25">
      <c r="B1782" s="1">
        <v>1784</v>
      </c>
      <c r="C1782" s="1" t="s">
        <v>11522</v>
      </c>
      <c r="D1782" s="1" t="s">
        <v>11523</v>
      </c>
      <c r="E1782" s="1" t="s">
        <v>841</v>
      </c>
      <c r="F1782" s="1" t="s">
        <v>842</v>
      </c>
      <c r="H1782" s="35" t="s">
        <v>11524</v>
      </c>
      <c r="N1782" s="1" t="b">
        <v>0</v>
      </c>
    </row>
    <row r="1783" spans="2:14" x14ac:dyDescent="0.25">
      <c r="B1783" s="1">
        <v>1785</v>
      </c>
      <c r="C1783" s="1" t="s">
        <v>11525</v>
      </c>
      <c r="D1783" s="1" t="s">
        <v>11526</v>
      </c>
      <c r="E1783" s="1" t="s">
        <v>494</v>
      </c>
      <c r="F1783" s="1" t="s">
        <v>495</v>
      </c>
      <c r="G1783" s="1" t="s">
        <v>471</v>
      </c>
      <c r="H1783" s="35" t="s">
        <v>11527</v>
      </c>
      <c r="N1783" s="1" t="b">
        <v>0</v>
      </c>
    </row>
    <row r="1784" spans="2:14" x14ac:dyDescent="0.25">
      <c r="B1784" s="1">
        <v>1786</v>
      </c>
      <c r="C1784" s="1" t="s">
        <v>11522</v>
      </c>
      <c r="D1784" s="1" t="s">
        <v>12034</v>
      </c>
      <c r="E1784" s="1" t="s">
        <v>841</v>
      </c>
      <c r="F1784" s="1" t="s">
        <v>842</v>
      </c>
      <c r="G1784" s="1" t="s">
        <v>471</v>
      </c>
      <c r="H1784" s="1" t="s">
        <v>11524</v>
      </c>
      <c r="N1784" s="1" t="b">
        <v>0</v>
      </c>
    </row>
    <row r="1785" spans="2:14" x14ac:dyDescent="0.25">
      <c r="B1785" s="1">
        <v>1787</v>
      </c>
      <c r="C1785" s="1" t="s">
        <v>12570</v>
      </c>
      <c r="D1785" s="1" t="s">
        <v>12742</v>
      </c>
      <c r="E1785" s="1" t="s">
        <v>567</v>
      </c>
      <c r="F1785" s="1" t="s">
        <v>568</v>
      </c>
      <c r="G1785" s="1" t="s">
        <v>471</v>
      </c>
      <c r="H1785" s="1" t="s">
        <v>12571</v>
      </c>
    </row>
    <row r="1786" spans="2:14" x14ac:dyDescent="0.25">
      <c r="B1786" s="1">
        <v>1788</v>
      </c>
      <c r="C1786" s="1" t="s">
        <v>12583</v>
      </c>
      <c r="D1786" s="1" t="s">
        <v>6462</v>
      </c>
      <c r="E1786" s="1" t="s">
        <v>4502</v>
      </c>
      <c r="F1786" s="1" t="s">
        <v>3898</v>
      </c>
      <c r="H1786" s="1" t="s">
        <v>6463</v>
      </c>
    </row>
    <row r="1787" spans="2:14" x14ac:dyDescent="0.25">
      <c r="B1787" s="1">
        <v>1789</v>
      </c>
      <c r="C1787" s="1" t="s">
        <v>12666</v>
      </c>
      <c r="D1787" s="1" t="s">
        <v>12743</v>
      </c>
      <c r="E1787" s="1" t="s">
        <v>3017</v>
      </c>
      <c r="F1787" s="1" t="s">
        <v>3018</v>
      </c>
      <c r="G1787" s="1" t="s">
        <v>471</v>
      </c>
      <c r="H1787" s="1" t="s">
        <v>12667</v>
      </c>
    </row>
    <row r="1788" spans="2:14" x14ac:dyDescent="0.25">
      <c r="B1788" s="1">
        <v>1790</v>
      </c>
      <c r="C1788" s="1" t="s">
        <v>12672</v>
      </c>
      <c r="D1788" s="1" t="s">
        <v>12744</v>
      </c>
      <c r="E1788" s="1" t="s">
        <v>511</v>
      </c>
      <c r="F1788" s="1" t="s">
        <v>12745</v>
      </c>
      <c r="G1788" s="1" t="s">
        <v>471</v>
      </c>
      <c r="H1788" s="1" t="s">
        <v>12673</v>
      </c>
    </row>
    <row r="1789" spans="2:14" x14ac:dyDescent="0.25">
      <c r="B1789" s="1">
        <v>1791</v>
      </c>
      <c r="C1789" s="1" t="s">
        <v>12710</v>
      </c>
      <c r="D1789" s="1" t="s">
        <v>12746</v>
      </c>
      <c r="E1789" s="1" t="s">
        <v>12747</v>
      </c>
      <c r="F1789" s="1" t="s">
        <v>12748</v>
      </c>
      <c r="G1789" s="1" t="s">
        <v>471</v>
      </c>
      <c r="H1789" s="1" t="s">
        <v>12711</v>
      </c>
    </row>
    <row r="1790" spans="2:14" x14ac:dyDescent="0.25">
      <c r="B1790" s="1">
        <v>1792</v>
      </c>
      <c r="C1790" s="1" t="s">
        <v>12737</v>
      </c>
      <c r="D1790" s="1" t="s">
        <v>12749</v>
      </c>
      <c r="E1790" s="1" t="s">
        <v>511</v>
      </c>
      <c r="F1790" s="1" t="s">
        <v>1261</v>
      </c>
      <c r="G1790" s="1" t="s">
        <v>471</v>
      </c>
      <c r="H1790" s="1" t="s">
        <v>12738</v>
      </c>
    </row>
  </sheetData>
  <autoFilter ref="A1:S1784" xr:uid="{00000000-0001-0000-0200-000000000000}"/>
  <sortState xmlns:xlrd2="http://schemas.microsoft.com/office/spreadsheetml/2017/richdata2" ref="A2:S1203">
    <sortCondition ref="A1"/>
  </sortState>
  <conditionalFormatting sqref="H1:H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B488-410B-49F4-8061-C4793AE11AB2}">
  <sheetPr>
    <tabColor theme="4"/>
  </sheetPr>
  <dimension ref="A1:AD141"/>
  <sheetViews>
    <sheetView topLeftCell="A115" workbookViewId="0">
      <selection activeCell="A142" sqref="A142:XFD318"/>
    </sheetView>
  </sheetViews>
  <sheetFormatPr defaultRowHeight="15" x14ac:dyDescent="0.25"/>
  <cols>
    <col min="1" max="1" width="9.85546875" style="22" customWidth="1"/>
    <col min="2" max="2" width="12.7109375" style="15" customWidth="1"/>
    <col min="3" max="3" width="15.7109375" style="15" customWidth="1"/>
    <col min="4" max="4" width="10.7109375" style="15" customWidth="1"/>
    <col min="5" max="5" width="38.140625" style="15" customWidth="1"/>
    <col min="6" max="6" width="28.42578125" style="15" customWidth="1"/>
    <col min="7" max="7" width="15" style="15" customWidth="1"/>
    <col min="8" max="8" width="24.5703125" style="15" customWidth="1"/>
    <col min="9" max="9" width="12.5703125" style="16" customWidth="1"/>
    <col min="10" max="10" width="10.140625" style="25" customWidth="1"/>
    <col min="11" max="11" width="13.85546875" style="25" customWidth="1"/>
    <col min="12" max="12" width="30.28515625" style="15" customWidth="1"/>
    <col min="13" max="27" width="9.140625" style="8"/>
    <col min="28" max="30" width="9.140625" style="9"/>
  </cols>
  <sheetData>
    <row r="1" spans="1:30" s="13" customFormat="1" ht="23.25" customHeight="1" x14ac:dyDescent="0.25">
      <c r="A1" s="10" t="s">
        <v>4592</v>
      </c>
      <c r="B1" s="15"/>
      <c r="C1" s="15"/>
      <c r="D1" s="15"/>
      <c r="E1" s="15"/>
      <c r="F1" s="15"/>
      <c r="G1" s="15"/>
      <c r="H1" s="15"/>
      <c r="I1" s="16"/>
      <c r="J1" s="25"/>
      <c r="K1" s="25"/>
      <c r="L1" s="15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2"/>
      <c r="AC1" s="12"/>
      <c r="AD1" s="12"/>
    </row>
    <row r="2" spans="1:30" s="13" customFormat="1" ht="18.75" customHeight="1" x14ac:dyDescent="0.25">
      <c r="A2" s="14" t="s">
        <v>4593</v>
      </c>
      <c r="B2" s="23"/>
      <c r="C2" s="23"/>
      <c r="D2" s="23"/>
      <c r="E2" s="23"/>
      <c r="F2" s="24">
        <f>MIRKA!G2</f>
        <v>0</v>
      </c>
      <c r="G2" s="24">
        <v>2023</v>
      </c>
      <c r="H2" s="15"/>
      <c r="I2" s="16"/>
      <c r="J2" s="25"/>
      <c r="K2" s="25"/>
      <c r="L2" s="1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  <c r="AC2" s="12"/>
      <c r="AD2" s="12"/>
    </row>
    <row r="3" spans="1:30" ht="32.25" customHeight="1" x14ac:dyDescent="0.25">
      <c r="A3" s="17" t="s">
        <v>4594</v>
      </c>
      <c r="B3" s="18" t="s">
        <v>4595</v>
      </c>
      <c r="C3" s="18" t="s">
        <v>9992</v>
      </c>
      <c r="D3" s="18" t="s">
        <v>4596</v>
      </c>
      <c r="E3" s="18" t="s">
        <v>4597</v>
      </c>
      <c r="F3" s="18" t="s">
        <v>4598</v>
      </c>
      <c r="G3" s="18" t="s">
        <v>4599</v>
      </c>
      <c r="H3" s="18" t="s">
        <v>4600</v>
      </c>
      <c r="I3" s="19" t="s">
        <v>4601</v>
      </c>
      <c r="J3" s="26" t="s">
        <v>4602</v>
      </c>
      <c r="K3" s="26" t="s">
        <v>4606</v>
      </c>
      <c r="L3" s="18" t="s">
        <v>4603</v>
      </c>
    </row>
    <row r="4" spans="1:30" x14ac:dyDescent="0.25">
      <c r="A4" s="20" t="str">
        <f>'DFAakt.mes+fcie-podkl.preVYSTUP'!A2:B2</f>
        <v>20230684</v>
      </c>
      <c r="B4" s="21" t="str">
        <f>'DFAakt.mes+fcie-podkl.preVYSTUP'!B2</f>
        <v>40231561</v>
      </c>
      <c r="C4" s="21" t="str">
        <f>'DFAakt.mes+fcie-podkl.preVYSTUP'!C2</f>
        <v>mtz279/2023</v>
      </c>
      <c r="D4" s="21" t="str">
        <f>'DFAakt.mes+fcie-podkl.preVYSTUP'!F2</f>
        <v>40180059</v>
      </c>
      <c r="E4" s="21" t="str">
        <f>'DFAakt.mes+fcie-podkl.preVYSTUP'!E2</f>
        <v>Homola s.r.o.</v>
      </c>
      <c r="F4" s="21" t="str">
        <f>'DFAakt.mes+fcie-podkl.preVYSTUP'!AD2</f>
        <v>Dlhé diely 1/18</v>
      </c>
      <c r="G4" s="21" t="str">
        <f>'DFAakt.mes+fcie-podkl.preVYSTUP'!AE2</f>
        <v>841 04</v>
      </c>
      <c r="H4" s="21" t="str">
        <f>'DFAakt.mes+fcie-podkl.preVYSTUP'!AF2</f>
        <v>Bratislava</v>
      </c>
      <c r="I4" s="16">
        <f>'DFAakt.mes+fcie-podkl.preVYSTUP'!L2</f>
        <v>313.22000000000003</v>
      </c>
      <c r="J4" s="27" t="str">
        <f>'DFAakt.mes+fcie-podkl.preVYSTUP'!T2</f>
        <v>EUR</v>
      </c>
      <c r="K4" s="28">
        <f>'DFAakt.mes+fcie-podkl.preVYSTUP'!P2</f>
        <v>45140</v>
      </c>
      <c r="L4" s="21" t="str">
        <f>'DFAakt.mes+fcie-podkl.preVYSTUP'!K2</f>
        <v>Overenie tlakomerov,manžeta</v>
      </c>
    </row>
    <row r="5" spans="1:30" x14ac:dyDescent="0.25">
      <c r="A5" s="20" t="str">
        <f>'DFAakt.mes+fcie-podkl.preVYSTUP'!A3:B3</f>
        <v>20230788</v>
      </c>
      <c r="B5" s="21" t="str">
        <f>'DFAakt.mes+fcie-podkl.preVYSTUP'!B3</f>
        <v>2363191</v>
      </c>
      <c r="C5" s="21" t="str">
        <f>'DFAakt.mes+fcie-podkl.preVYSTUP'!C3</f>
        <v>nl461/2023</v>
      </c>
      <c r="D5" s="21" t="str">
        <f>'DFAakt.mes+fcie-podkl.preVYSTUP'!F3</f>
        <v>34142941</v>
      </c>
      <c r="E5" s="21" t="str">
        <f>'DFAakt.mes+fcie-podkl.preVYSTUP'!E3</f>
        <v>PHOENIX  zdravot. zásobovanie, a.s.</v>
      </c>
      <c r="F5" s="21" t="str">
        <f>'DFAakt.mes+fcie-podkl.preVYSTUP'!AD3</f>
        <v>Pribylinská  2/A</v>
      </c>
      <c r="G5" s="21" t="str">
        <f>'DFAakt.mes+fcie-podkl.preVYSTUP'!AE3</f>
        <v>831 04</v>
      </c>
      <c r="H5" s="21" t="str">
        <f>'DFAakt.mes+fcie-podkl.preVYSTUP'!AF3</f>
        <v>Bratislava</v>
      </c>
      <c r="I5" s="16">
        <f>'DFAakt.mes+fcie-podkl.preVYSTUP'!L3</f>
        <v>901.33</v>
      </c>
      <c r="J5" s="27" t="str">
        <f>'DFAakt.mes+fcie-podkl.preVYSTUP'!T3</f>
        <v>EUR</v>
      </c>
      <c r="K5" s="28">
        <f>'DFAakt.mes+fcie-podkl.preVYSTUP'!P3</f>
        <v>45147</v>
      </c>
      <c r="L5" s="21" t="str">
        <f>'DFAakt.mes+fcie-podkl.preVYSTUP'!K3</f>
        <v>Lieky,ŠZM</v>
      </c>
    </row>
    <row r="6" spans="1:30" x14ac:dyDescent="0.25">
      <c r="A6" s="20" t="str">
        <f>'DFAakt.mes+fcie-podkl.preVYSTUP'!A4:B4</f>
        <v>20230789</v>
      </c>
      <c r="B6" s="21" t="str">
        <f>'DFAakt.mes+fcie-podkl.preVYSTUP'!B4</f>
        <v>6862021100</v>
      </c>
      <c r="C6" s="21" t="str">
        <f>'DFAakt.mes+fcie-podkl.preVYSTUP'!C4</f>
        <v>55/2020</v>
      </c>
      <c r="D6" s="21" t="str">
        <f>'DFAakt.mes+fcie-podkl.preVYSTUP'!F4</f>
        <v>685852</v>
      </c>
      <c r="E6" s="21" t="str">
        <f>'DFAakt.mes+fcie-podkl.preVYSTUP'!E4</f>
        <v>MESSER  Tatragas s.r.o.</v>
      </c>
      <c r="F6" s="21" t="str">
        <f>'DFAakt.mes+fcie-podkl.preVYSTUP'!AD4</f>
        <v>Chalupkova 9</v>
      </c>
      <c r="G6" s="21" t="str">
        <f>'DFAakt.mes+fcie-podkl.preVYSTUP'!AE4</f>
        <v>819 44</v>
      </c>
      <c r="H6" s="21" t="str">
        <f>'DFAakt.mes+fcie-podkl.preVYSTUP'!AF4</f>
        <v>Bratislava 1</v>
      </c>
      <c r="I6" s="16">
        <f>'DFAakt.mes+fcie-podkl.preVYSTUP'!L4</f>
        <v>119.34</v>
      </c>
      <c r="J6" s="27" t="str">
        <f>'DFAakt.mes+fcie-podkl.preVYSTUP'!T4</f>
        <v>EUR</v>
      </c>
      <c r="K6" s="28">
        <f>'DFAakt.mes+fcie-podkl.preVYSTUP'!P4</f>
        <v>45140</v>
      </c>
      <c r="L6" s="21" t="str">
        <f>'DFAakt.mes+fcie-podkl.preVYSTUP'!K4</f>
        <v>Nájomné za flaše</v>
      </c>
    </row>
    <row r="7" spans="1:30" x14ac:dyDescent="0.25">
      <c r="A7" s="20" t="str">
        <f>'DFAakt.mes+fcie-podkl.preVYSTUP'!A5:B5</f>
        <v>20230790</v>
      </c>
      <c r="B7" s="21" t="str">
        <f>'DFAakt.mes+fcie-podkl.preVYSTUP'!B5</f>
        <v>2357255</v>
      </c>
      <c r="C7" s="21" t="str">
        <f>'DFAakt.mes+fcie-podkl.preVYSTUP'!C5</f>
        <v>nl446/2023</v>
      </c>
      <c r="D7" s="21" t="str">
        <f>'DFAakt.mes+fcie-podkl.preVYSTUP'!F5</f>
        <v>34142941</v>
      </c>
      <c r="E7" s="21" t="str">
        <f>'DFAakt.mes+fcie-podkl.preVYSTUP'!E5</f>
        <v>PHOENIX  zdravot. zásobovanie, a.s.</v>
      </c>
      <c r="F7" s="21" t="str">
        <f>'DFAakt.mes+fcie-podkl.preVYSTUP'!AD5</f>
        <v>Pribylinská  2/A</v>
      </c>
      <c r="G7" s="21" t="str">
        <f>'DFAakt.mes+fcie-podkl.preVYSTUP'!AE5</f>
        <v>831 04</v>
      </c>
      <c r="H7" s="21" t="str">
        <f>'DFAakt.mes+fcie-podkl.preVYSTUP'!AF5</f>
        <v>Bratislava</v>
      </c>
      <c r="I7" s="16">
        <f>'DFAakt.mes+fcie-podkl.preVYSTUP'!L5</f>
        <v>884.69</v>
      </c>
      <c r="J7" s="27" t="str">
        <f>'DFAakt.mes+fcie-podkl.preVYSTUP'!T5</f>
        <v>EUR</v>
      </c>
      <c r="K7" s="28">
        <f>'DFAakt.mes+fcie-podkl.preVYSTUP'!P5</f>
        <v>45140</v>
      </c>
      <c r="L7" s="21" t="str">
        <f>'DFAakt.mes+fcie-podkl.preVYSTUP'!K5</f>
        <v>Lieky,ŠZM</v>
      </c>
    </row>
    <row r="8" spans="1:30" x14ac:dyDescent="0.25">
      <c r="A8" s="20" t="str">
        <f>'DFAakt.mes+fcie-podkl.preVYSTUP'!A6:B6</f>
        <v>20230791</v>
      </c>
      <c r="B8" s="21" t="str">
        <f>'DFAakt.mes+fcie-podkl.preVYSTUP'!B6</f>
        <v>2347341</v>
      </c>
      <c r="C8" s="21" t="str">
        <f>'DFAakt.mes+fcie-podkl.preVYSTUP'!C6</f>
        <v>nl405/2023</v>
      </c>
      <c r="D8" s="21" t="str">
        <f>'DFAakt.mes+fcie-podkl.preVYSTUP'!F6</f>
        <v>34142941</v>
      </c>
      <c r="E8" s="21" t="str">
        <f>'DFAakt.mes+fcie-podkl.preVYSTUP'!E6</f>
        <v>PHOENIX  zdravot. zásobovanie, a.s.</v>
      </c>
      <c r="F8" s="21" t="str">
        <f>'DFAakt.mes+fcie-podkl.preVYSTUP'!AD6</f>
        <v>Pribylinská  2/A</v>
      </c>
      <c r="G8" s="21" t="str">
        <f>'DFAakt.mes+fcie-podkl.preVYSTUP'!AE6</f>
        <v>831 04</v>
      </c>
      <c r="H8" s="21" t="str">
        <f>'DFAakt.mes+fcie-podkl.preVYSTUP'!AF6</f>
        <v>Bratislava</v>
      </c>
      <c r="I8" s="16">
        <f>'DFAakt.mes+fcie-podkl.preVYSTUP'!L6</f>
        <v>890.99</v>
      </c>
      <c r="J8" s="27" t="str">
        <f>'DFAakt.mes+fcie-podkl.preVYSTUP'!T6</f>
        <v>EUR</v>
      </c>
      <c r="K8" s="28">
        <f>'DFAakt.mes+fcie-podkl.preVYSTUP'!P6</f>
        <v>45140</v>
      </c>
      <c r="L8" s="21" t="str">
        <f>'DFAakt.mes+fcie-podkl.preVYSTUP'!K6</f>
        <v>Lieky,ŠZM</v>
      </c>
    </row>
    <row r="9" spans="1:30" x14ac:dyDescent="0.25">
      <c r="A9" s="20" t="str">
        <f>'DFAakt.mes+fcie-podkl.preVYSTUP'!A7:B7</f>
        <v>20230793</v>
      </c>
      <c r="B9" s="21" t="str">
        <f>'DFAakt.mes+fcie-podkl.preVYSTUP'!B7</f>
        <v>2351120</v>
      </c>
      <c r="C9" s="21" t="str">
        <f>'DFAakt.mes+fcie-podkl.preVYSTUP'!C7</f>
        <v>nl423/2023</v>
      </c>
      <c r="D9" s="21" t="str">
        <f>'DFAakt.mes+fcie-podkl.preVYSTUP'!F7</f>
        <v>34142941</v>
      </c>
      <c r="E9" s="21" t="str">
        <f>'DFAakt.mes+fcie-podkl.preVYSTUP'!E7</f>
        <v>PHOENIX  zdravot. zásobovanie, a.s.</v>
      </c>
      <c r="F9" s="21" t="str">
        <f>'DFAakt.mes+fcie-podkl.preVYSTUP'!AD7</f>
        <v>Pribylinská  2/A</v>
      </c>
      <c r="G9" s="21" t="str">
        <f>'DFAakt.mes+fcie-podkl.preVYSTUP'!AE7</f>
        <v>831 04</v>
      </c>
      <c r="H9" s="21" t="str">
        <f>'DFAakt.mes+fcie-podkl.preVYSTUP'!AF7</f>
        <v>Bratislava</v>
      </c>
      <c r="I9" s="16">
        <f>'DFAakt.mes+fcie-podkl.preVYSTUP'!L7</f>
        <v>1492.22</v>
      </c>
      <c r="J9" s="27" t="str">
        <f>'DFAakt.mes+fcie-podkl.preVYSTUP'!T7</f>
        <v>EUR</v>
      </c>
      <c r="K9" s="28">
        <f>'DFAakt.mes+fcie-podkl.preVYSTUP'!P7</f>
        <v>45140</v>
      </c>
      <c r="L9" s="21" t="str">
        <f>'DFAakt.mes+fcie-podkl.preVYSTUP'!K7</f>
        <v>Lieky,ŠZM</v>
      </c>
    </row>
    <row r="10" spans="1:30" x14ac:dyDescent="0.25">
      <c r="A10" s="20" t="str">
        <f>'DFAakt.mes+fcie-podkl.preVYSTUP'!A8:B8</f>
        <v>20230796</v>
      </c>
      <c r="B10" s="21" t="str">
        <f>'DFAakt.mes+fcie-podkl.preVYSTUP'!B8</f>
        <v>230200351</v>
      </c>
      <c r="C10" s="21" t="str">
        <f>'DFAakt.mes+fcie-podkl.preVYSTUP'!C8</f>
        <v>mtz385/2023</v>
      </c>
      <c r="D10" s="21" t="str">
        <f>'DFAakt.mes+fcie-podkl.preVYSTUP'!F8</f>
        <v>25284584</v>
      </c>
      <c r="E10" s="21" t="str">
        <f>'DFAakt.mes+fcie-podkl.preVYSTUP'!E8</f>
        <v>DEYMED Diagnostic</v>
      </c>
      <c r="F10" s="21" t="str">
        <f>'DFAakt.mes+fcie-podkl.preVYSTUP'!AD8</f>
        <v>Kudrnáčova 533</v>
      </c>
      <c r="G10" s="21" t="str">
        <f>'DFAakt.mes+fcie-podkl.preVYSTUP'!AE8</f>
        <v>549 31</v>
      </c>
      <c r="H10" s="21" t="str">
        <f>'DFAakt.mes+fcie-podkl.preVYSTUP'!AF8</f>
        <v>Hronov</v>
      </c>
      <c r="I10" s="16">
        <f>'DFAakt.mes+fcie-podkl.preVYSTUP'!L8</f>
        <v>340.58</v>
      </c>
      <c r="J10" s="27" t="str">
        <f>'DFAakt.mes+fcie-podkl.preVYSTUP'!T8</f>
        <v>EUR</v>
      </c>
      <c r="K10" s="28">
        <f>'DFAakt.mes+fcie-podkl.preVYSTUP'!P8</f>
        <v>45139</v>
      </c>
      <c r="L10" s="21" t="str">
        <f>'DFAakt.mes+fcie-podkl.preVYSTUP'!K8</f>
        <v>EEG čapice</v>
      </c>
    </row>
    <row r="11" spans="1:30" x14ac:dyDescent="0.25">
      <c r="A11" s="20" t="str">
        <f>'DFAakt.mes+fcie-podkl.preVYSTUP'!A9:B9</f>
        <v>20230844</v>
      </c>
      <c r="B11" s="21" t="str">
        <f>'DFAakt.mes+fcie-podkl.preVYSTUP'!B9</f>
        <v>2369076</v>
      </c>
      <c r="C11" s="21" t="str">
        <f>'DFAakt.mes+fcie-podkl.preVYSTUP'!C9</f>
        <v>nl465-480/2023</v>
      </c>
      <c r="D11" s="21" t="str">
        <f>'DFAakt.mes+fcie-podkl.preVYSTUP'!F9</f>
        <v>34142941</v>
      </c>
      <c r="E11" s="21" t="str">
        <f>'DFAakt.mes+fcie-podkl.preVYSTUP'!E9</f>
        <v>PHOENIX  zdravot. zásobovanie, a.s.</v>
      </c>
      <c r="F11" s="21" t="str">
        <f>'DFAakt.mes+fcie-podkl.preVYSTUP'!AD9</f>
        <v>Pribylinská  2/A</v>
      </c>
      <c r="G11" s="21" t="str">
        <f>'DFAakt.mes+fcie-podkl.preVYSTUP'!AE9</f>
        <v>831 04</v>
      </c>
      <c r="H11" s="21" t="str">
        <f>'DFAakt.mes+fcie-podkl.preVYSTUP'!AF9</f>
        <v>Bratislava</v>
      </c>
      <c r="I11" s="16">
        <f>'DFAakt.mes+fcie-podkl.preVYSTUP'!L9</f>
        <v>1178.8599999999999</v>
      </c>
      <c r="J11" s="27" t="str">
        <f>'DFAakt.mes+fcie-podkl.preVYSTUP'!T9</f>
        <v>EUR</v>
      </c>
      <c r="K11" s="28">
        <f>'DFAakt.mes+fcie-podkl.preVYSTUP'!P9</f>
        <v>45147</v>
      </c>
      <c r="L11" s="21" t="str">
        <f>'DFAakt.mes+fcie-podkl.preVYSTUP'!K9</f>
        <v>Lieky,ŠZM,dezinfekčné prostrie</v>
      </c>
    </row>
    <row r="12" spans="1:30" x14ac:dyDescent="0.25">
      <c r="A12" s="20" t="str">
        <f>'DFAakt.mes+fcie-podkl.preVYSTUP'!A10:B10</f>
        <v>20230845</v>
      </c>
      <c r="B12" s="21" t="str">
        <f>'DFAakt.mes+fcie-podkl.preVYSTUP'!B10</f>
        <v>2374113</v>
      </c>
      <c r="C12" s="21" t="str">
        <f>'DFAakt.mes+fcie-podkl.preVYSTUP'!C10</f>
        <v>nl484-485/2023</v>
      </c>
      <c r="D12" s="21" t="str">
        <f>'DFAakt.mes+fcie-podkl.preVYSTUP'!F10</f>
        <v>34142941</v>
      </c>
      <c r="E12" s="21" t="str">
        <f>'DFAakt.mes+fcie-podkl.preVYSTUP'!E10</f>
        <v>PHOENIX  zdravot. zásobovanie, a.s.</v>
      </c>
      <c r="F12" s="21" t="str">
        <f>'DFAakt.mes+fcie-podkl.preVYSTUP'!AD10</f>
        <v>Pribylinská  2/A</v>
      </c>
      <c r="G12" s="21" t="str">
        <f>'DFAakt.mes+fcie-podkl.preVYSTUP'!AE10</f>
        <v>831 04</v>
      </c>
      <c r="H12" s="21" t="str">
        <f>'DFAakt.mes+fcie-podkl.preVYSTUP'!AF10</f>
        <v>Bratislava</v>
      </c>
      <c r="I12" s="16">
        <f>'DFAakt.mes+fcie-podkl.preVYSTUP'!L10</f>
        <v>47.96</v>
      </c>
      <c r="J12" s="27" t="str">
        <f>'DFAakt.mes+fcie-podkl.preVYSTUP'!T10</f>
        <v>EUR</v>
      </c>
      <c r="K12" s="28">
        <f>'DFAakt.mes+fcie-podkl.preVYSTUP'!P10</f>
        <v>45147</v>
      </c>
      <c r="L12" s="21" t="str">
        <f>'DFAakt.mes+fcie-podkl.preVYSTUP'!K10</f>
        <v>Lieky</v>
      </c>
    </row>
    <row r="13" spans="1:30" x14ac:dyDescent="0.25">
      <c r="A13" s="20" t="str">
        <f>'DFAakt.mes+fcie-podkl.preVYSTUP'!A11:B11</f>
        <v>20230852</v>
      </c>
      <c r="B13" s="21" t="str">
        <f>'DFAakt.mes+fcie-podkl.preVYSTUP'!B11</f>
        <v>1052337767</v>
      </c>
      <c r="C13" s="21" t="str">
        <f>'DFAakt.mes+fcie-podkl.preVYSTUP'!C11</f>
        <v>11/2023</v>
      </c>
      <c r="D13" s="21" t="str">
        <f>'DFAakt.mes+fcie-podkl.preVYSTUP'!F11</f>
        <v>35743565</v>
      </c>
      <c r="E13" s="21" t="str">
        <f>'DFAakt.mes+fcie-podkl.preVYSTUP'!E11</f>
        <v>MAGNA E.A., a.s.</v>
      </c>
      <c r="F13" s="21" t="str">
        <f>'DFAakt.mes+fcie-podkl.preVYSTUP'!AD11</f>
        <v>Nitrianska 7555/18</v>
      </c>
      <c r="G13" s="21" t="str">
        <f>'DFAakt.mes+fcie-podkl.preVYSTUP'!AE11</f>
        <v>92101</v>
      </c>
      <c r="H13" s="21" t="str">
        <f>'DFAakt.mes+fcie-podkl.preVYSTUP'!AF11</f>
        <v>Piešťany</v>
      </c>
      <c r="I13" s="16">
        <f>'DFAakt.mes+fcie-podkl.preVYSTUP'!L11</f>
        <v>10626.01</v>
      </c>
      <c r="J13" s="27" t="str">
        <f>'DFAakt.mes+fcie-podkl.preVYSTUP'!T11</f>
        <v>EUR</v>
      </c>
      <c r="K13" s="28">
        <f>'DFAakt.mes+fcie-podkl.preVYSTUP'!P11</f>
        <v>45140</v>
      </c>
      <c r="L13" s="21" t="str">
        <f>'DFAakt.mes+fcie-podkl.preVYSTUP'!K11</f>
        <v>Plyn</v>
      </c>
    </row>
    <row r="14" spans="1:30" x14ac:dyDescent="0.25">
      <c r="A14" s="20" t="str">
        <f>'DFAakt.mes+fcie-podkl.preVYSTUP'!A12:B12</f>
        <v>20230857</v>
      </c>
      <c r="B14" s="21" t="str">
        <f>'DFAakt.mes+fcie-podkl.preVYSTUP'!B12</f>
        <v>122301032</v>
      </c>
      <c r="C14" s="21" t="str">
        <f>'DFAakt.mes+fcie-podkl.preVYSTUP'!C12</f>
        <v>28/2007</v>
      </c>
      <c r="D14" s="21" t="str">
        <f>'DFAakt.mes+fcie-podkl.preVYSTUP'!F12</f>
        <v>35810734</v>
      </c>
      <c r="E14" s="21" t="str">
        <f>'DFAakt.mes+fcie-podkl.preVYSTUP'!E12</f>
        <v>DATALAN, a.s.</v>
      </c>
      <c r="F14" s="21" t="str">
        <f>'DFAakt.mes+fcie-podkl.preVYSTUP'!AD12</f>
        <v>Galvaniho 17/A</v>
      </c>
      <c r="G14" s="21" t="str">
        <f>'DFAakt.mes+fcie-podkl.preVYSTUP'!AE12</f>
        <v>821 04</v>
      </c>
      <c r="H14" s="21" t="str">
        <f>'DFAakt.mes+fcie-podkl.preVYSTUP'!AF12</f>
        <v>Bratislava</v>
      </c>
      <c r="I14" s="16">
        <f>'DFAakt.mes+fcie-podkl.preVYSTUP'!L12</f>
        <v>1440.32</v>
      </c>
      <c r="J14" s="27" t="str">
        <f>'DFAakt.mes+fcie-podkl.preVYSTUP'!T12</f>
        <v>EUR</v>
      </c>
      <c r="K14" s="28">
        <f>'DFAakt.mes+fcie-podkl.preVYSTUP'!P12</f>
        <v>45140</v>
      </c>
      <c r="L14" s="21" t="str">
        <f>'DFAakt.mes+fcie-podkl.preVYSTUP'!K12</f>
        <v>Poskytnutie práv PCS*CARE</v>
      </c>
    </row>
    <row r="15" spans="1:30" x14ac:dyDescent="0.25">
      <c r="A15" s="20" t="str">
        <f>'DFAakt.mes+fcie-podkl.preVYSTUP'!A13:B13</f>
        <v>20230860</v>
      </c>
      <c r="B15" s="21" t="str">
        <f>'DFAakt.mes+fcie-podkl.preVYSTUP'!B13</f>
        <v>0282023</v>
      </c>
      <c r="C15" s="21" t="str">
        <f>'DFAakt.mes+fcie-podkl.preVYSTUP'!C13</f>
        <v>5/2008</v>
      </c>
      <c r="D15" s="21" t="str">
        <f>'DFAakt.mes+fcie-podkl.preVYSTUP'!F13</f>
        <v>47068213</v>
      </c>
      <c r="E15" s="21" t="str">
        <f>'DFAakt.mes+fcie-podkl.preVYSTUP'!E13</f>
        <v>Jozef Marušinec</v>
      </c>
      <c r="F15" s="21" t="str">
        <f>'DFAakt.mes+fcie-podkl.preVYSTUP'!AD13</f>
        <v>Doľany 460</v>
      </c>
      <c r="G15" s="21" t="str">
        <f>'DFAakt.mes+fcie-podkl.preVYSTUP'!AE13</f>
        <v>900 88</v>
      </c>
      <c r="H15" s="21" t="str">
        <f>'DFAakt.mes+fcie-podkl.preVYSTUP'!AF13</f>
        <v>Doľany</v>
      </c>
      <c r="I15" s="16">
        <f>'DFAakt.mes+fcie-podkl.preVYSTUP'!L13</f>
        <v>86.19</v>
      </c>
      <c r="J15" s="27" t="str">
        <f>'DFAakt.mes+fcie-podkl.preVYSTUP'!T13</f>
        <v>EUR</v>
      </c>
      <c r="K15" s="28">
        <f>'DFAakt.mes+fcie-podkl.preVYSTUP'!P13</f>
        <v>45139</v>
      </c>
      <c r="L15" s="21" t="str">
        <f>'DFAakt.mes+fcie-podkl.preVYSTUP'!K13</f>
        <v>Mesačná kontrola EPS</v>
      </c>
    </row>
    <row r="16" spans="1:30" x14ac:dyDescent="0.25">
      <c r="A16" s="20" t="str">
        <f>'DFAakt.mes+fcie-podkl.preVYSTUP'!A14:B14</f>
        <v>20230864</v>
      </c>
      <c r="B16" s="21" t="str">
        <f>'DFAakt.mes+fcie-podkl.preVYSTUP'!B14</f>
        <v>2306138</v>
      </c>
      <c r="C16" s="21" t="str">
        <f>'DFAakt.mes+fcie-podkl.preVYSTUP'!C14</f>
        <v>25/2023</v>
      </c>
      <c r="D16" s="21" t="str">
        <f>'DFAakt.mes+fcie-podkl.preVYSTUP'!F14</f>
        <v>50529561</v>
      </c>
      <c r="E16" s="21" t="str">
        <f>'DFAakt.mes+fcie-podkl.preVYSTUP'!E14</f>
        <v>Fair Facility SK s.r.o.</v>
      </c>
      <c r="F16" s="21" t="str">
        <f>'DFAakt.mes+fcie-podkl.preVYSTUP'!AD14</f>
        <v>T.G.Masaryka 6</v>
      </c>
      <c r="G16" s="21" t="str">
        <f>'DFAakt.mes+fcie-podkl.preVYSTUP'!AE14</f>
        <v>960 01</v>
      </c>
      <c r="H16" s="21" t="str">
        <f>'DFAakt.mes+fcie-podkl.preVYSTUP'!AF14</f>
        <v>Zvolen</v>
      </c>
      <c r="I16" s="16">
        <f>'DFAakt.mes+fcie-podkl.preVYSTUP'!L14</f>
        <v>27993.599999999999</v>
      </c>
      <c r="J16" s="27" t="str">
        <f>'DFAakt.mes+fcie-podkl.preVYSTUP'!T14</f>
        <v>EUR</v>
      </c>
      <c r="K16" s="28">
        <f>'DFAakt.mes+fcie-podkl.preVYSTUP'!P14</f>
        <v>45139</v>
      </c>
      <c r="L16" s="21" t="str">
        <f>'DFAakt.mes+fcie-podkl.preVYSTUP'!K14</f>
        <v>Strážna služba</v>
      </c>
    </row>
    <row r="17" spans="1:12" x14ac:dyDescent="0.25">
      <c r="A17" s="20" t="str">
        <f>'DFAakt.mes+fcie-podkl.preVYSTUP'!A15:B15</f>
        <v>20230865</v>
      </c>
      <c r="B17" s="21" t="str">
        <f>'DFAakt.mes+fcie-podkl.preVYSTUP'!B15</f>
        <v>2000145716</v>
      </c>
      <c r="C17" s="21" t="str">
        <f>'DFAakt.mes+fcie-podkl.preVYSTUP'!C15</f>
        <v>mtz454/2023</v>
      </c>
      <c r="D17" s="21" t="str">
        <f>'DFAakt.mes+fcie-podkl.preVYSTUP'!F15</f>
        <v>35850370</v>
      </c>
      <c r="E17" s="21" t="str">
        <f>'DFAakt.mes+fcie-podkl.preVYSTUP'!E15</f>
        <v>Bratislavská vodárenská spoločnosť, a.s.</v>
      </c>
      <c r="F17" s="21" t="str">
        <f>'DFAakt.mes+fcie-podkl.preVYSTUP'!AD15</f>
        <v>Prešovská 48</v>
      </c>
      <c r="G17" s="21" t="str">
        <f>'DFAakt.mes+fcie-podkl.preVYSTUP'!AE15</f>
        <v>826 46</v>
      </c>
      <c r="H17" s="21" t="str">
        <f>'DFAakt.mes+fcie-podkl.preVYSTUP'!AF15</f>
        <v>Bratislava 29</v>
      </c>
      <c r="I17" s="16">
        <f>'DFAakt.mes+fcie-podkl.preVYSTUP'!L15</f>
        <v>88.03</v>
      </c>
      <c r="J17" s="27" t="str">
        <f>'DFAakt.mes+fcie-podkl.preVYSTUP'!T15</f>
        <v>EUR</v>
      </c>
      <c r="K17" s="28">
        <f>'DFAakt.mes+fcie-podkl.preVYSTUP'!P15</f>
        <v>45139</v>
      </c>
      <c r="L17" s="21" t="str">
        <f>'DFAakt.mes+fcie-podkl.preVYSTUP'!K15</f>
        <v>Voda oprava</v>
      </c>
    </row>
    <row r="18" spans="1:12" x14ac:dyDescent="0.25">
      <c r="A18" s="20" t="str">
        <f>'DFAakt.mes+fcie-podkl.preVYSTUP'!A16:B16</f>
        <v>20230868</v>
      </c>
      <c r="B18" s="21" t="str">
        <f>'DFAakt.mes+fcie-podkl.preVYSTUP'!B16</f>
        <v>6862029263</v>
      </c>
      <c r="C18" s="21" t="str">
        <f>'DFAakt.mes+fcie-podkl.preVYSTUP'!C16</f>
        <v>55/2020</v>
      </c>
      <c r="D18" s="21" t="str">
        <f>'DFAakt.mes+fcie-podkl.preVYSTUP'!F16</f>
        <v>685852</v>
      </c>
      <c r="E18" s="21" t="str">
        <f>'DFAakt.mes+fcie-podkl.preVYSTUP'!E16</f>
        <v>MESSER  Tatragas s.r.o.</v>
      </c>
      <c r="F18" s="21" t="str">
        <f>'DFAakt.mes+fcie-podkl.preVYSTUP'!AD16</f>
        <v>Chalupkova 9</v>
      </c>
      <c r="G18" s="21" t="str">
        <f>'DFAakt.mes+fcie-podkl.preVYSTUP'!AE16</f>
        <v>819 44</v>
      </c>
      <c r="H18" s="21" t="str">
        <f>'DFAakt.mes+fcie-podkl.preVYSTUP'!AF16</f>
        <v>Bratislava 1</v>
      </c>
      <c r="I18" s="16">
        <f>'DFAakt.mes+fcie-podkl.preVYSTUP'!L16</f>
        <v>119.34</v>
      </c>
      <c r="J18" s="27" t="str">
        <f>'DFAakt.mes+fcie-podkl.preVYSTUP'!T16</f>
        <v>EUR</v>
      </c>
      <c r="K18" s="28">
        <f>'DFAakt.mes+fcie-podkl.preVYSTUP'!P16</f>
        <v>45159</v>
      </c>
      <c r="L18" s="21" t="str">
        <f>'DFAakt.mes+fcie-podkl.preVYSTUP'!K16</f>
        <v>Nájomné za flaše</v>
      </c>
    </row>
    <row r="19" spans="1:12" x14ac:dyDescent="0.25">
      <c r="A19" s="20" t="str">
        <f>'DFAakt.mes+fcie-podkl.preVYSTUP'!A17:B17</f>
        <v>20230872</v>
      </c>
      <c r="B19" s="21" t="str">
        <f>'DFAakt.mes+fcie-podkl.preVYSTUP'!B17</f>
        <v>9001616730</v>
      </c>
      <c r="C19" s="21" t="str">
        <f>'DFAakt.mes+fcie-podkl.preVYSTUP'!C17</f>
        <v>63/2019</v>
      </c>
      <c r="D19" s="21" t="str">
        <f>'DFAakt.mes+fcie-podkl.preVYSTUP'!F17</f>
        <v>36631124</v>
      </c>
      <c r="E19" s="21" t="str">
        <f>'DFAakt.mes+fcie-podkl.preVYSTUP'!E17</f>
        <v>Slovenská pošta a.s.</v>
      </c>
      <c r="F19" s="21" t="str">
        <f>'DFAakt.mes+fcie-podkl.preVYSTUP'!AD17</f>
        <v>Partizánska cesta 9</v>
      </c>
      <c r="G19" s="21" t="str">
        <f>'DFAakt.mes+fcie-podkl.preVYSTUP'!AE17</f>
        <v>975 99</v>
      </c>
      <c r="H19" s="21" t="str">
        <f>'DFAakt.mes+fcie-podkl.preVYSTUP'!AF17</f>
        <v>Banská Bystrica</v>
      </c>
      <c r="I19" s="16">
        <f>'DFAakt.mes+fcie-podkl.preVYSTUP'!L17</f>
        <v>911.6</v>
      </c>
      <c r="J19" s="27" t="str">
        <f>'DFAakt.mes+fcie-podkl.preVYSTUP'!T17</f>
        <v>EUR</v>
      </c>
      <c r="K19" s="28">
        <f>'DFAakt.mes+fcie-podkl.preVYSTUP'!P17</f>
        <v>45140</v>
      </c>
      <c r="L19" s="21" t="str">
        <f>'DFAakt.mes+fcie-podkl.preVYSTUP'!K17</f>
        <v>Poštové služby</v>
      </c>
    </row>
    <row r="20" spans="1:12" x14ac:dyDescent="0.25">
      <c r="A20" s="20" t="str">
        <f>'DFAakt.mes+fcie-podkl.preVYSTUP'!A18:B18</f>
        <v>20230873</v>
      </c>
      <c r="B20" s="21" t="str">
        <f>'DFAakt.mes+fcie-podkl.preVYSTUP'!B18</f>
        <v>2023245</v>
      </c>
      <c r="C20" s="21" t="str">
        <f>'DFAakt.mes+fcie-podkl.preVYSTUP'!C18</f>
        <v>9/2023</v>
      </c>
      <c r="D20" s="21" t="str">
        <f>'DFAakt.mes+fcie-podkl.preVYSTUP'!F18</f>
        <v>44798695</v>
      </c>
      <c r="E20" s="21" t="str">
        <f>'DFAakt.mes+fcie-podkl.preVYSTUP'!E18</f>
        <v>COMFORTA TEXTIL SERVIS</v>
      </c>
      <c r="F20" s="21" t="str">
        <f>'DFAakt.mes+fcie-podkl.preVYSTUP'!AD18</f>
        <v>Clementisova 16</v>
      </c>
      <c r="G20" s="21" t="str">
        <f>'DFAakt.mes+fcie-podkl.preVYSTUP'!AE18</f>
        <v>036 01</v>
      </c>
      <c r="H20" s="21" t="str">
        <f>'DFAakt.mes+fcie-podkl.preVYSTUP'!AF18</f>
        <v>Martin</v>
      </c>
      <c r="I20" s="16">
        <f>'DFAakt.mes+fcie-podkl.preVYSTUP'!L18</f>
        <v>7642.42</v>
      </c>
      <c r="J20" s="27" t="str">
        <f>'DFAakt.mes+fcie-podkl.preVYSTUP'!T18</f>
        <v>EUR</v>
      </c>
      <c r="K20" s="28">
        <f>'DFAakt.mes+fcie-podkl.preVYSTUP'!P18</f>
        <v>45139</v>
      </c>
      <c r="L20" s="21" t="str">
        <f>'DFAakt.mes+fcie-podkl.preVYSTUP'!K18</f>
        <v>Pranie dodávateľsky</v>
      </c>
    </row>
    <row r="21" spans="1:12" x14ac:dyDescent="0.25">
      <c r="A21" s="20" t="str">
        <f>'DFAakt.mes+fcie-podkl.preVYSTUP'!A19:B19</f>
        <v>20230877</v>
      </c>
      <c r="B21" s="21" t="str">
        <f>'DFAakt.mes+fcie-podkl.preVYSTUP'!B19</f>
        <v>1023103031</v>
      </c>
      <c r="C21" s="21" t="str">
        <f>'DFAakt.mes+fcie-podkl.preVYSTUP'!C19</f>
        <v>mailom</v>
      </c>
      <c r="D21" s="21" t="str">
        <f>'DFAakt.mes+fcie-podkl.preVYSTUP'!F19</f>
        <v>35766450</v>
      </c>
      <c r="E21" s="21" t="str">
        <f>'DFAakt.mes+fcie-podkl.preVYSTUP'!E19</f>
        <v>Medirex, a.s. 1</v>
      </c>
      <c r="F21" s="21" t="str">
        <f>'DFAakt.mes+fcie-podkl.preVYSTUP'!AD19</f>
        <v>Holubyho 35</v>
      </c>
      <c r="G21" s="21" t="str">
        <f>'DFAakt.mes+fcie-podkl.preVYSTUP'!AE19</f>
        <v>902 01</v>
      </c>
      <c r="H21" s="21" t="str">
        <f>'DFAakt.mes+fcie-podkl.preVYSTUP'!AF19</f>
        <v>Pezinok</v>
      </c>
      <c r="I21" s="16">
        <f>'DFAakt.mes+fcie-podkl.preVYSTUP'!L19</f>
        <v>74.099999999999994</v>
      </c>
      <c r="J21" s="27" t="str">
        <f>'DFAakt.mes+fcie-podkl.preVYSTUP'!T19</f>
        <v>EUR</v>
      </c>
      <c r="K21" s="28">
        <f>'DFAakt.mes+fcie-podkl.preVYSTUP'!P19</f>
        <v>45140</v>
      </c>
      <c r="L21" s="21" t="str">
        <f>'DFAakt.mes+fcie-podkl.preVYSTUP'!K19</f>
        <v>Zdravotné výkony</v>
      </c>
    </row>
    <row r="22" spans="1:12" x14ac:dyDescent="0.25">
      <c r="A22" s="20" t="str">
        <f>'DFAakt.mes+fcie-podkl.preVYSTUP'!A20:B20</f>
        <v>20230878</v>
      </c>
      <c r="B22" s="21" t="str">
        <f>'DFAakt.mes+fcie-podkl.preVYSTUP'!B20</f>
        <v>2000065275</v>
      </c>
      <c r="C22" s="21" t="str">
        <f>'DFAakt.mes+fcie-podkl.preVYSTUP'!C20</f>
        <v>21/2011</v>
      </c>
      <c r="D22" s="21" t="str">
        <f>'DFAakt.mes+fcie-podkl.preVYSTUP'!F20</f>
        <v>35850370</v>
      </c>
      <c r="E22" s="21" t="str">
        <f>'DFAakt.mes+fcie-podkl.preVYSTUP'!E20</f>
        <v>Bratislavská vodárenská spoločnosť, a.s.</v>
      </c>
      <c r="F22" s="21" t="str">
        <f>'DFAakt.mes+fcie-podkl.preVYSTUP'!AD20</f>
        <v>Prešovská 48</v>
      </c>
      <c r="G22" s="21" t="str">
        <f>'DFAakt.mes+fcie-podkl.preVYSTUP'!AE20</f>
        <v>826 46</v>
      </c>
      <c r="H22" s="21" t="str">
        <f>'DFAakt.mes+fcie-podkl.preVYSTUP'!AF20</f>
        <v>Bratislava 29</v>
      </c>
      <c r="I22" s="16">
        <f>'DFAakt.mes+fcie-podkl.preVYSTUP'!L20</f>
        <v>2.8</v>
      </c>
      <c r="J22" s="27" t="str">
        <f>'DFAakt.mes+fcie-podkl.preVYSTUP'!T20</f>
        <v>EUR</v>
      </c>
      <c r="K22" s="28">
        <f>'DFAakt.mes+fcie-podkl.preVYSTUP'!P20</f>
        <v>45139</v>
      </c>
      <c r="L22" s="21" t="str">
        <f>'DFAakt.mes+fcie-podkl.preVYSTUP'!K20</f>
        <v>Voda</v>
      </c>
    </row>
    <row r="23" spans="1:12" x14ac:dyDescent="0.25">
      <c r="A23" s="20" t="str">
        <f>'DFAakt.mes+fcie-podkl.preVYSTUP'!A21:B21</f>
        <v>20230883</v>
      </c>
      <c r="B23" s="21" t="str">
        <f>'DFAakt.mes+fcie-podkl.preVYSTUP'!B21</f>
        <v>90006245</v>
      </c>
      <c r="C23" s="21" t="str">
        <f>'DFAakt.mes+fcie-podkl.preVYSTUP'!C21</f>
        <v>34/2023</v>
      </c>
      <c r="D23" s="21" t="str">
        <f>'DFAakt.mes+fcie-podkl.preVYSTUP'!F21</f>
        <v>34099514</v>
      </c>
      <c r="E23" s="21" t="str">
        <f>'DFAakt.mes+fcie-podkl.preVYSTUP'!E21</f>
        <v>MIK, s.r.o.</v>
      </c>
      <c r="F23" s="21" t="str">
        <f>'DFAakt.mes+fcie-podkl.preVYSTUP'!AD21</f>
        <v>Hollého 1999/13</v>
      </c>
      <c r="G23" s="21" t="str">
        <f>'DFAakt.mes+fcie-podkl.preVYSTUP'!AE21</f>
        <v>927 05</v>
      </c>
      <c r="H23" s="21" t="str">
        <f>'DFAakt.mes+fcie-podkl.preVYSTUP'!AF21</f>
        <v>Šala</v>
      </c>
      <c r="I23" s="16">
        <f>'DFAakt.mes+fcie-podkl.preVYSTUP'!L21</f>
        <v>356.11</v>
      </c>
      <c r="J23" s="27" t="str">
        <f>'DFAakt.mes+fcie-podkl.preVYSTUP'!T21</f>
        <v>EUR</v>
      </c>
      <c r="K23" s="28">
        <f>'DFAakt.mes+fcie-podkl.preVYSTUP'!P21</f>
        <v>45140</v>
      </c>
      <c r="L23" s="21" t="str">
        <f>'DFAakt.mes+fcie-podkl.preVYSTUP'!K21</f>
        <v>Potraviny</v>
      </c>
    </row>
    <row r="24" spans="1:12" x14ac:dyDescent="0.25">
      <c r="A24" s="20" t="str">
        <f>'DFAakt.mes+fcie-podkl.preVYSTUP'!A22:B22</f>
        <v>20230886</v>
      </c>
      <c r="B24" s="21" t="str">
        <f>'DFAakt.mes+fcie-podkl.preVYSTUP'!B22</f>
        <v>2322677</v>
      </c>
      <c r="C24" s="21" t="str">
        <f>'DFAakt.mes+fcie-podkl.preVYSTUP'!C22</f>
        <v>nl494/2023</v>
      </c>
      <c r="D24" s="21" t="str">
        <f>'DFAakt.mes+fcie-podkl.preVYSTUP'!F22</f>
        <v>31344399</v>
      </c>
      <c r="E24" s="21" t="str">
        <f>'DFAakt.mes+fcie-podkl.preVYSTUP'!E22</f>
        <v>PULImedical s.r.o.</v>
      </c>
      <c r="F24" s="21" t="str">
        <f>'DFAakt.mes+fcie-podkl.preVYSTUP'!AD22</f>
        <v>Nádražná 34</v>
      </c>
      <c r="G24" s="21" t="str">
        <f>'DFAakt.mes+fcie-podkl.preVYSTUP'!AE22</f>
        <v>900 28</v>
      </c>
      <c r="H24" s="21" t="str">
        <f>'DFAakt.mes+fcie-podkl.preVYSTUP'!AF22</f>
        <v>Ivanka pri Dunaji</v>
      </c>
      <c r="I24" s="16">
        <f>'DFAakt.mes+fcie-podkl.preVYSTUP'!L22</f>
        <v>625.1</v>
      </c>
      <c r="J24" s="27" t="str">
        <f>'DFAakt.mes+fcie-podkl.preVYSTUP'!T22</f>
        <v>EUR</v>
      </c>
      <c r="K24" s="28">
        <f>'DFAakt.mes+fcie-podkl.preVYSTUP'!P22</f>
        <v>45147</v>
      </c>
      <c r="L24" s="21" t="str">
        <f>'DFAakt.mes+fcie-podkl.preVYSTUP'!K22</f>
        <v>ŠZM</v>
      </c>
    </row>
    <row r="25" spans="1:12" x14ac:dyDescent="0.25">
      <c r="A25" s="20" t="str">
        <f>'DFAakt.mes+fcie-podkl.preVYSTUP'!A23:B23</f>
        <v>20230887</v>
      </c>
      <c r="B25" s="21" t="str">
        <f>'DFAakt.mes+fcie-podkl.preVYSTUP'!B23</f>
        <v>200232458</v>
      </c>
      <c r="C25" s="21" t="str">
        <f>'DFAakt.mes+fcie-podkl.preVYSTUP'!C23</f>
        <v>nl514/2023</v>
      </c>
      <c r="D25" s="21" t="str">
        <f>'DFAakt.mes+fcie-podkl.preVYSTUP'!F23</f>
        <v>31359825</v>
      </c>
      <c r="E25" s="21" t="str">
        <f>'DFAakt.mes+fcie-podkl.preVYSTUP'!E23</f>
        <v>SARSTEDT,s.r.o.</v>
      </c>
      <c r="F25" s="21" t="str">
        <f>'DFAakt.mes+fcie-podkl.preVYSTUP'!AD23</f>
        <v>Líščie údolie  124</v>
      </c>
      <c r="G25" s="21" t="str">
        <f>'DFAakt.mes+fcie-podkl.preVYSTUP'!AE23</f>
        <v>841 04</v>
      </c>
      <c r="H25" s="21" t="str">
        <f>'DFAakt.mes+fcie-podkl.preVYSTUP'!AF23</f>
        <v>Bratislava-Karlova Ves</v>
      </c>
      <c r="I25" s="16">
        <f>'DFAakt.mes+fcie-podkl.preVYSTUP'!L23</f>
        <v>50.4</v>
      </c>
      <c r="J25" s="27" t="str">
        <f>'DFAakt.mes+fcie-podkl.preVYSTUP'!T23</f>
        <v>EUR</v>
      </c>
      <c r="K25" s="28">
        <f>'DFAakt.mes+fcie-podkl.preVYSTUP'!P23</f>
        <v>45140</v>
      </c>
      <c r="L25" s="21" t="str">
        <f>'DFAakt.mes+fcie-podkl.preVYSTUP'!K23</f>
        <v>ŠZM</v>
      </c>
    </row>
    <row r="26" spans="1:12" x14ac:dyDescent="0.25">
      <c r="A26" s="20" t="str">
        <f>'DFAakt.mes+fcie-podkl.preVYSTUP'!A24:B24</f>
        <v>20230891</v>
      </c>
      <c r="B26" s="21" t="str">
        <f>'DFAakt.mes+fcie-podkl.preVYSTUP'!B24</f>
        <v>2307127956</v>
      </c>
      <c r="C26" s="21" t="str">
        <f>'DFAakt.mes+fcie-podkl.preVYSTUP'!C24</f>
        <v>15/2007</v>
      </c>
      <c r="D26" s="21" t="str">
        <f>'DFAakt.mes+fcie-podkl.preVYSTUP'!F24</f>
        <v>35701722</v>
      </c>
      <c r="E26" s="21" t="str">
        <f>'DFAakt.mes+fcie-podkl.preVYSTUP'!E24</f>
        <v>DIGI SLOVAKIA, s.r.o.</v>
      </c>
      <c r="F26" s="21" t="str">
        <f>'DFAakt.mes+fcie-podkl.preVYSTUP'!AD24</f>
        <v>Einsteinova 21/3692</v>
      </c>
      <c r="G26" s="21" t="str">
        <f>'DFAakt.mes+fcie-podkl.preVYSTUP'!AE24</f>
        <v>851 01</v>
      </c>
      <c r="H26" s="21" t="str">
        <f>'DFAakt.mes+fcie-podkl.preVYSTUP'!AF24</f>
        <v>Bratislava</v>
      </c>
      <c r="I26" s="16">
        <f>'DFAakt.mes+fcie-podkl.preVYSTUP'!L24</f>
        <v>13.6</v>
      </c>
      <c r="J26" s="27" t="str">
        <f>'DFAakt.mes+fcie-podkl.preVYSTUP'!T24</f>
        <v>EUR</v>
      </c>
      <c r="K26" s="28">
        <f>'DFAakt.mes+fcie-podkl.preVYSTUP'!P24</f>
        <v>45139</v>
      </c>
      <c r="L26" s="21" t="str">
        <f>'DFAakt.mes+fcie-podkl.preVYSTUP'!K24</f>
        <v>Satelit</v>
      </c>
    </row>
    <row r="27" spans="1:12" x14ac:dyDescent="0.25">
      <c r="A27" s="20" t="str">
        <f>'DFAakt.mes+fcie-podkl.preVYSTUP'!A25:B25</f>
        <v>20230895</v>
      </c>
      <c r="B27" s="21" t="str">
        <f>'DFAakt.mes+fcie-podkl.preVYSTUP'!B25</f>
        <v>230009</v>
      </c>
      <c r="C27" s="21" t="str">
        <f>'DFAakt.mes+fcie-podkl.preVYSTUP'!C25</f>
        <v>mtz439/2023</v>
      </c>
      <c r="D27" s="21" t="str">
        <f>'DFAakt.mes+fcie-podkl.preVYSTUP'!F25</f>
        <v>36748315</v>
      </c>
      <c r="E27" s="21" t="str">
        <f>'DFAakt.mes+fcie-podkl.preVYSTUP'!E25</f>
        <v>POIP s.r.o.</v>
      </c>
      <c r="F27" s="21" t="str">
        <f>'DFAakt.mes+fcie-podkl.preVYSTUP'!AD25</f>
        <v>Jána Rašu 455</v>
      </c>
      <c r="G27" s="21" t="str">
        <f>'DFAakt.mes+fcie-podkl.preVYSTUP'!AE25</f>
        <v>900 86</v>
      </c>
      <c r="H27" s="21" t="str">
        <f>'DFAakt.mes+fcie-podkl.preVYSTUP'!AF25</f>
        <v>Budmerice</v>
      </c>
      <c r="I27" s="16">
        <f>'DFAakt.mes+fcie-podkl.preVYSTUP'!L25</f>
        <v>1335.98</v>
      </c>
      <c r="J27" s="27" t="str">
        <f>'DFAakt.mes+fcie-podkl.preVYSTUP'!T25</f>
        <v>EUR</v>
      </c>
      <c r="K27" s="28">
        <f>'DFAakt.mes+fcie-podkl.preVYSTUP'!P25</f>
        <v>45142</v>
      </c>
      <c r="L27" s="21" t="str">
        <f>'DFAakt.mes+fcie-podkl.preVYSTUP'!K25</f>
        <v>Mobilná klimatizácia,príslušen</v>
      </c>
    </row>
    <row r="28" spans="1:12" x14ac:dyDescent="0.25">
      <c r="A28" s="20" t="str">
        <f>'DFAakt.mes+fcie-podkl.preVYSTUP'!A26:B26</f>
        <v>20230900</v>
      </c>
      <c r="B28" s="21" t="str">
        <f>'DFAakt.mes+fcie-podkl.preVYSTUP'!B26</f>
        <v>4723013149</v>
      </c>
      <c r="C28" s="21" t="str">
        <f>'DFAakt.mes+fcie-podkl.preVYSTUP'!C26</f>
        <v>34/2020</v>
      </c>
      <c r="D28" s="21" t="str">
        <f>'DFAakt.mes+fcie-podkl.preVYSTUP'!F26</f>
        <v>35680202</v>
      </c>
      <c r="E28" s="21" t="str">
        <f>'DFAakt.mes+fcie-podkl.preVYSTUP'!E26</f>
        <v>SWAN,a.s.2</v>
      </c>
      <c r="F28" s="21" t="str">
        <f>'DFAakt.mes+fcie-podkl.preVYSTUP'!AD26</f>
        <v>Landererova 12</v>
      </c>
      <c r="G28" s="21" t="str">
        <f>'DFAakt.mes+fcie-podkl.preVYSTUP'!AE26</f>
        <v>811 09</v>
      </c>
      <c r="H28" s="21" t="str">
        <f>'DFAakt.mes+fcie-podkl.preVYSTUP'!AF26</f>
        <v>Bratislava</v>
      </c>
      <c r="I28" s="16">
        <f>'DFAakt.mes+fcie-podkl.preVYSTUP'!L26</f>
        <v>591.55999999999995</v>
      </c>
      <c r="J28" s="27" t="str">
        <f>'DFAakt.mes+fcie-podkl.preVYSTUP'!T26</f>
        <v>EUR</v>
      </c>
      <c r="K28" s="28">
        <f>'DFAakt.mes+fcie-podkl.preVYSTUP'!P26</f>
        <v>45142</v>
      </c>
      <c r="L28" s="21" t="str">
        <f>'DFAakt.mes+fcie-podkl.preVYSTUP'!K26</f>
        <v>Telefóny,telefónna ústredňa</v>
      </c>
    </row>
    <row r="29" spans="1:12" x14ac:dyDescent="0.25">
      <c r="A29" s="20" t="str">
        <f>'DFAakt.mes+fcie-podkl.preVYSTUP'!A27:B27</f>
        <v>20230908</v>
      </c>
      <c r="B29" s="21" t="str">
        <f>'DFAakt.mes+fcie-podkl.preVYSTUP'!B27</f>
        <v>20235710</v>
      </c>
      <c r="C29" s="21" t="str">
        <f>'DFAakt.mes+fcie-podkl.preVYSTUP'!C27</f>
        <v>nl503/2023</v>
      </c>
      <c r="D29" s="21" t="str">
        <f>'DFAakt.mes+fcie-podkl.preVYSTUP'!F27</f>
        <v>31589561</v>
      </c>
      <c r="E29" s="21" t="str">
        <f>'DFAakt.mes+fcie-podkl.preVYSTUP'!E27</f>
        <v>VIDRA  a spol. s.r.o.</v>
      </c>
      <c r="F29" s="21" t="str">
        <f>'DFAakt.mes+fcie-podkl.preVYSTUP'!AD27</f>
        <v>Štrková 8</v>
      </c>
      <c r="G29" s="21" t="str">
        <f>'DFAakt.mes+fcie-podkl.preVYSTUP'!AE27</f>
        <v>011 96</v>
      </c>
      <c r="H29" s="21" t="str">
        <f>'DFAakt.mes+fcie-podkl.preVYSTUP'!AF27</f>
        <v>Žilina</v>
      </c>
      <c r="I29" s="16">
        <f>'DFAakt.mes+fcie-podkl.preVYSTUP'!L27</f>
        <v>195.1</v>
      </c>
      <c r="J29" s="27" t="str">
        <f>'DFAakt.mes+fcie-podkl.preVYSTUP'!T27</f>
        <v>EUR</v>
      </c>
      <c r="K29" s="28">
        <f>'DFAakt.mes+fcie-podkl.preVYSTUP'!P27</f>
        <v>45142</v>
      </c>
      <c r="L29" s="21" t="str">
        <f>'DFAakt.mes+fcie-podkl.preVYSTUP'!K27</f>
        <v>ŠZM,ZM</v>
      </c>
    </row>
    <row r="30" spans="1:12" x14ac:dyDescent="0.25">
      <c r="A30" s="20" t="str">
        <f>'DFAakt.mes+fcie-podkl.preVYSTUP'!A28:B28</f>
        <v>20230909</v>
      </c>
      <c r="B30" s="21" t="str">
        <f>'DFAakt.mes+fcie-podkl.preVYSTUP'!B28</f>
        <v>2022614651</v>
      </c>
      <c r="C30" s="21" t="str">
        <f>'DFAakt.mes+fcie-podkl.preVYSTUP'!C28</f>
        <v>nl502/2023</v>
      </c>
      <c r="D30" s="21" t="str">
        <f>'DFAakt.mes+fcie-podkl.preVYSTUP'!F28</f>
        <v>00685810</v>
      </c>
      <c r="E30" s="21" t="str">
        <f>'DFAakt.mes+fcie-podkl.preVYSTUP'!E28</f>
        <v>JOLLY JOKER a.s. KLENOVA 1 areál NOU</v>
      </c>
      <c r="F30" s="21" t="str">
        <f>'DFAakt.mes+fcie-podkl.preVYSTUP'!AD28</f>
        <v>POD KLEPÁČOM 5</v>
      </c>
      <c r="G30" s="21" t="str">
        <f>'DFAakt.mes+fcie-podkl.preVYSTUP'!AE28</f>
        <v>833 72</v>
      </c>
      <c r="H30" s="21" t="str">
        <f>'DFAakt.mes+fcie-podkl.preVYSTUP'!AF28</f>
        <v>Bratislava 37</v>
      </c>
      <c r="I30" s="16">
        <f>'DFAakt.mes+fcie-podkl.preVYSTUP'!L28</f>
        <v>127.41</v>
      </c>
      <c r="J30" s="27" t="str">
        <f>'DFAakt.mes+fcie-podkl.preVYSTUP'!T28</f>
        <v>EUR</v>
      </c>
      <c r="K30" s="28">
        <f>'DFAakt.mes+fcie-podkl.preVYSTUP'!P28</f>
        <v>45142</v>
      </c>
      <c r="L30" s="21" t="str">
        <f>'DFAakt.mes+fcie-podkl.preVYSTUP'!K28</f>
        <v>ŠZM</v>
      </c>
    </row>
    <row r="31" spans="1:12" x14ac:dyDescent="0.25">
      <c r="A31" s="20" t="str">
        <f>'DFAakt.mes+fcie-podkl.preVYSTUP'!A29:B29</f>
        <v>20230916</v>
      </c>
      <c r="B31" s="21" t="str">
        <f>'DFAakt.mes+fcie-podkl.preVYSTUP'!B29</f>
        <v>230303</v>
      </c>
      <c r="C31" s="21" t="str">
        <f>'DFAakt.mes+fcie-podkl.preVYSTUP'!C29</f>
        <v>mtz441/2023</v>
      </c>
      <c r="D31" s="21" t="str">
        <f>'DFAakt.mes+fcie-podkl.preVYSTUP'!F29</f>
        <v>30159041</v>
      </c>
      <c r="E31" s="21" t="str">
        <f>'DFAakt.mes+fcie-podkl.preVYSTUP'!E29</f>
        <v>Marian Vulgan - VM TEAM</v>
      </c>
      <c r="F31" s="21" t="str">
        <f>'DFAakt.mes+fcie-podkl.preVYSTUP'!AD29</f>
        <v>Cígeľská 12</v>
      </c>
      <c r="G31" s="21" t="str">
        <f>'DFAakt.mes+fcie-podkl.preVYSTUP'!AE29</f>
        <v>831 06</v>
      </c>
      <c r="H31" s="21" t="str">
        <f>'DFAakt.mes+fcie-podkl.preVYSTUP'!AF29</f>
        <v>Bratislava</v>
      </c>
      <c r="I31" s="16">
        <f>'DFAakt.mes+fcie-podkl.preVYSTUP'!L29</f>
        <v>4298.3999999999996</v>
      </c>
      <c r="J31" s="27" t="str">
        <f>'DFAakt.mes+fcie-podkl.preVYSTUP'!T29</f>
        <v>EUR</v>
      </c>
      <c r="K31" s="28">
        <f>'DFAakt.mes+fcie-podkl.preVYSTUP'!P29</f>
        <v>45140</v>
      </c>
      <c r="L31" s="21" t="str">
        <f>'DFAakt.mes+fcie-podkl.preVYSTUP'!K29</f>
        <v>Výmana žalúzií,sieťok,okenných</v>
      </c>
    </row>
    <row r="32" spans="1:12" x14ac:dyDescent="0.25">
      <c r="A32" s="20" t="str">
        <f>'DFAakt.mes+fcie-podkl.preVYSTUP'!A30:B30</f>
        <v>20230925</v>
      </c>
      <c r="B32" s="21" t="str">
        <f>'DFAakt.mes+fcie-podkl.preVYSTUP'!B30</f>
        <v>230302</v>
      </c>
      <c r="C32" s="21" t="str">
        <f>'DFAakt.mes+fcie-podkl.preVYSTUP'!C30</f>
        <v>mtz441/2023</v>
      </c>
      <c r="D32" s="21" t="str">
        <f>'DFAakt.mes+fcie-podkl.preVYSTUP'!F30</f>
        <v>30159041</v>
      </c>
      <c r="E32" s="21" t="str">
        <f>'DFAakt.mes+fcie-podkl.preVYSTUP'!E30</f>
        <v>Marian Vulgan - VM TEAM</v>
      </c>
      <c r="F32" s="21" t="str">
        <f>'DFAakt.mes+fcie-podkl.preVYSTUP'!AD30</f>
        <v>Cígeľská 12</v>
      </c>
      <c r="G32" s="21" t="str">
        <f>'DFAakt.mes+fcie-podkl.preVYSTUP'!AE30</f>
        <v>831 06</v>
      </c>
      <c r="H32" s="21" t="str">
        <f>'DFAakt.mes+fcie-podkl.preVYSTUP'!AF30</f>
        <v>Bratislava</v>
      </c>
      <c r="I32" s="16">
        <f>'DFAakt.mes+fcie-podkl.preVYSTUP'!L30</f>
        <v>184.8</v>
      </c>
      <c r="J32" s="27" t="str">
        <f>'DFAakt.mes+fcie-podkl.preVYSTUP'!T30</f>
        <v>EUR</v>
      </c>
      <c r="K32" s="28">
        <f>'DFAakt.mes+fcie-podkl.preVYSTUP'!P30</f>
        <v>45141</v>
      </c>
      <c r="L32" s="21" t="str">
        <f>'DFAakt.mes+fcie-podkl.preVYSTUP'!K30</f>
        <v>Oprava žalúzií</v>
      </c>
    </row>
    <row r="33" spans="1:12" x14ac:dyDescent="0.25">
      <c r="A33" s="20" t="str">
        <f>'DFAakt.mes+fcie-podkl.preVYSTUP'!A31:B31</f>
        <v>20230926</v>
      </c>
      <c r="B33" s="21" t="str">
        <f>'DFAakt.mes+fcie-podkl.preVYSTUP'!B31</f>
        <v>20230853</v>
      </c>
      <c r="C33" s="21" t="str">
        <f>'DFAakt.mes+fcie-podkl.preVYSTUP'!C31</f>
        <v>mtz459/2023</v>
      </c>
      <c r="D33" s="21" t="str">
        <f>'DFAakt.mes+fcie-podkl.preVYSTUP'!F31</f>
        <v>36289248</v>
      </c>
      <c r="E33" s="21" t="str">
        <f>'DFAakt.mes+fcie-podkl.preVYSTUP'!E31</f>
        <v>STROJÁRSKE CENTRUM s.r.o.</v>
      </c>
      <c r="F33" s="21" t="str">
        <f>'DFAakt.mes+fcie-podkl.preVYSTUP'!AD31</f>
        <v>Bratislavská 79</v>
      </c>
      <c r="G33" s="21" t="str">
        <f>'DFAakt.mes+fcie-podkl.preVYSTUP'!AE31</f>
        <v>902 01</v>
      </c>
      <c r="H33" s="21" t="str">
        <f>'DFAakt.mes+fcie-podkl.preVYSTUP'!AF31</f>
        <v>Pezinok</v>
      </c>
      <c r="I33" s="16">
        <f>'DFAakt.mes+fcie-podkl.preVYSTUP'!L31</f>
        <v>199.84</v>
      </c>
      <c r="J33" s="27" t="str">
        <f>'DFAakt.mes+fcie-podkl.preVYSTUP'!T31</f>
        <v>EUR</v>
      </c>
      <c r="K33" s="28">
        <f>'DFAakt.mes+fcie-podkl.preVYSTUP'!P31</f>
        <v>45141</v>
      </c>
      <c r="L33" s="21" t="str">
        <f>'DFAakt.mes+fcie-podkl.preVYSTUP'!K31</f>
        <v>Remeselnícky materiál</v>
      </c>
    </row>
    <row r="34" spans="1:12" x14ac:dyDescent="0.25">
      <c r="A34" s="20" t="str">
        <f>'DFAakt.mes+fcie-podkl.preVYSTUP'!A32:B32</f>
        <v>20230927</v>
      </c>
      <c r="B34" s="21" t="str">
        <f>'DFAakt.mes+fcie-podkl.preVYSTUP'!B32</f>
        <v>2340110666</v>
      </c>
      <c r="C34" s="21" t="str">
        <f>'DFAakt.mes+fcie-podkl.preVYSTUP'!C32</f>
        <v>mtz463/2023</v>
      </c>
      <c r="D34" s="21" t="str">
        <f>'DFAakt.mes+fcie-podkl.preVYSTUP'!F32</f>
        <v>31431852</v>
      </c>
      <c r="E34" s="21" t="str">
        <f>'DFAakt.mes+fcie-podkl.preVYSTUP'!E32</f>
        <v>MURAT s.r.o.</v>
      </c>
      <c r="F34" s="21" t="str">
        <f>'DFAakt.mes+fcie-podkl.preVYSTUP'!AD32</f>
        <v>Bratislavská 87</v>
      </c>
      <c r="G34" s="21" t="str">
        <f>'DFAakt.mes+fcie-podkl.preVYSTUP'!AE32</f>
        <v>902 01</v>
      </c>
      <c r="H34" s="21" t="str">
        <f>'DFAakt.mes+fcie-podkl.preVYSTUP'!AF32</f>
        <v>Pezinok</v>
      </c>
      <c r="I34" s="16">
        <f>'DFAakt.mes+fcie-podkl.preVYSTUP'!L32</f>
        <v>22.32</v>
      </c>
      <c r="J34" s="27" t="str">
        <f>'DFAakt.mes+fcie-podkl.preVYSTUP'!T32</f>
        <v>EUR</v>
      </c>
      <c r="K34" s="28">
        <f>'DFAakt.mes+fcie-podkl.preVYSTUP'!P32</f>
        <v>45141</v>
      </c>
      <c r="L34" s="21" t="str">
        <f>'DFAakt.mes+fcie-podkl.preVYSTUP'!K32</f>
        <v>Elektroinštalačný materiál</v>
      </c>
    </row>
    <row r="35" spans="1:12" x14ac:dyDescent="0.25">
      <c r="A35" s="20" t="str">
        <f>'DFAakt.mes+fcie-podkl.preVYSTUP'!A33:B33</f>
        <v>20230928</v>
      </c>
      <c r="B35" s="21" t="str">
        <f>'DFAakt.mes+fcie-podkl.preVYSTUP'!B33</f>
        <v>230708</v>
      </c>
      <c r="C35" s="21" t="str">
        <f>'DFAakt.mes+fcie-podkl.preVYSTUP'!C33</f>
        <v>mtz457/2023</v>
      </c>
      <c r="D35" s="21" t="str">
        <f>'DFAakt.mes+fcie-podkl.preVYSTUP'!F33</f>
        <v>17578973</v>
      </c>
      <c r="E35" s="21" t="str">
        <f>'DFAakt.mes+fcie-podkl.preVYSTUP'!E33</f>
        <v>GRAFIT Milan Grell 1</v>
      </c>
      <c r="F35" s="21" t="str">
        <f>'DFAakt.mes+fcie-podkl.preVYSTUP'!AD33</f>
        <v>Štúrova 57</v>
      </c>
      <c r="G35" s="21" t="str">
        <f>'DFAakt.mes+fcie-podkl.preVYSTUP'!AE33</f>
        <v>902 03</v>
      </c>
      <c r="H35" s="21" t="str">
        <f>'DFAakt.mes+fcie-podkl.preVYSTUP'!AF33</f>
        <v>Pezinok</v>
      </c>
      <c r="I35" s="16">
        <f>'DFAakt.mes+fcie-podkl.preVYSTUP'!L33</f>
        <v>1170.1300000000001</v>
      </c>
      <c r="J35" s="27" t="str">
        <f>'DFAakt.mes+fcie-podkl.preVYSTUP'!T33</f>
        <v>EUR</v>
      </c>
      <c r="K35" s="28">
        <f>'DFAakt.mes+fcie-podkl.preVYSTUP'!P33</f>
        <v>45141</v>
      </c>
      <c r="L35" s="21" t="str">
        <f>'DFAakt.mes+fcie-podkl.preVYSTUP'!K33</f>
        <v>Kancelárske prostriedky</v>
      </c>
    </row>
    <row r="36" spans="1:12" x14ac:dyDescent="0.25">
      <c r="A36" s="20" t="str">
        <f>'DFAakt.mes+fcie-podkl.preVYSTUP'!A34:B34</f>
        <v>20230929</v>
      </c>
      <c r="B36" s="21" t="str">
        <f>'DFAakt.mes+fcie-podkl.preVYSTUP'!B34</f>
        <v>564</v>
      </c>
      <c r="C36" s="21" t="str">
        <f>'DFAakt.mes+fcie-podkl.preVYSTUP'!C34</f>
        <v>mtz288/2023</v>
      </c>
      <c r="D36" s="21" t="str">
        <f>'DFAakt.mes+fcie-podkl.preVYSTUP'!F34</f>
        <v>00738298</v>
      </c>
      <c r="E36" s="21" t="str">
        <f>'DFAakt.mes+fcie-podkl.preVYSTUP'!E34</f>
        <v>Ústav na výkon trestu odňatia slobody</v>
      </c>
      <c r="F36" s="21" t="str">
        <f>'DFAakt.mes+fcie-podkl.preVYSTUP'!AD34</f>
        <v>Družstevná 1611/2</v>
      </c>
      <c r="G36" s="21" t="str">
        <f>'DFAakt.mes+fcie-podkl.preVYSTUP'!AE34</f>
        <v>038 52</v>
      </c>
      <c r="H36" s="21" t="str">
        <f>'DFAakt.mes+fcie-podkl.preVYSTUP'!AF34</f>
        <v>Sučany</v>
      </c>
      <c r="I36" s="16">
        <f>'DFAakt.mes+fcie-podkl.preVYSTUP'!L34</f>
        <v>11138</v>
      </c>
      <c r="J36" s="27" t="str">
        <f>'DFAakt.mes+fcie-podkl.preVYSTUP'!T34</f>
        <v>EUR</v>
      </c>
      <c r="K36" s="28">
        <f>'DFAakt.mes+fcie-podkl.preVYSTUP'!P34</f>
        <v>45141</v>
      </c>
      <c r="L36" s="21" t="str">
        <f>'DFAakt.mes+fcie-podkl.preVYSTUP'!K34</f>
        <v>Kancelársky nábytok</v>
      </c>
    </row>
    <row r="37" spans="1:12" x14ac:dyDescent="0.25">
      <c r="A37" s="20" t="str">
        <f>'DFAakt.mes+fcie-podkl.preVYSTUP'!A35:B35</f>
        <v>20230930</v>
      </c>
      <c r="B37" s="21" t="str">
        <f>'DFAakt.mes+fcie-podkl.preVYSTUP'!B35</f>
        <v>230709</v>
      </c>
      <c r="C37" s="21" t="str">
        <f>'DFAakt.mes+fcie-podkl.preVYSTUP'!C35</f>
        <v>mtz462/2023</v>
      </c>
      <c r="D37" s="21" t="str">
        <f>'DFAakt.mes+fcie-podkl.preVYSTUP'!F35</f>
        <v>17578973</v>
      </c>
      <c r="E37" s="21" t="str">
        <f>'DFAakt.mes+fcie-podkl.preVYSTUP'!E35</f>
        <v>GRAFIT Milan Grell 1</v>
      </c>
      <c r="F37" s="21" t="str">
        <f>'DFAakt.mes+fcie-podkl.preVYSTUP'!AD35</f>
        <v>Štúrova 57</v>
      </c>
      <c r="G37" s="21" t="str">
        <f>'DFAakt.mes+fcie-podkl.preVYSTUP'!AE35</f>
        <v>902 03</v>
      </c>
      <c r="H37" s="21" t="str">
        <f>'DFAakt.mes+fcie-podkl.preVYSTUP'!AF35</f>
        <v>Pezinok</v>
      </c>
      <c r="I37" s="16">
        <f>'DFAakt.mes+fcie-podkl.preVYSTUP'!L35</f>
        <v>2252.16</v>
      </c>
      <c r="J37" s="27" t="str">
        <f>'DFAakt.mes+fcie-podkl.preVYSTUP'!T35</f>
        <v>EUR</v>
      </c>
      <c r="K37" s="28">
        <f>'DFAakt.mes+fcie-podkl.preVYSTUP'!P35</f>
        <v>45141</v>
      </c>
      <c r="L37" s="21" t="str">
        <f>'DFAakt.mes+fcie-podkl.preVYSTUP'!K35</f>
        <v>Kancelársky papier</v>
      </c>
    </row>
    <row r="38" spans="1:12" x14ac:dyDescent="0.25">
      <c r="A38" s="20" t="str">
        <f>'DFAakt.mes+fcie-podkl.preVYSTUP'!A36:B36</f>
        <v>20230931</v>
      </c>
      <c r="B38" s="21" t="str">
        <f>'DFAakt.mes+fcie-podkl.preVYSTUP'!B36</f>
        <v>232096</v>
      </c>
      <c r="C38" s="21" t="str">
        <f>'DFAakt.mes+fcie-podkl.preVYSTUP'!C36</f>
        <v>mtz465/2023</v>
      </c>
      <c r="D38" s="21" t="str">
        <f>'DFAakt.mes+fcie-podkl.preVYSTUP'!F36</f>
        <v>35952580</v>
      </c>
      <c r="E38" s="21" t="str">
        <f>'DFAakt.mes+fcie-podkl.preVYSTUP'!E36</f>
        <v>MEDIHUM 1 s.r.o.</v>
      </c>
      <c r="F38" s="21" t="str">
        <f>'DFAakt.mes+fcie-podkl.preVYSTUP'!AD36</f>
        <v>Bosákova 7</v>
      </c>
      <c r="G38" s="21" t="str">
        <f>'DFAakt.mes+fcie-podkl.preVYSTUP'!AE36</f>
        <v>851 04</v>
      </c>
      <c r="H38" s="21" t="str">
        <f>'DFAakt.mes+fcie-podkl.preVYSTUP'!AF36</f>
        <v>Bratislava</v>
      </c>
      <c r="I38" s="16">
        <f>'DFAakt.mes+fcie-podkl.preVYSTUP'!L36</f>
        <v>18.600000000000001</v>
      </c>
      <c r="J38" s="27" t="str">
        <f>'DFAakt.mes+fcie-podkl.preVYSTUP'!T36</f>
        <v>EUR</v>
      </c>
      <c r="K38" s="28">
        <f>'DFAakt.mes+fcie-podkl.preVYSTUP'!P36</f>
        <v>45141</v>
      </c>
      <c r="L38" s="21" t="str">
        <f>'DFAakt.mes+fcie-podkl.preVYSTUP'!K36</f>
        <v>EKG papier</v>
      </c>
    </row>
    <row r="39" spans="1:12" x14ac:dyDescent="0.25">
      <c r="A39" s="20" t="str">
        <f>'DFAakt.mes+fcie-podkl.preVYSTUP'!A37:B37</f>
        <v>20230932</v>
      </c>
      <c r="B39" s="21" t="str">
        <f>'DFAakt.mes+fcie-podkl.preVYSTUP'!B37</f>
        <v>523314288</v>
      </c>
      <c r="C39" s="21" t="str">
        <f>'DFAakt.mes+fcie-podkl.preVYSTUP'!C37</f>
        <v>27/2006</v>
      </c>
      <c r="D39" s="21" t="str">
        <f>'DFAakt.mes+fcie-podkl.preVYSTUP'!F37</f>
        <v>37954521</v>
      </c>
      <c r="E39" s="21" t="str">
        <f>'DFAakt.mes+fcie-podkl.preVYSTUP'!E37</f>
        <v>Slovenská legálna metrológia</v>
      </c>
      <c r="F39" s="21" t="str">
        <f>'DFAakt.mes+fcie-podkl.preVYSTUP'!AD37</f>
        <v>Hviezdoslavova  31</v>
      </c>
      <c r="G39" s="21" t="str">
        <f>'DFAakt.mes+fcie-podkl.preVYSTUP'!AE37</f>
        <v>974 01</v>
      </c>
      <c r="H39" s="21" t="str">
        <f>'DFAakt.mes+fcie-podkl.preVYSTUP'!AF37</f>
        <v>Banská Bystrica</v>
      </c>
      <c r="I39" s="16">
        <f>'DFAakt.mes+fcie-podkl.preVYSTUP'!L37</f>
        <v>9.2200000000000006</v>
      </c>
      <c r="J39" s="27" t="str">
        <f>'DFAakt.mes+fcie-podkl.preVYSTUP'!T37</f>
        <v>EUR</v>
      </c>
      <c r="K39" s="28">
        <f>'DFAakt.mes+fcie-podkl.preVYSTUP'!P37</f>
        <v>45141</v>
      </c>
      <c r="L39" s="21" t="str">
        <f>'DFAakt.mes+fcie-podkl.preVYSTUP'!K37</f>
        <v>Prenájom puzdra a TLD karty</v>
      </c>
    </row>
    <row r="40" spans="1:12" x14ac:dyDescent="0.25">
      <c r="A40" s="20" t="str">
        <f>'DFAakt.mes+fcie-podkl.preVYSTUP'!A38:B38</f>
        <v>20230933</v>
      </c>
      <c r="B40" s="21" t="str">
        <f>'DFAakt.mes+fcie-podkl.preVYSTUP'!B38</f>
        <v>230100400</v>
      </c>
      <c r="C40" s="21" t="str">
        <f>'DFAakt.mes+fcie-podkl.preVYSTUP'!C38</f>
        <v>23/2023</v>
      </c>
      <c r="D40" s="21" t="str">
        <f>'DFAakt.mes+fcie-podkl.preVYSTUP'!F38</f>
        <v>44690321</v>
      </c>
      <c r="E40" s="21" t="str">
        <f>'DFAakt.mes+fcie-podkl.preVYSTUP'!E38</f>
        <v>TECHTEAM s.r.o.</v>
      </c>
      <c r="F40" s="21" t="str">
        <f>'DFAakt.mes+fcie-podkl.preVYSTUP'!AD38</f>
        <v>Tomašikova 17</v>
      </c>
      <c r="G40" s="21" t="str">
        <f>'DFAakt.mes+fcie-podkl.preVYSTUP'!AE38</f>
        <v>821 09</v>
      </c>
      <c r="H40" s="21" t="str">
        <f>'DFAakt.mes+fcie-podkl.preVYSTUP'!AF38</f>
        <v>Bratislava 2</v>
      </c>
      <c r="I40" s="16">
        <f>'DFAakt.mes+fcie-podkl.preVYSTUP'!L38</f>
        <v>13931.96</v>
      </c>
      <c r="J40" s="27" t="str">
        <f>'DFAakt.mes+fcie-podkl.preVYSTUP'!T38</f>
        <v>EUR</v>
      </c>
      <c r="K40" s="28">
        <f>'DFAakt.mes+fcie-podkl.preVYSTUP'!P38</f>
        <v>45141</v>
      </c>
      <c r="L40" s="21" t="str">
        <f>'DFAakt.mes+fcie-podkl.preVYSTUP'!K38</f>
        <v>Klimatizačné zariadenia</v>
      </c>
    </row>
    <row r="41" spans="1:12" x14ac:dyDescent="0.25">
      <c r="A41" s="20" t="str">
        <f>'DFAakt.mes+fcie-podkl.preVYSTUP'!A39:B39</f>
        <v>20230935</v>
      </c>
      <c r="B41" s="21" t="str">
        <f>'DFAakt.mes+fcie-podkl.preVYSTUP'!B39</f>
        <v>10230084</v>
      </c>
      <c r="C41" s="21" t="str">
        <f>'DFAakt.mes+fcie-podkl.preVYSTUP'!C39</f>
        <v>27/2023</v>
      </c>
      <c r="D41" s="21" t="str">
        <f>'DFAakt.mes+fcie-podkl.preVYSTUP'!F39</f>
        <v>44004575</v>
      </c>
      <c r="E41" s="21" t="str">
        <f>'DFAakt.mes+fcie-podkl.preVYSTUP'!E39</f>
        <v>RAMICON s.r.o.</v>
      </c>
      <c r="F41" s="21" t="str">
        <f>'DFAakt.mes+fcie-podkl.preVYSTUP'!AD39</f>
        <v>Starohájska 9/C</v>
      </c>
      <c r="G41" s="21" t="str">
        <f>'DFAakt.mes+fcie-podkl.preVYSTUP'!AE39</f>
        <v>917 01</v>
      </c>
      <c r="H41" s="21" t="str">
        <f>'DFAakt.mes+fcie-podkl.preVYSTUP'!AF39</f>
        <v>Trnava</v>
      </c>
      <c r="I41" s="16">
        <f>'DFAakt.mes+fcie-podkl.preVYSTUP'!L39</f>
        <v>20411.599999999999</v>
      </c>
      <c r="J41" s="27" t="str">
        <f>'DFAakt.mes+fcie-podkl.preVYSTUP'!T39</f>
        <v>EUR</v>
      </c>
      <c r="K41" s="28">
        <f>'DFAakt.mes+fcie-podkl.preVYSTUP'!P39</f>
        <v>45141</v>
      </c>
      <c r="L41" s="21" t="str">
        <f>'DFAakt.mes+fcie-podkl.preVYSTUP'!K39</f>
        <v>Výmena kazetového stropu,malov</v>
      </c>
    </row>
    <row r="42" spans="1:12" x14ac:dyDescent="0.25">
      <c r="A42" s="20" t="str">
        <f>'DFAakt.mes+fcie-podkl.preVYSTUP'!A40:B40</f>
        <v>20230936</v>
      </c>
      <c r="B42" s="21" t="str">
        <f>'DFAakt.mes+fcie-podkl.preVYSTUP'!B40</f>
        <v>90006362</v>
      </c>
      <c r="C42" s="21" t="str">
        <f>'DFAakt.mes+fcie-podkl.preVYSTUP'!C40</f>
        <v>34/2023</v>
      </c>
      <c r="D42" s="21" t="str">
        <f>'DFAakt.mes+fcie-podkl.preVYSTUP'!F40</f>
        <v>34099514</v>
      </c>
      <c r="E42" s="21" t="str">
        <f>'DFAakt.mes+fcie-podkl.preVYSTUP'!E40</f>
        <v>MIK, s.r.o.</v>
      </c>
      <c r="F42" s="21" t="str">
        <f>'DFAakt.mes+fcie-podkl.preVYSTUP'!AD40</f>
        <v>Hollého 1999/13</v>
      </c>
      <c r="G42" s="21" t="str">
        <f>'DFAakt.mes+fcie-podkl.preVYSTUP'!AE40</f>
        <v>927 05</v>
      </c>
      <c r="H42" s="21" t="str">
        <f>'DFAakt.mes+fcie-podkl.preVYSTUP'!AF40</f>
        <v>Šala</v>
      </c>
      <c r="I42" s="16">
        <f>'DFAakt.mes+fcie-podkl.preVYSTUP'!L40</f>
        <v>453.54</v>
      </c>
      <c r="J42" s="27" t="str">
        <f>'DFAakt.mes+fcie-podkl.preVYSTUP'!T40</f>
        <v>EUR</v>
      </c>
      <c r="K42" s="28">
        <f>'DFAakt.mes+fcie-podkl.preVYSTUP'!P40</f>
        <v>45146</v>
      </c>
      <c r="L42" s="21" t="str">
        <f>'DFAakt.mes+fcie-podkl.preVYSTUP'!K40</f>
        <v>Potraviny</v>
      </c>
    </row>
    <row r="43" spans="1:12" x14ac:dyDescent="0.25">
      <c r="A43" s="20" t="str">
        <f>'DFAakt.mes+fcie-podkl.preVYSTUP'!A41:B41</f>
        <v>20230937</v>
      </c>
      <c r="B43" s="21" t="str">
        <f>'DFAakt.mes+fcie-podkl.preVYSTUP'!B41</f>
        <v>30045166</v>
      </c>
      <c r="C43" s="21" t="str">
        <f>'DFAakt.mes+fcie-podkl.preVYSTUP'!C41</f>
        <v>nl504/2023</v>
      </c>
      <c r="D43" s="21" t="str">
        <f>'DFAakt.mes+fcie-podkl.preVYSTUP'!F41</f>
        <v>34113924</v>
      </c>
      <c r="E43" s="21" t="str">
        <f>'DFAakt.mes+fcie-podkl.preVYSTUP'!E41</f>
        <v>MED-ART s r.o.</v>
      </c>
      <c r="F43" s="21" t="str">
        <f>'DFAakt.mes+fcie-podkl.preVYSTUP'!AD41</f>
        <v>Hornocermanska 4</v>
      </c>
      <c r="G43" s="21" t="str">
        <f>'DFAakt.mes+fcie-podkl.preVYSTUP'!AE41</f>
        <v>949 01</v>
      </c>
      <c r="H43" s="21" t="str">
        <f>'DFAakt.mes+fcie-podkl.preVYSTUP'!AF41</f>
        <v>Nitra</v>
      </c>
      <c r="I43" s="16">
        <f>'DFAakt.mes+fcie-podkl.preVYSTUP'!L41</f>
        <v>227.8</v>
      </c>
      <c r="J43" s="27" t="str">
        <f>'DFAakt.mes+fcie-podkl.preVYSTUP'!T41</f>
        <v>EUR</v>
      </c>
      <c r="K43" s="28">
        <f>'DFAakt.mes+fcie-podkl.preVYSTUP'!P41</f>
        <v>45146</v>
      </c>
      <c r="L43" s="21" t="str">
        <f>'DFAakt.mes+fcie-podkl.preVYSTUP'!K41</f>
        <v>Lieky</v>
      </c>
    </row>
    <row r="44" spans="1:12" x14ac:dyDescent="0.25">
      <c r="A44" s="20" t="str">
        <f>'DFAakt.mes+fcie-podkl.preVYSTUP'!A42:B42</f>
        <v>20230938</v>
      </c>
      <c r="B44" s="21" t="str">
        <f>'DFAakt.mes+fcie-podkl.preVYSTUP'!B42</f>
        <v>23419402</v>
      </c>
      <c r="C44" s="21" t="str">
        <f>'DFAakt.mes+fcie-podkl.preVYSTUP'!C42</f>
        <v>mtz447/2023</v>
      </c>
      <c r="D44" s="21" t="str">
        <f>'DFAakt.mes+fcie-podkl.preVYSTUP'!F42</f>
        <v>44413467</v>
      </c>
      <c r="E44" s="21" t="str">
        <f>'DFAakt.mes+fcie-podkl.preVYSTUP'!E42</f>
        <v>B2B Partner s.r.o.</v>
      </c>
      <c r="F44" s="21" t="str">
        <f>'DFAakt.mes+fcie-podkl.preVYSTUP'!AD42</f>
        <v>Šulekova 2</v>
      </c>
      <c r="G44" s="21" t="str">
        <f>'DFAakt.mes+fcie-podkl.preVYSTUP'!AE42</f>
        <v>81106</v>
      </c>
      <c r="H44" s="21" t="str">
        <f>'DFAakt.mes+fcie-podkl.preVYSTUP'!AF42</f>
        <v>Bratislava</v>
      </c>
      <c r="I44" s="16">
        <f>'DFAakt.mes+fcie-podkl.preVYSTUP'!L42</f>
        <v>4981.5</v>
      </c>
      <c r="J44" s="27" t="str">
        <f>'DFAakt.mes+fcie-podkl.preVYSTUP'!T42</f>
        <v>EUR</v>
      </c>
      <c r="K44" s="28">
        <f>'DFAakt.mes+fcie-podkl.preVYSTUP'!P42</f>
        <v>45146</v>
      </c>
      <c r="L44" s="21" t="str">
        <f>'DFAakt.mes+fcie-podkl.preVYSTUP'!K42</f>
        <v>Lavičky SOFA PUBLIC</v>
      </c>
    </row>
    <row r="45" spans="1:12" x14ac:dyDescent="0.25">
      <c r="A45" s="20" t="str">
        <f>'DFAakt.mes+fcie-podkl.preVYSTUP'!A43:B43</f>
        <v>20230939</v>
      </c>
      <c r="B45" s="21" t="str">
        <f>'DFAakt.mes+fcie-podkl.preVYSTUP'!B43</f>
        <v>23419498</v>
      </c>
      <c r="C45" s="21" t="str">
        <f>'DFAakt.mes+fcie-podkl.preVYSTUP'!C43</f>
        <v>mtz447/2023</v>
      </c>
      <c r="D45" s="21" t="str">
        <f>'DFAakt.mes+fcie-podkl.preVYSTUP'!F43</f>
        <v>44413467</v>
      </c>
      <c r="E45" s="21" t="str">
        <f>'DFAakt.mes+fcie-podkl.preVYSTUP'!E43</f>
        <v>B2B Partner s.r.o.</v>
      </c>
      <c r="F45" s="21" t="str">
        <f>'DFAakt.mes+fcie-podkl.preVYSTUP'!AD43</f>
        <v>Šulekova 2</v>
      </c>
      <c r="G45" s="21" t="str">
        <f>'DFAakt.mes+fcie-podkl.preVYSTUP'!AE43</f>
        <v>81106</v>
      </c>
      <c r="H45" s="21" t="str">
        <f>'DFAakt.mes+fcie-podkl.preVYSTUP'!AF43</f>
        <v>Bratislava</v>
      </c>
      <c r="I45" s="16">
        <f>'DFAakt.mes+fcie-podkl.preVYSTUP'!L43</f>
        <v>4981.5</v>
      </c>
      <c r="J45" s="27" t="str">
        <f>'DFAakt.mes+fcie-podkl.preVYSTUP'!T43</f>
        <v>EUR</v>
      </c>
      <c r="K45" s="28">
        <f>'DFAakt.mes+fcie-podkl.preVYSTUP'!P43</f>
        <v>45146</v>
      </c>
      <c r="L45" s="21" t="str">
        <f>'DFAakt.mes+fcie-podkl.preVYSTUP'!K43</f>
        <v>Lavičky SOFA PUBLIC</v>
      </c>
    </row>
    <row r="46" spans="1:12" x14ac:dyDescent="0.25">
      <c r="A46" s="20" t="str">
        <f>'DFAakt.mes+fcie-podkl.preVYSTUP'!A44:B44</f>
        <v>20230940</v>
      </c>
      <c r="B46" s="21" t="str">
        <f>'DFAakt.mes+fcie-podkl.preVYSTUP'!B44</f>
        <v>2375035</v>
      </c>
      <c r="C46" s="21" t="str">
        <f>'DFAakt.mes+fcie-podkl.preVYSTUP'!C44</f>
        <v>nl486,489,496,499/2023</v>
      </c>
      <c r="D46" s="21" t="str">
        <f>'DFAakt.mes+fcie-podkl.preVYSTUP'!F44</f>
        <v>34142941</v>
      </c>
      <c r="E46" s="21" t="str">
        <f>'DFAakt.mes+fcie-podkl.preVYSTUP'!E44</f>
        <v>PHOENIX  zdravot. zásobovanie, a.s.</v>
      </c>
      <c r="F46" s="21" t="str">
        <f>'DFAakt.mes+fcie-podkl.preVYSTUP'!AD44</f>
        <v>Pribylinská  2/A</v>
      </c>
      <c r="G46" s="21" t="str">
        <f>'DFAakt.mes+fcie-podkl.preVYSTUP'!AE44</f>
        <v>831 04</v>
      </c>
      <c r="H46" s="21" t="str">
        <f>'DFAakt.mes+fcie-podkl.preVYSTUP'!AF44</f>
        <v>Bratislava</v>
      </c>
      <c r="I46" s="16">
        <f>'DFAakt.mes+fcie-podkl.preVYSTUP'!L44</f>
        <v>2095.37</v>
      </c>
      <c r="J46" s="27" t="str">
        <f>'DFAakt.mes+fcie-podkl.preVYSTUP'!T44</f>
        <v>EUR</v>
      </c>
      <c r="K46" s="28">
        <f>'DFAakt.mes+fcie-podkl.preVYSTUP'!P44</f>
        <v>45160</v>
      </c>
      <c r="L46" s="21" t="str">
        <f>'DFAakt.mes+fcie-podkl.preVYSTUP'!K44</f>
        <v>Lieky,ŠZM,dezinfekčné prostrie</v>
      </c>
    </row>
    <row r="47" spans="1:12" x14ac:dyDescent="0.25">
      <c r="A47" s="20" t="str">
        <f>'DFAakt.mes+fcie-podkl.preVYSTUP'!A45:B45</f>
        <v>20230941</v>
      </c>
      <c r="B47" s="21" t="str">
        <f>'DFAakt.mes+fcie-podkl.preVYSTUP'!B45</f>
        <v>90006435</v>
      </c>
      <c r="C47" s="21" t="str">
        <f>'DFAakt.mes+fcie-podkl.preVYSTUP'!C45</f>
        <v>34/2023</v>
      </c>
      <c r="D47" s="21" t="str">
        <f>'DFAakt.mes+fcie-podkl.preVYSTUP'!F45</f>
        <v>34099514</v>
      </c>
      <c r="E47" s="21" t="str">
        <f>'DFAakt.mes+fcie-podkl.preVYSTUP'!E45</f>
        <v>MIK, s.r.o.</v>
      </c>
      <c r="F47" s="21" t="str">
        <f>'DFAakt.mes+fcie-podkl.preVYSTUP'!AD45</f>
        <v>Hollého 1999/13</v>
      </c>
      <c r="G47" s="21" t="str">
        <f>'DFAakt.mes+fcie-podkl.preVYSTUP'!AE45</f>
        <v>927 05</v>
      </c>
      <c r="H47" s="21" t="str">
        <f>'DFAakt.mes+fcie-podkl.preVYSTUP'!AF45</f>
        <v>Šala</v>
      </c>
      <c r="I47" s="16">
        <f>'DFAakt.mes+fcie-podkl.preVYSTUP'!L45</f>
        <v>800.22</v>
      </c>
      <c r="J47" s="27" t="str">
        <f>'DFAakt.mes+fcie-podkl.preVYSTUP'!T45</f>
        <v>EUR</v>
      </c>
      <c r="K47" s="28">
        <f>'DFAakt.mes+fcie-podkl.preVYSTUP'!P45</f>
        <v>45146</v>
      </c>
      <c r="L47" s="21" t="str">
        <f>'DFAakt.mes+fcie-podkl.preVYSTUP'!K45</f>
        <v>Potraviny</v>
      </c>
    </row>
    <row r="48" spans="1:12" x14ac:dyDescent="0.25">
      <c r="A48" s="20" t="str">
        <f>'DFAakt.mes+fcie-podkl.preVYSTUP'!A46:B46</f>
        <v>20230942</v>
      </c>
      <c r="B48" s="21" t="str">
        <f>'DFAakt.mes+fcie-podkl.preVYSTUP'!B46</f>
        <v>90006520</v>
      </c>
      <c r="C48" s="21" t="str">
        <f>'DFAakt.mes+fcie-podkl.preVYSTUP'!C46</f>
        <v>34/2023</v>
      </c>
      <c r="D48" s="21" t="str">
        <f>'DFAakt.mes+fcie-podkl.preVYSTUP'!F46</f>
        <v>34099514</v>
      </c>
      <c r="E48" s="21" t="str">
        <f>'DFAakt.mes+fcie-podkl.preVYSTUP'!E46</f>
        <v>MIK, s.r.o.</v>
      </c>
      <c r="F48" s="21" t="str">
        <f>'DFAakt.mes+fcie-podkl.preVYSTUP'!AD46</f>
        <v>Hollého 1999/13</v>
      </c>
      <c r="G48" s="21" t="str">
        <f>'DFAakt.mes+fcie-podkl.preVYSTUP'!AE46</f>
        <v>927 05</v>
      </c>
      <c r="H48" s="21" t="str">
        <f>'DFAakt.mes+fcie-podkl.preVYSTUP'!AF46</f>
        <v>Šala</v>
      </c>
      <c r="I48" s="16">
        <f>'DFAakt.mes+fcie-podkl.preVYSTUP'!L46</f>
        <v>949.51</v>
      </c>
      <c r="J48" s="27" t="str">
        <f>'DFAakt.mes+fcie-podkl.preVYSTUP'!T46</f>
        <v>EUR</v>
      </c>
      <c r="K48" s="28">
        <f>'DFAakt.mes+fcie-podkl.preVYSTUP'!P46</f>
        <v>45146</v>
      </c>
      <c r="L48" s="21" t="str">
        <f>'DFAakt.mes+fcie-podkl.preVYSTUP'!K46</f>
        <v>Potraviny</v>
      </c>
    </row>
    <row r="49" spans="1:12" x14ac:dyDescent="0.25">
      <c r="A49" s="20" t="str">
        <f>'DFAakt.mes+fcie-podkl.preVYSTUP'!A47:B47</f>
        <v>20230943</v>
      </c>
      <c r="B49" s="21" t="str">
        <f>'DFAakt.mes+fcie-podkl.preVYSTUP'!B47</f>
        <v>6862031595</v>
      </c>
      <c r="C49" s="21" t="str">
        <f>'DFAakt.mes+fcie-podkl.preVYSTUP'!C47</f>
        <v>50/2015</v>
      </c>
      <c r="D49" s="21" t="str">
        <f>'DFAakt.mes+fcie-podkl.preVYSTUP'!F47</f>
        <v>685852</v>
      </c>
      <c r="E49" s="21" t="str">
        <f>'DFAakt.mes+fcie-podkl.preVYSTUP'!E47</f>
        <v>MESSER  Tatragas s.r.o.</v>
      </c>
      <c r="F49" s="21" t="str">
        <f>'DFAakt.mes+fcie-podkl.preVYSTUP'!AD47</f>
        <v>Chalupkova 9</v>
      </c>
      <c r="G49" s="21" t="str">
        <f>'DFAakt.mes+fcie-podkl.preVYSTUP'!AE47</f>
        <v>819 44</v>
      </c>
      <c r="H49" s="21" t="str">
        <f>'DFAakt.mes+fcie-podkl.preVYSTUP'!AF47</f>
        <v>Bratislava 1</v>
      </c>
      <c r="I49" s="16">
        <f>'DFAakt.mes+fcie-podkl.preVYSTUP'!L47</f>
        <v>70.92</v>
      </c>
      <c r="J49" s="27" t="str">
        <f>'DFAakt.mes+fcie-podkl.preVYSTUP'!T47</f>
        <v>EUR</v>
      </c>
      <c r="K49" s="28">
        <f>'DFAakt.mes+fcie-podkl.preVYSTUP'!P47</f>
        <v>45159</v>
      </c>
      <c r="L49" s="21" t="str">
        <f>'DFAakt.mes+fcie-podkl.preVYSTUP'!K47</f>
        <v>Medicínsky kyslík</v>
      </c>
    </row>
    <row r="50" spans="1:12" x14ac:dyDescent="0.25">
      <c r="A50" s="20" t="str">
        <f>'DFAakt.mes+fcie-podkl.preVYSTUP'!A48:B48</f>
        <v>20230944</v>
      </c>
      <c r="B50" s="21" t="str">
        <f>'DFAakt.mes+fcie-podkl.preVYSTUP'!B48</f>
        <v>23102562</v>
      </c>
      <c r="C50" s="21" t="str">
        <f>'DFAakt.mes+fcie-podkl.preVYSTUP'!C48</f>
        <v>mailom</v>
      </c>
      <c r="D50" s="21" t="str">
        <f>'DFAakt.mes+fcie-podkl.preVYSTUP'!F48</f>
        <v>36324124</v>
      </c>
      <c r="E50" s="21" t="str">
        <f>'DFAakt.mes+fcie-podkl.preVYSTUP'!E48</f>
        <v>DEMIFOOD s r.o.</v>
      </c>
      <c r="F50" s="21" t="str">
        <f>'DFAakt.mes+fcie-podkl.preVYSTUP'!AD48</f>
        <v>Piešťanská 2503/43</v>
      </c>
      <c r="G50" s="21" t="str">
        <f>'DFAakt.mes+fcie-podkl.preVYSTUP'!AE48</f>
        <v>915 01</v>
      </c>
      <c r="H50" s="21" t="str">
        <f>'DFAakt.mes+fcie-podkl.preVYSTUP'!AF48</f>
        <v>Nové Mesto nad Váhom</v>
      </c>
      <c r="I50" s="16">
        <f>'DFAakt.mes+fcie-podkl.preVYSTUP'!L48</f>
        <v>296.35000000000002</v>
      </c>
      <c r="J50" s="27" t="str">
        <f>'DFAakt.mes+fcie-podkl.preVYSTUP'!T48</f>
        <v>EUR</v>
      </c>
      <c r="K50" s="28">
        <f>'DFAakt.mes+fcie-podkl.preVYSTUP'!P48</f>
        <v>45146</v>
      </c>
      <c r="L50" s="21" t="str">
        <f>'DFAakt.mes+fcie-podkl.preVYSTUP'!K48</f>
        <v>Potraviny</v>
      </c>
    </row>
    <row r="51" spans="1:12" x14ac:dyDescent="0.25">
      <c r="A51" s="20" t="str">
        <f>'DFAakt.mes+fcie-podkl.preVYSTUP'!A49:B49</f>
        <v>20230945</v>
      </c>
      <c r="B51" s="21" t="str">
        <f>'DFAakt.mes+fcie-podkl.preVYSTUP'!B49</f>
        <v>90006619</v>
      </c>
      <c r="C51" s="21" t="str">
        <f>'DFAakt.mes+fcie-podkl.preVYSTUP'!C49</f>
        <v>34/2023</v>
      </c>
      <c r="D51" s="21" t="str">
        <f>'DFAakt.mes+fcie-podkl.preVYSTUP'!F49</f>
        <v>34099514</v>
      </c>
      <c r="E51" s="21" t="str">
        <f>'DFAakt.mes+fcie-podkl.preVYSTUP'!E49</f>
        <v>MIK, s.r.o.</v>
      </c>
      <c r="F51" s="21" t="str">
        <f>'DFAakt.mes+fcie-podkl.preVYSTUP'!AD49</f>
        <v>Hollého 1999/13</v>
      </c>
      <c r="G51" s="21" t="str">
        <f>'DFAakt.mes+fcie-podkl.preVYSTUP'!AE49</f>
        <v>927 05</v>
      </c>
      <c r="H51" s="21" t="str">
        <f>'DFAakt.mes+fcie-podkl.preVYSTUP'!AF49</f>
        <v>Šala</v>
      </c>
      <c r="I51" s="16">
        <f>'DFAakt.mes+fcie-podkl.preVYSTUP'!L49</f>
        <v>1023.1</v>
      </c>
      <c r="J51" s="27" t="str">
        <f>'DFAakt.mes+fcie-podkl.preVYSTUP'!T49</f>
        <v>EUR</v>
      </c>
      <c r="K51" s="28">
        <f>'DFAakt.mes+fcie-podkl.preVYSTUP'!P49</f>
        <v>45146</v>
      </c>
      <c r="L51" s="21" t="str">
        <f>'DFAakt.mes+fcie-podkl.preVYSTUP'!K49</f>
        <v>Potraviny</v>
      </c>
    </row>
    <row r="52" spans="1:12" x14ac:dyDescent="0.25">
      <c r="A52" s="20" t="str">
        <f>'DFAakt.mes+fcie-podkl.preVYSTUP'!A50:B50</f>
        <v>20230946</v>
      </c>
      <c r="B52" s="21" t="str">
        <f>'DFAakt.mes+fcie-podkl.preVYSTUP'!B50</f>
        <v>90006690</v>
      </c>
      <c r="C52" s="21" t="str">
        <f>'DFAakt.mes+fcie-podkl.preVYSTUP'!C50</f>
        <v>34/2023</v>
      </c>
      <c r="D52" s="21" t="str">
        <f>'DFAakt.mes+fcie-podkl.preVYSTUP'!F50</f>
        <v>34099514</v>
      </c>
      <c r="E52" s="21" t="str">
        <f>'DFAakt.mes+fcie-podkl.preVYSTUP'!E50</f>
        <v>MIK, s.r.o.</v>
      </c>
      <c r="F52" s="21" t="str">
        <f>'DFAakt.mes+fcie-podkl.preVYSTUP'!AD50</f>
        <v>Hollého 1999/13</v>
      </c>
      <c r="G52" s="21" t="str">
        <f>'DFAakt.mes+fcie-podkl.preVYSTUP'!AE50</f>
        <v>927 05</v>
      </c>
      <c r="H52" s="21" t="str">
        <f>'DFAakt.mes+fcie-podkl.preVYSTUP'!AF50</f>
        <v>Šala</v>
      </c>
      <c r="I52" s="16">
        <f>'DFAakt.mes+fcie-podkl.preVYSTUP'!L50</f>
        <v>732.79</v>
      </c>
      <c r="J52" s="27" t="str">
        <f>'DFAakt.mes+fcie-podkl.preVYSTUP'!T50</f>
        <v>EUR</v>
      </c>
      <c r="K52" s="28">
        <f>'DFAakt.mes+fcie-podkl.preVYSTUP'!P50</f>
        <v>45146</v>
      </c>
      <c r="L52" s="21" t="str">
        <f>'DFAakt.mes+fcie-podkl.preVYSTUP'!K50</f>
        <v>Potraviny</v>
      </c>
    </row>
    <row r="53" spans="1:12" x14ac:dyDescent="0.25">
      <c r="A53" s="20" t="str">
        <f>'DFAakt.mes+fcie-podkl.preVYSTUP'!A51:B51</f>
        <v>20230947</v>
      </c>
      <c r="B53" s="21" t="str">
        <f>'DFAakt.mes+fcie-podkl.preVYSTUP'!B51</f>
        <v>2382257</v>
      </c>
      <c r="C53" s="21" t="str">
        <f>'DFAakt.mes+fcie-podkl.preVYSTUP'!C51</f>
        <v>nl508,511,518,522,525/2023</v>
      </c>
      <c r="D53" s="21" t="str">
        <f>'DFAakt.mes+fcie-podkl.preVYSTUP'!F51</f>
        <v>34142941</v>
      </c>
      <c r="E53" s="21" t="str">
        <f>'DFAakt.mes+fcie-podkl.preVYSTUP'!E51</f>
        <v>PHOENIX  zdravot. zásobovanie, a.s.</v>
      </c>
      <c r="F53" s="21" t="str">
        <f>'DFAakt.mes+fcie-podkl.preVYSTUP'!AD51</f>
        <v>Pribylinská  2/A</v>
      </c>
      <c r="G53" s="21" t="str">
        <f>'DFAakt.mes+fcie-podkl.preVYSTUP'!AE51</f>
        <v>831 04</v>
      </c>
      <c r="H53" s="21" t="str">
        <f>'DFAakt.mes+fcie-podkl.preVYSTUP'!AF51</f>
        <v>Bratislava</v>
      </c>
      <c r="I53" s="16">
        <f>'DFAakt.mes+fcie-podkl.preVYSTUP'!L51</f>
        <v>160.34</v>
      </c>
      <c r="J53" s="27" t="str">
        <f>'DFAakt.mes+fcie-podkl.preVYSTUP'!T51</f>
        <v>EUR</v>
      </c>
      <c r="K53" s="28">
        <f>'DFAakt.mes+fcie-podkl.preVYSTUP'!P51</f>
        <v>45160</v>
      </c>
      <c r="L53" s="21" t="str">
        <f>'DFAakt.mes+fcie-podkl.preVYSTUP'!K51</f>
        <v>Lieky</v>
      </c>
    </row>
    <row r="54" spans="1:12" x14ac:dyDescent="0.25">
      <c r="A54" s="20" t="str">
        <f>'DFAakt.mes+fcie-podkl.preVYSTUP'!A52:B52</f>
        <v>20230948</v>
      </c>
      <c r="B54" s="21" t="str">
        <f>'DFAakt.mes+fcie-podkl.preVYSTUP'!B52</f>
        <v>2380490</v>
      </c>
      <c r="C54" s="21" t="str">
        <f>'DFAakt.mes+fcie-podkl.preVYSTUP'!C52</f>
        <v>nl505,512,513,515,519,523/2023</v>
      </c>
      <c r="D54" s="21" t="str">
        <f>'DFAakt.mes+fcie-podkl.preVYSTUP'!F52</f>
        <v>34142941</v>
      </c>
      <c r="E54" s="21" t="str">
        <f>'DFAakt.mes+fcie-podkl.preVYSTUP'!E52</f>
        <v>PHOENIX  zdravot. zásobovanie, a.s.</v>
      </c>
      <c r="F54" s="21" t="str">
        <f>'DFAakt.mes+fcie-podkl.preVYSTUP'!AD52</f>
        <v>Pribylinská  2/A</v>
      </c>
      <c r="G54" s="21" t="str">
        <f>'DFAakt.mes+fcie-podkl.preVYSTUP'!AE52</f>
        <v>831 04</v>
      </c>
      <c r="H54" s="21" t="str">
        <f>'DFAakt.mes+fcie-podkl.preVYSTUP'!AF52</f>
        <v>Bratislava</v>
      </c>
      <c r="I54" s="16">
        <f>'DFAakt.mes+fcie-podkl.preVYSTUP'!L52</f>
        <v>1307.48</v>
      </c>
      <c r="J54" s="27" t="str">
        <f>'DFAakt.mes+fcie-podkl.preVYSTUP'!T52</f>
        <v>EUR</v>
      </c>
      <c r="K54" s="28">
        <f>'DFAakt.mes+fcie-podkl.preVYSTUP'!P52</f>
        <v>45160</v>
      </c>
      <c r="L54" s="21" t="str">
        <f>'DFAakt.mes+fcie-podkl.preVYSTUP'!K52</f>
        <v>Lieky,ŠZM,dezinfekčné prostrie</v>
      </c>
    </row>
    <row r="55" spans="1:12" x14ac:dyDescent="0.25">
      <c r="A55" s="20" t="str">
        <f>'DFAakt.mes+fcie-podkl.preVYSTUP'!A53:B53</f>
        <v>20230949</v>
      </c>
      <c r="B55" s="21" t="str">
        <f>'DFAakt.mes+fcie-podkl.preVYSTUP'!B53</f>
        <v>20236156</v>
      </c>
      <c r="C55" s="21" t="str">
        <f>'DFAakt.mes+fcie-podkl.preVYSTUP'!C53</f>
        <v>nl535/2023</v>
      </c>
      <c r="D55" s="21" t="str">
        <f>'DFAakt.mes+fcie-podkl.preVYSTUP'!F53</f>
        <v>31589561</v>
      </c>
      <c r="E55" s="21" t="str">
        <f>'DFAakt.mes+fcie-podkl.preVYSTUP'!E53</f>
        <v>VIDRA  a spol. s.r.o.</v>
      </c>
      <c r="F55" s="21" t="str">
        <f>'DFAakt.mes+fcie-podkl.preVYSTUP'!AD53</f>
        <v>Štrková 8</v>
      </c>
      <c r="G55" s="21" t="str">
        <f>'DFAakt.mes+fcie-podkl.preVYSTUP'!AE53</f>
        <v>011 96</v>
      </c>
      <c r="H55" s="21" t="str">
        <f>'DFAakt.mes+fcie-podkl.preVYSTUP'!AF53</f>
        <v>Žilina</v>
      </c>
      <c r="I55" s="16">
        <f>'DFAakt.mes+fcie-podkl.preVYSTUP'!L53</f>
        <v>78.12</v>
      </c>
      <c r="J55" s="27" t="str">
        <f>'DFAakt.mes+fcie-podkl.preVYSTUP'!T53</f>
        <v>EUR</v>
      </c>
      <c r="K55" s="28">
        <f>'DFAakt.mes+fcie-podkl.preVYSTUP'!P53</f>
        <v>45149</v>
      </c>
      <c r="L55" s="21" t="str">
        <f>'DFAakt.mes+fcie-podkl.preVYSTUP'!K53</f>
        <v>ŠZM</v>
      </c>
    </row>
    <row r="56" spans="1:12" x14ac:dyDescent="0.25">
      <c r="A56" s="20" t="str">
        <f>'DFAakt.mes+fcie-podkl.preVYSTUP'!A54:B54</f>
        <v>20230950</v>
      </c>
      <c r="B56" s="21" t="str">
        <f>'DFAakt.mes+fcie-podkl.preVYSTUP'!B54</f>
        <v>23102620</v>
      </c>
      <c r="C56" s="21" t="str">
        <f>'DFAakt.mes+fcie-podkl.preVYSTUP'!C54</f>
        <v>mailom</v>
      </c>
      <c r="D56" s="21" t="str">
        <f>'DFAakt.mes+fcie-podkl.preVYSTUP'!F54</f>
        <v>36324124</v>
      </c>
      <c r="E56" s="21" t="str">
        <f>'DFAakt.mes+fcie-podkl.preVYSTUP'!E54</f>
        <v>DEMIFOOD s r.o.</v>
      </c>
      <c r="F56" s="21" t="str">
        <f>'DFAakt.mes+fcie-podkl.preVYSTUP'!AD54</f>
        <v>Piešťanská 2503/43</v>
      </c>
      <c r="G56" s="21" t="str">
        <f>'DFAakt.mes+fcie-podkl.preVYSTUP'!AE54</f>
        <v>915 01</v>
      </c>
      <c r="H56" s="21" t="str">
        <f>'DFAakt.mes+fcie-podkl.preVYSTUP'!AF54</f>
        <v>Nové Mesto nad Váhom</v>
      </c>
      <c r="I56" s="16">
        <f>'DFAakt.mes+fcie-podkl.preVYSTUP'!L54</f>
        <v>296.35000000000002</v>
      </c>
      <c r="J56" s="27" t="str">
        <f>'DFAakt.mes+fcie-podkl.preVYSTUP'!T54</f>
        <v>EUR</v>
      </c>
      <c r="K56" s="28">
        <f>'DFAakt.mes+fcie-podkl.preVYSTUP'!P54</f>
        <v>45152</v>
      </c>
      <c r="L56" s="21" t="str">
        <f>'DFAakt.mes+fcie-podkl.preVYSTUP'!K54</f>
        <v>Potraviny</v>
      </c>
    </row>
    <row r="57" spans="1:12" x14ac:dyDescent="0.25">
      <c r="A57" s="20" t="str">
        <f>'DFAakt.mes+fcie-podkl.preVYSTUP'!A55:B55</f>
        <v>20230951</v>
      </c>
      <c r="B57" s="21" t="str">
        <f>'DFAakt.mes+fcie-podkl.preVYSTUP'!B55</f>
        <v>90006772</v>
      </c>
      <c r="C57" s="21" t="str">
        <f>'DFAakt.mes+fcie-podkl.preVYSTUP'!C55</f>
        <v>34/2023</v>
      </c>
      <c r="D57" s="21" t="str">
        <f>'DFAakt.mes+fcie-podkl.preVYSTUP'!F55</f>
        <v>34099514</v>
      </c>
      <c r="E57" s="21" t="str">
        <f>'DFAakt.mes+fcie-podkl.preVYSTUP'!E55</f>
        <v>MIK, s.r.o.</v>
      </c>
      <c r="F57" s="21" t="str">
        <f>'DFAakt.mes+fcie-podkl.preVYSTUP'!AD55</f>
        <v>Hollého 1999/13</v>
      </c>
      <c r="G57" s="21" t="str">
        <f>'DFAakt.mes+fcie-podkl.preVYSTUP'!AE55</f>
        <v>927 05</v>
      </c>
      <c r="H57" s="21" t="str">
        <f>'DFAakt.mes+fcie-podkl.preVYSTUP'!AF55</f>
        <v>Šala</v>
      </c>
      <c r="I57" s="16">
        <f>'DFAakt.mes+fcie-podkl.preVYSTUP'!L55</f>
        <v>563.44000000000005</v>
      </c>
      <c r="J57" s="27" t="str">
        <f>'DFAakt.mes+fcie-podkl.preVYSTUP'!T55</f>
        <v>EUR</v>
      </c>
      <c r="K57" s="28">
        <f>'DFAakt.mes+fcie-podkl.preVYSTUP'!P55</f>
        <v>45152</v>
      </c>
      <c r="L57" s="21" t="str">
        <f>'DFAakt.mes+fcie-podkl.preVYSTUP'!K55</f>
        <v>Potraviny</v>
      </c>
    </row>
    <row r="58" spans="1:12" x14ac:dyDescent="0.25">
      <c r="A58" s="20" t="str">
        <f>'DFAakt.mes+fcie-podkl.preVYSTUP'!A56:B56</f>
        <v>20230952</v>
      </c>
      <c r="B58" s="21" t="str">
        <f>'DFAakt.mes+fcie-podkl.preVYSTUP'!B56</f>
        <v>575</v>
      </c>
      <c r="C58" s="21" t="str">
        <f>'DFAakt.mes+fcie-podkl.preVYSTUP'!C56</f>
        <v>mtz288/2023</v>
      </c>
      <c r="D58" s="21" t="str">
        <f>'DFAakt.mes+fcie-podkl.preVYSTUP'!F56</f>
        <v>00738298</v>
      </c>
      <c r="E58" s="21" t="str">
        <f>'DFAakt.mes+fcie-podkl.preVYSTUP'!E56</f>
        <v>Ústav na výkon trestu odňatia slobody</v>
      </c>
      <c r="F58" s="21" t="str">
        <f>'DFAakt.mes+fcie-podkl.preVYSTUP'!AD56</f>
        <v>Družstevná 1611/2</v>
      </c>
      <c r="G58" s="21" t="str">
        <f>'DFAakt.mes+fcie-podkl.preVYSTUP'!AE56</f>
        <v>038 52</v>
      </c>
      <c r="H58" s="21" t="str">
        <f>'DFAakt.mes+fcie-podkl.preVYSTUP'!AF56</f>
        <v>Sučany</v>
      </c>
      <c r="I58" s="16">
        <f>'DFAakt.mes+fcie-podkl.preVYSTUP'!L56</f>
        <v>545</v>
      </c>
      <c r="J58" s="27" t="str">
        <f>'DFAakt.mes+fcie-podkl.preVYSTUP'!T56</f>
        <v>EUR</v>
      </c>
      <c r="K58" s="28">
        <f>'DFAakt.mes+fcie-podkl.preVYSTUP'!P56</f>
        <v>45149</v>
      </c>
      <c r="L58" s="21" t="str">
        <f>'DFAakt.mes+fcie-podkl.preVYSTUP'!K56</f>
        <v>Kancelársky nábytok</v>
      </c>
    </row>
    <row r="59" spans="1:12" x14ac:dyDescent="0.25">
      <c r="A59" s="20" t="str">
        <f>'DFAakt.mes+fcie-podkl.preVYSTUP'!A57:B57</f>
        <v>20230954</v>
      </c>
      <c r="B59" s="21" t="str">
        <f>'DFAakt.mes+fcie-podkl.preVYSTUP'!B57</f>
        <v>230711026</v>
      </c>
      <c r="C59" s="21" t="str">
        <f>'DFAakt.mes+fcie-podkl.preVYSTUP'!C57</f>
        <v>mtz471/2023</v>
      </c>
      <c r="D59" s="21" t="str">
        <f>'DFAakt.mes+fcie-podkl.preVYSTUP'!F57</f>
        <v>45322040</v>
      </c>
      <c r="E59" s="21" t="str">
        <f>'DFAakt.mes+fcie-podkl.preVYSTUP'!E57</f>
        <v>Medplus s.r.o.</v>
      </c>
      <c r="F59" s="21" t="str">
        <f>'DFAakt.mes+fcie-podkl.preVYSTUP'!AD57</f>
        <v>Chrenovská 14</v>
      </c>
      <c r="G59" s="21" t="str">
        <f>'DFAakt.mes+fcie-podkl.preVYSTUP'!AE57</f>
        <v>949 01</v>
      </c>
      <c r="H59" s="21" t="str">
        <f>'DFAakt.mes+fcie-podkl.preVYSTUP'!AF57</f>
        <v>Nitra</v>
      </c>
      <c r="I59" s="16">
        <f>'DFAakt.mes+fcie-podkl.preVYSTUP'!L57</f>
        <v>242.98</v>
      </c>
      <c r="J59" s="27" t="str">
        <f>'DFAakt.mes+fcie-podkl.preVYSTUP'!T57</f>
        <v>EUR</v>
      </c>
      <c r="K59" s="28">
        <f>'DFAakt.mes+fcie-podkl.preVYSTUP'!P57</f>
        <v>45149</v>
      </c>
      <c r="L59" s="21" t="str">
        <f>'DFAakt.mes+fcie-podkl.preVYSTUP'!K57</f>
        <v>Nádoby na biologický odpad</v>
      </c>
    </row>
    <row r="60" spans="1:12" x14ac:dyDescent="0.25">
      <c r="A60" s="20" t="str">
        <f>'DFAakt.mes+fcie-podkl.preVYSTUP'!A58:B58</f>
        <v>20230956</v>
      </c>
      <c r="B60" s="21" t="str">
        <f>'DFAakt.mes+fcie-podkl.preVYSTUP'!B58</f>
        <v>2340111210</v>
      </c>
      <c r="C60" s="21" t="str">
        <f>'DFAakt.mes+fcie-podkl.preVYSTUP'!C58</f>
        <v>mtz472/2023</v>
      </c>
      <c r="D60" s="21" t="str">
        <f>'DFAakt.mes+fcie-podkl.preVYSTUP'!F58</f>
        <v>31431852</v>
      </c>
      <c r="E60" s="21" t="str">
        <f>'DFAakt.mes+fcie-podkl.preVYSTUP'!E58</f>
        <v>MURAT s.r.o.</v>
      </c>
      <c r="F60" s="21" t="str">
        <f>'DFAakt.mes+fcie-podkl.preVYSTUP'!AD58</f>
        <v>Bratislavská 87</v>
      </c>
      <c r="G60" s="21" t="str">
        <f>'DFAakt.mes+fcie-podkl.preVYSTUP'!AE58</f>
        <v>902 01</v>
      </c>
      <c r="H60" s="21" t="str">
        <f>'DFAakt.mes+fcie-podkl.preVYSTUP'!AF58</f>
        <v>Pezinok</v>
      </c>
      <c r="I60" s="16">
        <f>'DFAakt.mes+fcie-podkl.preVYSTUP'!L58</f>
        <v>45.91</v>
      </c>
      <c r="J60" s="27" t="str">
        <f>'DFAakt.mes+fcie-podkl.preVYSTUP'!T58</f>
        <v>EUR</v>
      </c>
      <c r="K60" s="28">
        <f>'DFAakt.mes+fcie-podkl.preVYSTUP'!P58</f>
        <v>45153</v>
      </c>
      <c r="L60" s="21" t="str">
        <f>'DFAakt.mes+fcie-podkl.preVYSTUP'!K58</f>
        <v>Elektroinštalačný materiál</v>
      </c>
    </row>
    <row r="61" spans="1:12" x14ac:dyDescent="0.25">
      <c r="A61" s="20" t="str">
        <f>'DFAakt.mes+fcie-podkl.preVYSTUP'!A59:B59</f>
        <v>20230957</v>
      </c>
      <c r="B61" s="21" t="str">
        <f>'DFAakt.mes+fcie-podkl.preVYSTUP'!B59</f>
        <v>90006863</v>
      </c>
      <c r="C61" s="21" t="str">
        <f>'DFAakt.mes+fcie-podkl.preVYSTUP'!C59</f>
        <v>34/2023</v>
      </c>
      <c r="D61" s="21" t="str">
        <f>'DFAakt.mes+fcie-podkl.preVYSTUP'!F59</f>
        <v>34099514</v>
      </c>
      <c r="E61" s="21" t="str">
        <f>'DFAakt.mes+fcie-podkl.preVYSTUP'!E59</f>
        <v>MIK, s.r.o.</v>
      </c>
      <c r="F61" s="21" t="str">
        <f>'DFAakt.mes+fcie-podkl.preVYSTUP'!AD59</f>
        <v>Hollého 1999/13</v>
      </c>
      <c r="G61" s="21" t="str">
        <f>'DFAakt.mes+fcie-podkl.preVYSTUP'!AE59</f>
        <v>927 05</v>
      </c>
      <c r="H61" s="21" t="str">
        <f>'DFAakt.mes+fcie-podkl.preVYSTUP'!AF59</f>
        <v>Šala</v>
      </c>
      <c r="I61" s="16">
        <f>'DFAakt.mes+fcie-podkl.preVYSTUP'!L59</f>
        <v>1218.8399999999999</v>
      </c>
      <c r="J61" s="27" t="str">
        <f>'DFAakt.mes+fcie-podkl.preVYSTUP'!T59</f>
        <v>EUR</v>
      </c>
      <c r="K61" s="28">
        <f>'DFAakt.mes+fcie-podkl.preVYSTUP'!P59</f>
        <v>45152</v>
      </c>
      <c r="L61" s="21" t="str">
        <f>'DFAakt.mes+fcie-podkl.preVYSTUP'!K59</f>
        <v>Potraviny</v>
      </c>
    </row>
    <row r="62" spans="1:12" x14ac:dyDescent="0.25">
      <c r="A62" s="20" t="str">
        <f>'DFAakt.mes+fcie-podkl.preVYSTUP'!A60:B60</f>
        <v>20230958</v>
      </c>
      <c r="B62" s="21" t="str">
        <f>'DFAakt.mes+fcie-podkl.preVYSTUP'!B60</f>
        <v>90006928</v>
      </c>
      <c r="C62" s="21" t="str">
        <f>'DFAakt.mes+fcie-podkl.preVYSTUP'!C60</f>
        <v>34/2023</v>
      </c>
      <c r="D62" s="21" t="str">
        <f>'DFAakt.mes+fcie-podkl.preVYSTUP'!F60</f>
        <v>34099514</v>
      </c>
      <c r="E62" s="21" t="str">
        <f>'DFAakt.mes+fcie-podkl.preVYSTUP'!E60</f>
        <v>MIK, s.r.o.</v>
      </c>
      <c r="F62" s="21" t="str">
        <f>'DFAakt.mes+fcie-podkl.preVYSTUP'!AD60</f>
        <v>Hollého 1999/13</v>
      </c>
      <c r="G62" s="21" t="str">
        <f>'DFAakt.mes+fcie-podkl.preVYSTUP'!AE60</f>
        <v>927 05</v>
      </c>
      <c r="H62" s="21" t="str">
        <f>'DFAakt.mes+fcie-podkl.preVYSTUP'!AF60</f>
        <v>Šala</v>
      </c>
      <c r="I62" s="16">
        <f>'DFAakt.mes+fcie-podkl.preVYSTUP'!L60</f>
        <v>328.36</v>
      </c>
      <c r="J62" s="27" t="str">
        <f>'DFAakt.mes+fcie-podkl.preVYSTUP'!T60</f>
        <v>EUR</v>
      </c>
      <c r="K62" s="28">
        <f>'DFAakt.mes+fcie-podkl.preVYSTUP'!P60</f>
        <v>45152</v>
      </c>
      <c r="L62" s="21" t="str">
        <f>'DFAakt.mes+fcie-podkl.preVYSTUP'!K60</f>
        <v>Potraviny</v>
      </c>
    </row>
    <row r="63" spans="1:12" x14ac:dyDescent="0.25">
      <c r="A63" s="20" t="str">
        <f>'DFAakt.mes+fcie-podkl.preVYSTUP'!A61:B61</f>
        <v>20230959</v>
      </c>
      <c r="B63" s="21" t="str">
        <f>'DFAakt.mes+fcie-podkl.preVYSTUP'!B61</f>
        <v>20236328</v>
      </c>
      <c r="C63" s="21" t="str">
        <f>'DFAakt.mes+fcie-podkl.preVYSTUP'!C61</f>
        <v>nl549/2023</v>
      </c>
      <c r="D63" s="21" t="str">
        <f>'DFAakt.mes+fcie-podkl.preVYSTUP'!F61</f>
        <v>31589561</v>
      </c>
      <c r="E63" s="21" t="str">
        <f>'DFAakt.mes+fcie-podkl.preVYSTUP'!E61</f>
        <v>VIDRA  a spol. s.r.o.</v>
      </c>
      <c r="F63" s="21" t="str">
        <f>'DFAakt.mes+fcie-podkl.preVYSTUP'!AD61</f>
        <v>Štrková 8</v>
      </c>
      <c r="G63" s="21" t="str">
        <f>'DFAakt.mes+fcie-podkl.preVYSTUP'!AE61</f>
        <v>011 96</v>
      </c>
      <c r="H63" s="21" t="str">
        <f>'DFAakt.mes+fcie-podkl.preVYSTUP'!AF61</f>
        <v>Žilina</v>
      </c>
      <c r="I63" s="16">
        <f>'DFAakt.mes+fcie-podkl.preVYSTUP'!L61</f>
        <v>28.26</v>
      </c>
      <c r="J63" s="27" t="str">
        <f>'DFAakt.mes+fcie-podkl.preVYSTUP'!T61</f>
        <v>EUR</v>
      </c>
      <c r="K63" s="28">
        <f>'DFAakt.mes+fcie-podkl.preVYSTUP'!P61</f>
        <v>45149</v>
      </c>
      <c r="L63" s="21" t="str">
        <f>'DFAakt.mes+fcie-podkl.preVYSTUP'!K61</f>
        <v>ŠZM,ZM</v>
      </c>
    </row>
    <row r="64" spans="1:12" x14ac:dyDescent="0.25">
      <c r="A64" s="20" t="str">
        <f>'DFAakt.mes+fcie-podkl.preVYSTUP'!A62:B62</f>
        <v>20230961</v>
      </c>
      <c r="B64" s="21" t="str">
        <f>'DFAakt.mes+fcie-podkl.preVYSTUP'!B62</f>
        <v>90007002</v>
      </c>
      <c r="C64" s="21" t="str">
        <f>'DFAakt.mes+fcie-podkl.preVYSTUP'!C62</f>
        <v>34/2023</v>
      </c>
      <c r="D64" s="21" t="str">
        <f>'DFAakt.mes+fcie-podkl.preVYSTUP'!F62</f>
        <v>34099514</v>
      </c>
      <c r="E64" s="21" t="str">
        <f>'DFAakt.mes+fcie-podkl.preVYSTUP'!E62</f>
        <v>MIK, s.r.o.</v>
      </c>
      <c r="F64" s="21" t="str">
        <f>'DFAakt.mes+fcie-podkl.preVYSTUP'!AD62</f>
        <v>Hollého 1999/13</v>
      </c>
      <c r="G64" s="21" t="str">
        <f>'DFAakt.mes+fcie-podkl.preVYSTUP'!AE62</f>
        <v>927 05</v>
      </c>
      <c r="H64" s="21" t="str">
        <f>'DFAakt.mes+fcie-podkl.preVYSTUP'!AF62</f>
        <v>Šala</v>
      </c>
      <c r="I64" s="16">
        <f>'DFAakt.mes+fcie-podkl.preVYSTUP'!L62</f>
        <v>783.61</v>
      </c>
      <c r="J64" s="27" t="str">
        <f>'DFAakt.mes+fcie-podkl.preVYSTUP'!T62</f>
        <v>EUR</v>
      </c>
      <c r="K64" s="28">
        <f>'DFAakt.mes+fcie-podkl.preVYSTUP'!P62</f>
        <v>45152</v>
      </c>
      <c r="L64" s="21" t="str">
        <f>'DFAakt.mes+fcie-podkl.preVYSTUP'!K62</f>
        <v>Potraviny</v>
      </c>
    </row>
    <row r="65" spans="1:12" x14ac:dyDescent="0.25">
      <c r="A65" s="20" t="str">
        <f>'DFAakt.mes+fcie-podkl.preVYSTUP'!A63:B63</f>
        <v>20230962</v>
      </c>
      <c r="B65" s="21" t="str">
        <f>'DFAakt.mes+fcie-podkl.preVYSTUP'!B63</f>
        <v>90007103</v>
      </c>
      <c r="C65" s="21" t="str">
        <f>'DFAakt.mes+fcie-podkl.preVYSTUP'!C63</f>
        <v>34/2023</v>
      </c>
      <c r="D65" s="21" t="str">
        <f>'DFAakt.mes+fcie-podkl.preVYSTUP'!F63</f>
        <v>34099514</v>
      </c>
      <c r="E65" s="21" t="str">
        <f>'DFAakt.mes+fcie-podkl.preVYSTUP'!E63</f>
        <v>MIK, s.r.o.</v>
      </c>
      <c r="F65" s="21" t="str">
        <f>'DFAakt.mes+fcie-podkl.preVYSTUP'!AD63</f>
        <v>Hollého 1999/13</v>
      </c>
      <c r="G65" s="21" t="str">
        <f>'DFAakt.mes+fcie-podkl.preVYSTUP'!AE63</f>
        <v>927 05</v>
      </c>
      <c r="H65" s="21" t="str">
        <f>'DFAakt.mes+fcie-podkl.preVYSTUP'!AF63</f>
        <v>Šala</v>
      </c>
      <c r="I65" s="16">
        <f>'DFAakt.mes+fcie-podkl.preVYSTUP'!L63</f>
        <v>1027.82</v>
      </c>
      <c r="J65" s="27" t="str">
        <f>'DFAakt.mes+fcie-podkl.preVYSTUP'!T63</f>
        <v>EUR</v>
      </c>
      <c r="K65" s="28">
        <f>'DFAakt.mes+fcie-podkl.preVYSTUP'!P63</f>
        <v>45152</v>
      </c>
      <c r="L65" s="21" t="str">
        <f>'DFAakt.mes+fcie-podkl.preVYSTUP'!K63</f>
        <v>Potraviny</v>
      </c>
    </row>
    <row r="66" spans="1:12" x14ac:dyDescent="0.25">
      <c r="A66" s="20" t="str">
        <f>'DFAakt.mes+fcie-podkl.preVYSTUP'!A64:B64</f>
        <v>20230963</v>
      </c>
      <c r="B66" s="21" t="str">
        <f>'DFAakt.mes+fcie-podkl.preVYSTUP'!B64</f>
        <v>90007150</v>
      </c>
      <c r="C66" s="21" t="str">
        <f>'DFAakt.mes+fcie-podkl.preVYSTUP'!C64</f>
        <v>34/2023</v>
      </c>
      <c r="D66" s="21" t="str">
        <f>'DFAakt.mes+fcie-podkl.preVYSTUP'!F64</f>
        <v>34099514</v>
      </c>
      <c r="E66" s="21" t="str">
        <f>'DFAakt.mes+fcie-podkl.preVYSTUP'!E64</f>
        <v>MIK, s.r.o.</v>
      </c>
      <c r="F66" s="21" t="str">
        <f>'DFAakt.mes+fcie-podkl.preVYSTUP'!AD64</f>
        <v>Hollého 1999/13</v>
      </c>
      <c r="G66" s="21" t="str">
        <f>'DFAakt.mes+fcie-podkl.preVYSTUP'!AE64</f>
        <v>927 05</v>
      </c>
      <c r="H66" s="21" t="str">
        <f>'DFAakt.mes+fcie-podkl.preVYSTUP'!AF64</f>
        <v>Šala</v>
      </c>
      <c r="I66" s="16">
        <f>'DFAakt.mes+fcie-podkl.preVYSTUP'!L64</f>
        <v>620.16999999999996</v>
      </c>
      <c r="J66" s="27" t="str">
        <f>'DFAakt.mes+fcie-podkl.preVYSTUP'!T64</f>
        <v>EUR</v>
      </c>
      <c r="K66" s="28">
        <f>'DFAakt.mes+fcie-podkl.preVYSTUP'!P64</f>
        <v>45152</v>
      </c>
      <c r="L66" s="21" t="str">
        <f>'DFAakt.mes+fcie-podkl.preVYSTUP'!K64</f>
        <v>Potraviny</v>
      </c>
    </row>
    <row r="67" spans="1:12" x14ac:dyDescent="0.25">
      <c r="A67" s="20" t="str">
        <f>'DFAakt.mes+fcie-podkl.preVYSTUP'!A65:B65</f>
        <v>20230964</v>
      </c>
      <c r="B67" s="21" t="str">
        <f>'DFAakt.mes+fcie-podkl.preVYSTUP'!B65</f>
        <v>2023912963</v>
      </c>
      <c r="C67" s="21" t="str">
        <f>'DFAakt.mes+fcie-podkl.preVYSTUP'!C65</f>
        <v>14/2023</v>
      </c>
      <c r="D67" s="21" t="str">
        <f>'DFAakt.mes+fcie-podkl.preVYSTUP'!F65</f>
        <v>36008338</v>
      </c>
      <c r="E67" s="21" t="str">
        <f>'DFAakt.mes+fcie-podkl.preVYSTUP'!E65</f>
        <v>CHRIEN s.r.o. 1</v>
      </c>
      <c r="F67" s="21" t="str">
        <f>'DFAakt.mes+fcie-podkl.preVYSTUP'!AD65</f>
        <v>Lieskovská cesta 13</v>
      </c>
      <c r="G67" s="21" t="str">
        <f>'DFAakt.mes+fcie-podkl.preVYSTUP'!AE65</f>
        <v>960 01</v>
      </c>
      <c r="H67" s="21" t="str">
        <f>'DFAakt.mes+fcie-podkl.preVYSTUP'!AF65</f>
        <v>Zvolen</v>
      </c>
      <c r="I67" s="16">
        <f>'DFAakt.mes+fcie-podkl.preVYSTUP'!L65</f>
        <v>3675.98</v>
      </c>
      <c r="J67" s="27" t="str">
        <f>'DFAakt.mes+fcie-podkl.preVYSTUP'!T65</f>
        <v>EUR</v>
      </c>
      <c r="K67" s="28">
        <f>'DFAakt.mes+fcie-podkl.preVYSTUP'!P65</f>
        <v>45152</v>
      </c>
      <c r="L67" s="21" t="str">
        <f>'DFAakt.mes+fcie-podkl.preVYSTUP'!K65</f>
        <v>Potraviny</v>
      </c>
    </row>
    <row r="68" spans="1:12" x14ac:dyDescent="0.25">
      <c r="A68" s="20" t="str">
        <f>'DFAakt.mes+fcie-podkl.preVYSTUP'!A66:B66</f>
        <v>20230965</v>
      </c>
      <c r="B68" s="21" t="str">
        <f>'DFAakt.mes+fcie-podkl.preVYSTUP'!B66</f>
        <v>2023100588</v>
      </c>
      <c r="C68" s="21" t="str">
        <f>'DFAakt.mes+fcie-podkl.preVYSTUP'!C66</f>
        <v>22/2023</v>
      </c>
      <c r="D68" s="21" t="str">
        <f>'DFAakt.mes+fcie-podkl.preVYSTUP'!F66</f>
        <v>30104424</v>
      </c>
      <c r="E68" s="21" t="str">
        <f>'DFAakt.mes+fcie-podkl.preVYSTUP'!E66</f>
        <v>BAGETA</v>
      </c>
      <c r="F68" s="21" t="str">
        <f>'DFAakt.mes+fcie-podkl.preVYSTUP'!AD66</f>
        <v>M.R.Štefánika č. 10</v>
      </c>
      <c r="G68" s="21" t="str">
        <f>'DFAakt.mes+fcie-podkl.preVYSTUP'!AE66</f>
        <v>902 01</v>
      </c>
      <c r="H68" s="21" t="str">
        <f>'DFAakt.mes+fcie-podkl.preVYSTUP'!AF66</f>
        <v>Pezinok</v>
      </c>
      <c r="I68" s="16">
        <f>'DFAakt.mes+fcie-podkl.preVYSTUP'!L66</f>
        <v>7230.16</v>
      </c>
      <c r="J68" s="27" t="str">
        <f>'DFAakt.mes+fcie-podkl.preVYSTUP'!T66</f>
        <v>EUR</v>
      </c>
      <c r="K68" s="28">
        <f>'DFAakt.mes+fcie-podkl.preVYSTUP'!P66</f>
        <v>45152</v>
      </c>
      <c r="L68" s="21" t="str">
        <f>'DFAakt.mes+fcie-podkl.preVYSTUP'!K66</f>
        <v>Potraviny</v>
      </c>
    </row>
    <row r="69" spans="1:12" x14ac:dyDescent="0.25">
      <c r="A69" s="20" t="str">
        <f>'DFAakt.mes+fcie-podkl.preVYSTUP'!A67:B67</f>
        <v>20230966</v>
      </c>
      <c r="B69" s="21" t="str">
        <f>'DFAakt.mes+fcie-podkl.preVYSTUP'!B67</f>
        <v>122335406</v>
      </c>
      <c r="C69" s="21" t="str">
        <f>'DFAakt.mes+fcie-podkl.preVYSTUP'!C67</f>
        <v>nl545,548/2023</v>
      </c>
      <c r="D69" s="21" t="str">
        <f>'DFAakt.mes+fcie-podkl.preVYSTUP'!F67</f>
        <v>31625657</v>
      </c>
      <c r="E69" s="21" t="str">
        <f>'DFAakt.mes+fcie-podkl.preVYSTUP'!E67</f>
        <v>UNIPHARMA</v>
      </c>
      <c r="F69" s="21" t="str">
        <f>'DFAakt.mes+fcie-podkl.preVYSTUP'!AD67</f>
        <v>Budatinska ulica  18</v>
      </c>
      <c r="G69" s="21" t="str">
        <f>'DFAakt.mes+fcie-podkl.preVYSTUP'!AE67</f>
        <v>851 06</v>
      </c>
      <c r="H69" s="21" t="str">
        <f>'DFAakt.mes+fcie-podkl.preVYSTUP'!AF67</f>
        <v>Bratislava</v>
      </c>
      <c r="I69" s="16">
        <f>'DFAakt.mes+fcie-podkl.preVYSTUP'!L67</f>
        <v>12.54</v>
      </c>
      <c r="J69" s="27" t="str">
        <f>'DFAakt.mes+fcie-podkl.preVYSTUP'!T67</f>
        <v>EUR</v>
      </c>
      <c r="K69" s="28">
        <f>'DFAakt.mes+fcie-podkl.preVYSTUP'!P67</f>
        <v>45149</v>
      </c>
      <c r="L69" s="21" t="str">
        <f>'DFAakt.mes+fcie-podkl.preVYSTUP'!K67</f>
        <v>Lieky</v>
      </c>
    </row>
    <row r="70" spans="1:12" x14ac:dyDescent="0.25">
      <c r="A70" s="20" t="str">
        <f>'DFAakt.mes+fcie-podkl.preVYSTUP'!A68:B68</f>
        <v>20230967</v>
      </c>
      <c r="B70" s="21" t="str">
        <f>'DFAakt.mes+fcie-podkl.preVYSTUP'!B68</f>
        <v>122335444</v>
      </c>
      <c r="C70" s="21" t="str">
        <f>'DFAakt.mes+fcie-podkl.preVYSTUP'!C68</f>
        <v>nl541,544,547,551,552,553,555/2023</v>
      </c>
      <c r="D70" s="21" t="str">
        <f>'DFAakt.mes+fcie-podkl.preVYSTUP'!F68</f>
        <v>31625657</v>
      </c>
      <c r="E70" s="21" t="str">
        <f>'DFAakt.mes+fcie-podkl.preVYSTUP'!E68</f>
        <v>UNIPHARMA</v>
      </c>
      <c r="F70" s="21" t="str">
        <f>'DFAakt.mes+fcie-podkl.preVYSTUP'!AD68</f>
        <v>Budatinska ulica  18</v>
      </c>
      <c r="G70" s="21" t="str">
        <f>'DFAakt.mes+fcie-podkl.preVYSTUP'!AE68</f>
        <v>851 06</v>
      </c>
      <c r="H70" s="21" t="str">
        <f>'DFAakt.mes+fcie-podkl.preVYSTUP'!AF68</f>
        <v>Bratislava</v>
      </c>
      <c r="I70" s="16">
        <f>'DFAakt.mes+fcie-podkl.preVYSTUP'!L68</f>
        <v>4071.37</v>
      </c>
      <c r="J70" s="27" t="str">
        <f>'DFAakt.mes+fcie-podkl.preVYSTUP'!T68</f>
        <v>EUR</v>
      </c>
      <c r="K70" s="28">
        <f>'DFAakt.mes+fcie-podkl.preVYSTUP'!P68</f>
        <v>45149</v>
      </c>
      <c r="L70" s="21" t="str">
        <f>'DFAakt.mes+fcie-podkl.preVYSTUP'!K68</f>
        <v>Lieky,ŠZM</v>
      </c>
    </row>
    <row r="71" spans="1:12" x14ac:dyDescent="0.25">
      <c r="A71" s="20" t="str">
        <f>'DFAakt.mes+fcie-podkl.preVYSTUP'!A69:B69</f>
        <v>20230968</v>
      </c>
      <c r="B71" s="21" t="str">
        <f>'DFAakt.mes+fcie-podkl.preVYSTUP'!B69</f>
        <v>122336290</v>
      </c>
      <c r="C71" s="21" t="str">
        <f>'DFAakt.mes+fcie-podkl.preVYSTUP'!C69</f>
        <v>nl557/2023</v>
      </c>
      <c r="D71" s="21" t="str">
        <f>'DFAakt.mes+fcie-podkl.preVYSTUP'!F69</f>
        <v>31625657</v>
      </c>
      <c r="E71" s="21" t="str">
        <f>'DFAakt.mes+fcie-podkl.preVYSTUP'!E69</f>
        <v>UNIPHARMA</v>
      </c>
      <c r="F71" s="21" t="str">
        <f>'DFAakt.mes+fcie-podkl.preVYSTUP'!AD69</f>
        <v>Budatinska ulica  18</v>
      </c>
      <c r="G71" s="21" t="str">
        <f>'DFAakt.mes+fcie-podkl.preVYSTUP'!AE69</f>
        <v>851 06</v>
      </c>
      <c r="H71" s="21" t="str">
        <f>'DFAakt.mes+fcie-podkl.preVYSTUP'!AF69</f>
        <v>Bratislava</v>
      </c>
      <c r="I71" s="16">
        <f>'DFAakt.mes+fcie-podkl.preVYSTUP'!L69</f>
        <v>774.65</v>
      </c>
      <c r="J71" s="27" t="str">
        <f>'DFAakt.mes+fcie-podkl.preVYSTUP'!T69</f>
        <v>EUR</v>
      </c>
      <c r="K71" s="28">
        <f>'DFAakt.mes+fcie-podkl.preVYSTUP'!P69</f>
        <v>45149</v>
      </c>
      <c r="L71" s="21" t="str">
        <f>'DFAakt.mes+fcie-podkl.preVYSTUP'!K69</f>
        <v>Lieky</v>
      </c>
    </row>
    <row r="72" spans="1:12" x14ac:dyDescent="0.25">
      <c r="A72" s="20" t="str">
        <f>'DFAakt.mes+fcie-podkl.preVYSTUP'!A70:B70</f>
        <v>20230969</v>
      </c>
      <c r="B72" s="21" t="str">
        <f>'DFAakt.mes+fcie-podkl.preVYSTUP'!B70</f>
        <v>202305106</v>
      </c>
      <c r="C72" s="21" t="str">
        <f>'DFAakt.mes+fcie-podkl.preVYSTUP'!C70</f>
        <v>nl562/2023</v>
      </c>
      <c r="D72" s="21" t="str">
        <f>'DFAakt.mes+fcie-podkl.preVYSTUP'!F70</f>
        <v>34123415</v>
      </c>
      <c r="E72" s="21" t="str">
        <f>'DFAakt.mes+fcie-podkl.preVYSTUP'!E70</f>
        <v>Bio G, spol. s r.o.</v>
      </c>
      <c r="F72" s="21" t="str">
        <f>'DFAakt.mes+fcie-podkl.preVYSTUP'!AD70</f>
        <v>Elektrárenská 12092</v>
      </c>
      <c r="G72" s="21" t="str">
        <f>'DFAakt.mes+fcie-podkl.preVYSTUP'!AE70</f>
        <v>83104</v>
      </c>
      <c r="H72" s="21" t="str">
        <f>'DFAakt.mes+fcie-podkl.preVYSTUP'!AF70</f>
        <v>Bratislava</v>
      </c>
      <c r="I72" s="16">
        <f>'DFAakt.mes+fcie-podkl.preVYSTUP'!L70</f>
        <v>27.85</v>
      </c>
      <c r="J72" s="27" t="str">
        <f>'DFAakt.mes+fcie-podkl.preVYSTUP'!T70</f>
        <v>EUR</v>
      </c>
      <c r="K72" s="28">
        <f>'DFAakt.mes+fcie-podkl.preVYSTUP'!P70</f>
        <v>45149</v>
      </c>
      <c r="L72" s="21" t="str">
        <f>'DFAakt.mes+fcie-podkl.preVYSTUP'!K70</f>
        <v>ŠZM</v>
      </c>
    </row>
    <row r="73" spans="1:12" x14ac:dyDescent="0.25">
      <c r="A73" s="20" t="str">
        <f>'DFAakt.mes+fcie-podkl.preVYSTUP'!A71:B71</f>
        <v>20230971</v>
      </c>
      <c r="B73" s="21" t="str">
        <f>'DFAakt.mes+fcie-podkl.preVYSTUP'!B71</f>
        <v>2340111052</v>
      </c>
      <c r="C73" s="21" t="str">
        <f>'DFAakt.mes+fcie-podkl.preVYSTUP'!C71</f>
        <v>mtz469/2023</v>
      </c>
      <c r="D73" s="21" t="str">
        <f>'DFAakt.mes+fcie-podkl.preVYSTUP'!F71</f>
        <v>31431852</v>
      </c>
      <c r="E73" s="21" t="str">
        <f>'DFAakt.mes+fcie-podkl.preVYSTUP'!E71</f>
        <v>MURAT s.r.o.</v>
      </c>
      <c r="F73" s="21" t="str">
        <f>'DFAakt.mes+fcie-podkl.preVYSTUP'!AD71</f>
        <v>Bratislavská 87</v>
      </c>
      <c r="G73" s="21" t="str">
        <f>'DFAakt.mes+fcie-podkl.preVYSTUP'!AE71</f>
        <v>902 01</v>
      </c>
      <c r="H73" s="21" t="str">
        <f>'DFAakt.mes+fcie-podkl.preVYSTUP'!AF71</f>
        <v>Pezinok</v>
      </c>
      <c r="I73" s="16">
        <f>'DFAakt.mes+fcie-podkl.preVYSTUP'!L71</f>
        <v>3157.73</v>
      </c>
      <c r="J73" s="27" t="str">
        <f>'DFAakt.mes+fcie-podkl.preVYSTUP'!T71</f>
        <v>EUR</v>
      </c>
      <c r="K73" s="28">
        <f>'DFAakt.mes+fcie-podkl.preVYSTUP'!P71</f>
        <v>45153</v>
      </c>
      <c r="L73" s="21" t="str">
        <f>'DFAakt.mes+fcie-podkl.preVYSTUP'!K71</f>
        <v>Elektroinštalačný materiál</v>
      </c>
    </row>
    <row r="74" spans="1:12" x14ac:dyDescent="0.25">
      <c r="A74" s="20" t="str">
        <f>'DFAakt.mes+fcie-podkl.preVYSTUP'!A72:B72</f>
        <v>20230972</v>
      </c>
      <c r="B74" s="21" t="str">
        <f>'DFAakt.mes+fcie-podkl.preVYSTUP'!B72</f>
        <v>23421102</v>
      </c>
      <c r="C74" s="21" t="str">
        <f>'DFAakt.mes+fcie-podkl.preVYSTUP'!C72</f>
        <v>mtz478/2023</v>
      </c>
      <c r="D74" s="21" t="str">
        <f>'DFAakt.mes+fcie-podkl.preVYSTUP'!F72</f>
        <v>44413467</v>
      </c>
      <c r="E74" s="21" t="str">
        <f>'DFAakt.mes+fcie-podkl.preVYSTUP'!E72</f>
        <v>B2B Partner s.r.o.</v>
      </c>
      <c r="F74" s="21" t="str">
        <f>'DFAakt.mes+fcie-podkl.preVYSTUP'!AD72</f>
        <v>Šulekova 2</v>
      </c>
      <c r="G74" s="21" t="str">
        <f>'DFAakt.mes+fcie-podkl.preVYSTUP'!AE72</f>
        <v>81106</v>
      </c>
      <c r="H74" s="21" t="str">
        <f>'DFAakt.mes+fcie-podkl.preVYSTUP'!AF72</f>
        <v>Bratislava</v>
      </c>
      <c r="I74" s="16">
        <f>'DFAakt.mes+fcie-podkl.preVYSTUP'!L72</f>
        <v>118.8</v>
      </c>
      <c r="J74" s="27" t="str">
        <f>'DFAakt.mes+fcie-podkl.preVYSTUP'!T72</f>
        <v>EUR</v>
      </c>
      <c r="K74" s="28">
        <f>'DFAakt.mes+fcie-podkl.preVYSTUP'!P72</f>
        <v>45153</v>
      </c>
      <c r="L74" s="21" t="str">
        <f>'DFAakt.mes+fcie-podkl.preVYSTUP'!K72</f>
        <v>Skladací plošinový vozík</v>
      </c>
    </row>
    <row r="75" spans="1:12" x14ac:dyDescent="0.25">
      <c r="A75" s="20" t="str">
        <f>'DFAakt.mes+fcie-podkl.preVYSTUP'!A73:B73</f>
        <v>20230973</v>
      </c>
      <c r="B75" s="21" t="str">
        <f>'DFAakt.mes+fcie-podkl.preVYSTUP'!B73</f>
        <v>11851618</v>
      </c>
      <c r="C75" s="21" t="str">
        <f>'DFAakt.mes+fcie-podkl.preVYSTUP'!C73</f>
        <v>59/2020</v>
      </c>
      <c r="D75" s="21" t="str">
        <f>'DFAakt.mes+fcie-podkl.preVYSTUP'!F73</f>
        <v>36227901</v>
      </c>
      <c r="E75" s="21" t="str">
        <f>'DFAakt.mes+fcie-podkl.preVYSTUP'!E73</f>
        <v>Banchem, s.r.o.</v>
      </c>
      <c r="F75" s="21" t="str">
        <f>'DFAakt.mes+fcie-podkl.preVYSTUP'!AD73</f>
        <v>Rybný trh</v>
      </c>
      <c r="G75" s="21" t="str">
        <f>'DFAakt.mes+fcie-podkl.preVYSTUP'!AE73</f>
        <v>92901</v>
      </c>
      <c r="H75" s="21" t="str">
        <f>'DFAakt.mes+fcie-podkl.preVYSTUP'!AF73</f>
        <v>Dunajská  Streda</v>
      </c>
      <c r="I75" s="16">
        <f>'DFAakt.mes+fcie-podkl.preVYSTUP'!L73</f>
        <v>781.63</v>
      </c>
      <c r="J75" s="27" t="str">
        <f>'DFAakt.mes+fcie-podkl.preVYSTUP'!T73</f>
        <v>EUR</v>
      </c>
      <c r="K75" s="28">
        <f>'DFAakt.mes+fcie-podkl.preVYSTUP'!P73</f>
        <v>45153</v>
      </c>
      <c r="L75" s="21" t="str">
        <f>'DFAakt.mes+fcie-podkl.preVYSTUP'!K73</f>
        <v>Dezinfekčné prostriedky</v>
      </c>
    </row>
    <row r="76" spans="1:12" x14ac:dyDescent="0.25">
      <c r="A76" s="20" t="str">
        <f>'DFAakt.mes+fcie-podkl.preVYSTUP'!A74:B74</f>
        <v>20230974</v>
      </c>
      <c r="B76" s="21" t="str">
        <f>'DFAakt.mes+fcie-podkl.preVYSTUP'!B74</f>
        <v>11851620</v>
      </c>
      <c r="C76" s="21" t="str">
        <f>'DFAakt.mes+fcie-podkl.preVYSTUP'!C74</f>
        <v>31/2022</v>
      </c>
      <c r="D76" s="21" t="str">
        <f>'DFAakt.mes+fcie-podkl.preVYSTUP'!F74</f>
        <v>36227901</v>
      </c>
      <c r="E76" s="21" t="str">
        <f>'DFAakt.mes+fcie-podkl.preVYSTUP'!E74</f>
        <v>Banchem, s.r.o.</v>
      </c>
      <c r="F76" s="21" t="str">
        <f>'DFAakt.mes+fcie-podkl.preVYSTUP'!AD74</f>
        <v>Rybný trh</v>
      </c>
      <c r="G76" s="21" t="str">
        <f>'DFAakt.mes+fcie-podkl.preVYSTUP'!AE74</f>
        <v>92901</v>
      </c>
      <c r="H76" s="21" t="str">
        <f>'DFAakt.mes+fcie-podkl.preVYSTUP'!AF74</f>
        <v>Dunajská  Streda</v>
      </c>
      <c r="I76" s="16">
        <f>'DFAakt.mes+fcie-podkl.preVYSTUP'!L74</f>
        <v>1349.03</v>
      </c>
      <c r="J76" s="27" t="str">
        <f>'DFAakt.mes+fcie-podkl.preVYSTUP'!T74</f>
        <v>EUR</v>
      </c>
      <c r="K76" s="28">
        <f>'DFAakt.mes+fcie-podkl.preVYSTUP'!P74</f>
        <v>45153</v>
      </c>
      <c r="L76" s="21" t="str">
        <f>'DFAakt.mes+fcie-podkl.preVYSTUP'!K74</f>
        <v>Čistiace prostriedky</v>
      </c>
    </row>
    <row r="77" spans="1:12" x14ac:dyDescent="0.25">
      <c r="A77" s="20" t="str">
        <f>'DFAakt.mes+fcie-podkl.preVYSTUP'!A75:B75</f>
        <v>20230975</v>
      </c>
      <c r="B77" s="21" t="str">
        <f>'DFAakt.mes+fcie-podkl.preVYSTUP'!B75</f>
        <v>11851621</v>
      </c>
      <c r="C77" s="21" t="str">
        <f>'DFAakt.mes+fcie-podkl.preVYSTUP'!C75</f>
        <v>49/2022</v>
      </c>
      <c r="D77" s="21" t="str">
        <f>'DFAakt.mes+fcie-podkl.preVYSTUP'!F75</f>
        <v>36227901</v>
      </c>
      <c r="E77" s="21" t="str">
        <f>'DFAakt.mes+fcie-podkl.preVYSTUP'!E75</f>
        <v>Banchem, s.r.o.</v>
      </c>
      <c r="F77" s="21" t="str">
        <f>'DFAakt.mes+fcie-podkl.preVYSTUP'!AD75</f>
        <v>Rybný trh</v>
      </c>
      <c r="G77" s="21" t="str">
        <f>'DFAakt.mes+fcie-podkl.preVYSTUP'!AE75</f>
        <v>92901</v>
      </c>
      <c r="H77" s="21" t="str">
        <f>'DFAakt.mes+fcie-podkl.preVYSTUP'!AF75</f>
        <v>Dunajská  Streda</v>
      </c>
      <c r="I77" s="16">
        <f>'DFAakt.mes+fcie-podkl.preVYSTUP'!L75</f>
        <v>3414.19</v>
      </c>
      <c r="J77" s="27" t="str">
        <f>'DFAakt.mes+fcie-podkl.preVYSTUP'!T75</f>
        <v>EUR</v>
      </c>
      <c r="K77" s="28">
        <f>'DFAakt.mes+fcie-podkl.preVYSTUP'!P75</f>
        <v>45153</v>
      </c>
      <c r="L77" s="21" t="str">
        <f>'DFAakt.mes+fcie-podkl.preVYSTUP'!K75</f>
        <v>Hygienické prostriedky</v>
      </c>
    </row>
    <row r="78" spans="1:12" x14ac:dyDescent="0.25">
      <c r="A78" s="20" t="str">
        <f>'DFAakt.mes+fcie-podkl.preVYSTUP'!A76:B76</f>
        <v>20230976</v>
      </c>
      <c r="B78" s="21" t="str">
        <f>'DFAakt.mes+fcie-podkl.preVYSTUP'!B76</f>
        <v>202308309</v>
      </c>
      <c r="C78" s="21" t="str">
        <f>'DFAakt.mes+fcie-podkl.preVYSTUP'!C76</f>
        <v>19/2023</v>
      </c>
      <c r="D78" s="21" t="str">
        <f>'DFAakt.mes+fcie-podkl.preVYSTUP'!F76</f>
        <v>47837934</v>
      </c>
      <c r="E78" s="21" t="str">
        <f>'DFAakt.mes+fcie-podkl.preVYSTUP'!E76</f>
        <v>Eurozel s.r.o.</v>
      </c>
      <c r="F78" s="21" t="str">
        <f>'DFAakt.mes+fcie-podkl.preVYSTUP'!AD76</f>
        <v>Národného oslobodenia 20/A</v>
      </c>
      <c r="G78" s="21" t="str">
        <f>'DFAakt.mes+fcie-podkl.preVYSTUP'!AE76</f>
        <v>900 27</v>
      </c>
      <c r="H78" s="21" t="str">
        <f>'DFAakt.mes+fcie-podkl.preVYSTUP'!AF76</f>
        <v>Bernolákovo</v>
      </c>
      <c r="I78" s="16">
        <f>'DFAakt.mes+fcie-podkl.preVYSTUP'!L76</f>
        <v>9605.86</v>
      </c>
      <c r="J78" s="27" t="str">
        <f>'DFAakt.mes+fcie-podkl.preVYSTUP'!T76</f>
        <v>EUR</v>
      </c>
      <c r="K78" s="28">
        <f>'DFAakt.mes+fcie-podkl.preVYSTUP'!P76</f>
        <v>45152</v>
      </c>
      <c r="L78" s="21" t="str">
        <f>'DFAakt.mes+fcie-podkl.preVYSTUP'!K76</f>
        <v>Potraviny</v>
      </c>
    </row>
    <row r="79" spans="1:12" x14ac:dyDescent="0.25">
      <c r="A79" s="20" t="str">
        <f>'DFAakt.mes+fcie-podkl.preVYSTUP'!A77:B77</f>
        <v>20230977</v>
      </c>
      <c r="B79" s="21" t="str">
        <f>'DFAakt.mes+fcie-podkl.preVYSTUP'!B77</f>
        <v>23102690</v>
      </c>
      <c r="C79" s="21" t="str">
        <f>'DFAakt.mes+fcie-podkl.preVYSTUP'!C77</f>
        <v>16/2023</v>
      </c>
      <c r="D79" s="21" t="str">
        <f>'DFAakt.mes+fcie-podkl.preVYSTUP'!F77</f>
        <v>36324124</v>
      </c>
      <c r="E79" s="21" t="str">
        <f>'DFAakt.mes+fcie-podkl.preVYSTUP'!E77</f>
        <v>DEMIFOOD s r.o.</v>
      </c>
      <c r="F79" s="21" t="str">
        <f>'DFAakt.mes+fcie-podkl.preVYSTUP'!AD77</f>
        <v>Piešťanská 2503/43</v>
      </c>
      <c r="G79" s="21" t="str">
        <f>'DFAakt.mes+fcie-podkl.preVYSTUP'!AE77</f>
        <v>915 01</v>
      </c>
      <c r="H79" s="21" t="str">
        <f>'DFAakt.mes+fcie-podkl.preVYSTUP'!AF77</f>
        <v>Nové Mesto nad Váhom</v>
      </c>
      <c r="I79" s="16">
        <f>'DFAakt.mes+fcie-podkl.preVYSTUP'!L77</f>
        <v>8531.08</v>
      </c>
      <c r="J79" s="27" t="str">
        <f>'DFAakt.mes+fcie-podkl.preVYSTUP'!T77</f>
        <v>EUR</v>
      </c>
      <c r="K79" s="28">
        <f>'DFAakt.mes+fcie-podkl.preVYSTUP'!P77</f>
        <v>45155</v>
      </c>
      <c r="L79" s="21" t="str">
        <f>'DFAakt.mes+fcie-podkl.preVYSTUP'!K77</f>
        <v>Potraviny</v>
      </c>
    </row>
    <row r="80" spans="1:12" x14ac:dyDescent="0.25">
      <c r="A80" s="20" t="str">
        <f>'DFAakt.mes+fcie-podkl.preVYSTUP'!A78:B78</f>
        <v>20230978</v>
      </c>
      <c r="B80" s="21" t="str">
        <f>'DFAakt.mes+fcie-podkl.preVYSTUP'!B78</f>
        <v>23102691</v>
      </c>
      <c r="C80" s="21" t="str">
        <f>'DFAakt.mes+fcie-podkl.preVYSTUP'!C78</f>
        <v>20/2023</v>
      </c>
      <c r="D80" s="21" t="str">
        <f>'DFAakt.mes+fcie-podkl.preVYSTUP'!F78</f>
        <v>36324124</v>
      </c>
      <c r="E80" s="21" t="str">
        <f>'DFAakt.mes+fcie-podkl.preVYSTUP'!E78</f>
        <v>DEMIFOOD s r.o.</v>
      </c>
      <c r="F80" s="21" t="str">
        <f>'DFAakt.mes+fcie-podkl.preVYSTUP'!AD78</f>
        <v>Piešťanská 2503/43</v>
      </c>
      <c r="G80" s="21" t="str">
        <f>'DFAakt.mes+fcie-podkl.preVYSTUP'!AE78</f>
        <v>915 01</v>
      </c>
      <c r="H80" s="21" t="str">
        <f>'DFAakt.mes+fcie-podkl.preVYSTUP'!AF78</f>
        <v>Nové Mesto nad Váhom</v>
      </c>
      <c r="I80" s="16">
        <f>'DFAakt.mes+fcie-podkl.preVYSTUP'!L78</f>
        <v>9745.51</v>
      </c>
      <c r="J80" s="27" t="str">
        <f>'DFAakt.mes+fcie-podkl.preVYSTUP'!T78</f>
        <v>EUR</v>
      </c>
      <c r="K80" s="28">
        <f>'DFAakt.mes+fcie-podkl.preVYSTUP'!P78</f>
        <v>45155</v>
      </c>
      <c r="L80" s="21" t="str">
        <f>'DFAakt.mes+fcie-podkl.preVYSTUP'!K78</f>
        <v>Potraviny</v>
      </c>
    </row>
    <row r="81" spans="1:12" x14ac:dyDescent="0.25">
      <c r="A81" s="20" t="str">
        <f>'DFAakt.mes+fcie-podkl.preVYSTUP'!A79:B79</f>
        <v>20230979</v>
      </c>
      <c r="B81" s="21" t="str">
        <f>'DFAakt.mes+fcie-podkl.preVYSTUP'!B79</f>
        <v>12303112</v>
      </c>
      <c r="C81" s="21" t="str">
        <f>'DFAakt.mes+fcie-podkl.preVYSTUP'!C79</f>
        <v>28/2023</v>
      </c>
      <c r="D81" s="21" t="str">
        <f>'DFAakt.mes+fcie-podkl.preVYSTUP'!F79</f>
        <v>44605218</v>
      </c>
      <c r="E81" s="21" t="str">
        <f>'DFAakt.mes+fcie-podkl.preVYSTUP'!E79</f>
        <v>PP Catering s.r.o.</v>
      </c>
      <c r="F81" s="21" t="str">
        <f>'DFAakt.mes+fcie-podkl.preVYSTUP'!AD79</f>
        <v>Pod Katrušou 60</v>
      </c>
      <c r="G81" s="21" t="str">
        <f>'DFAakt.mes+fcie-podkl.preVYSTUP'!AE79</f>
        <v>949 05</v>
      </c>
      <c r="H81" s="21" t="str">
        <f>'DFAakt.mes+fcie-podkl.preVYSTUP'!AF79</f>
        <v>Nitra</v>
      </c>
      <c r="I81" s="16">
        <f>'DFAakt.mes+fcie-podkl.preVYSTUP'!L79</f>
        <v>3258.06</v>
      </c>
      <c r="J81" s="27" t="str">
        <f>'DFAakt.mes+fcie-podkl.preVYSTUP'!T79</f>
        <v>EUR</v>
      </c>
      <c r="K81" s="28">
        <f>'DFAakt.mes+fcie-podkl.preVYSTUP'!P79</f>
        <v>45155</v>
      </c>
      <c r="L81" s="21" t="str">
        <f>'DFAakt.mes+fcie-podkl.preVYSTUP'!K79</f>
        <v>Potraviny</v>
      </c>
    </row>
    <row r="82" spans="1:12" x14ac:dyDescent="0.25">
      <c r="A82" s="20" t="str">
        <f>'DFAakt.mes+fcie-podkl.preVYSTUP'!A80:B80</f>
        <v>20230980</v>
      </c>
      <c r="B82" s="21" t="str">
        <f>'DFAakt.mes+fcie-podkl.preVYSTUP'!B80</f>
        <v>671301652</v>
      </c>
      <c r="C82" s="21" t="str">
        <f>'DFAakt.mes+fcie-podkl.preVYSTUP'!C80</f>
        <v>38/2023</v>
      </c>
      <c r="D82" s="21" t="str">
        <f>'DFAakt.mes+fcie-podkl.preVYSTUP'!F80</f>
        <v>31428819</v>
      </c>
      <c r="E82" s="21" t="str">
        <f>'DFAakt.mes+fcie-podkl.preVYSTUP'!E80</f>
        <v>MABONEX SLOVAKIA</v>
      </c>
      <c r="F82" s="21" t="str">
        <f>'DFAakt.mes+fcie-podkl.preVYSTUP'!AD80</f>
        <v>Krajinská cesta 3</v>
      </c>
      <c r="G82" s="21" t="str">
        <f>'DFAakt.mes+fcie-podkl.preVYSTUP'!AE80</f>
        <v>921 01</v>
      </c>
      <c r="H82" s="21" t="str">
        <f>'DFAakt.mes+fcie-podkl.preVYSTUP'!AF80</f>
        <v>Piešťany</v>
      </c>
      <c r="I82" s="16">
        <f>'DFAakt.mes+fcie-podkl.preVYSTUP'!L80</f>
        <v>401.76</v>
      </c>
      <c r="J82" s="27" t="str">
        <f>'DFAakt.mes+fcie-podkl.preVYSTUP'!T80</f>
        <v>EUR</v>
      </c>
      <c r="K82" s="28">
        <f>'DFAakt.mes+fcie-podkl.preVYSTUP'!P80</f>
        <v>45154</v>
      </c>
      <c r="L82" s="21" t="str">
        <f>'DFAakt.mes+fcie-podkl.preVYSTUP'!K80</f>
        <v>Potraviny</v>
      </c>
    </row>
    <row r="83" spans="1:12" x14ac:dyDescent="0.25">
      <c r="A83" s="20" t="str">
        <f>'DFAakt.mes+fcie-podkl.preVYSTUP'!A81:B81</f>
        <v>20230981</v>
      </c>
      <c r="B83" s="21" t="str">
        <f>'DFAakt.mes+fcie-podkl.preVYSTUP'!B81</f>
        <v>132273</v>
      </c>
      <c r="C83" s="21" t="str">
        <f>'DFAakt.mes+fcie-podkl.preVYSTUP'!C81</f>
        <v>19/2022</v>
      </c>
      <c r="D83" s="21" t="str">
        <f>'DFAakt.mes+fcie-podkl.preVYSTUP'!F81</f>
        <v>31367291</v>
      </c>
      <c r="E83" s="21" t="str">
        <f>'DFAakt.mes+fcie-podkl.preVYSTUP'!E81</f>
        <v>TREVA s.r.o.</v>
      </c>
      <c r="F83" s="21" t="str">
        <f>'DFAakt.mes+fcie-podkl.preVYSTUP'!AD81</f>
        <v>Hálova 14</v>
      </c>
      <c r="G83" s="21" t="str">
        <f>'DFAakt.mes+fcie-podkl.preVYSTUP'!AE81</f>
        <v>851 01</v>
      </c>
      <c r="H83" s="21" t="str">
        <f>'DFAakt.mes+fcie-podkl.preVYSTUP'!AF81</f>
        <v>Bratislava</v>
      </c>
      <c r="I83" s="16">
        <f>'DFAakt.mes+fcie-podkl.preVYSTUP'!L81</f>
        <v>136.80000000000001</v>
      </c>
      <c r="J83" s="27" t="str">
        <f>'DFAakt.mes+fcie-podkl.preVYSTUP'!T81</f>
        <v>EUR</v>
      </c>
      <c r="K83" s="28">
        <f>'DFAakt.mes+fcie-podkl.preVYSTUP'!P81</f>
        <v>45152</v>
      </c>
      <c r="L83" s="21" t="str">
        <f>'DFAakt.mes+fcie-podkl.preVYSTUP'!K81</f>
        <v>Servis výťahov</v>
      </c>
    </row>
    <row r="84" spans="1:12" x14ac:dyDescent="0.25">
      <c r="A84" s="20" t="str">
        <f>'DFAakt.mes+fcie-podkl.preVYSTUP'!A82:B82</f>
        <v>20230982</v>
      </c>
      <c r="B84" s="21" t="str">
        <f>'DFAakt.mes+fcie-podkl.preVYSTUP'!B82</f>
        <v>132636</v>
      </c>
      <c r="C84" s="21" t="str">
        <f>'DFAakt.mes+fcie-podkl.preVYSTUP'!C82</f>
        <v>19/2023</v>
      </c>
      <c r="D84" s="21" t="str">
        <f>'DFAakt.mes+fcie-podkl.preVYSTUP'!F82</f>
        <v>31367291</v>
      </c>
      <c r="E84" s="21" t="str">
        <f>'DFAakt.mes+fcie-podkl.preVYSTUP'!E82</f>
        <v>TREVA s.r.o.</v>
      </c>
      <c r="F84" s="21" t="str">
        <f>'DFAakt.mes+fcie-podkl.preVYSTUP'!AD82</f>
        <v>Hálova 14</v>
      </c>
      <c r="G84" s="21" t="str">
        <f>'DFAakt.mes+fcie-podkl.preVYSTUP'!AE82</f>
        <v>851 01</v>
      </c>
      <c r="H84" s="21" t="str">
        <f>'DFAakt.mes+fcie-podkl.preVYSTUP'!AF82</f>
        <v>Bratislava</v>
      </c>
      <c r="I84" s="16">
        <f>'DFAakt.mes+fcie-podkl.preVYSTUP'!L82</f>
        <v>144</v>
      </c>
      <c r="J84" s="27" t="str">
        <f>'DFAakt.mes+fcie-podkl.preVYSTUP'!T82</f>
        <v>EUR</v>
      </c>
      <c r="K84" s="28">
        <f>'DFAakt.mes+fcie-podkl.preVYSTUP'!P82</f>
        <v>45152</v>
      </c>
      <c r="L84" s="21" t="str">
        <f>'DFAakt.mes+fcie-podkl.preVYSTUP'!K82</f>
        <v>Servis výťahov</v>
      </c>
    </row>
    <row r="85" spans="1:12" x14ac:dyDescent="0.25">
      <c r="A85" s="20" t="str">
        <f>'DFAakt.mes+fcie-podkl.preVYSTUP'!A83:B83</f>
        <v>20230984</v>
      </c>
      <c r="B85" s="21" t="str">
        <f>'DFAakt.mes+fcie-podkl.preVYSTUP'!B83</f>
        <v>2023012</v>
      </c>
      <c r="C85" s="21" t="str">
        <f>'DFAakt.mes+fcie-podkl.preVYSTUP'!C83</f>
        <v>3/2023</v>
      </c>
      <c r="D85" s="21" t="str">
        <f>'DFAakt.mes+fcie-podkl.preVYSTUP'!F83</f>
        <v>52285715</v>
      </c>
      <c r="E85" s="21" t="str">
        <f>'DFAakt.mes+fcie-podkl.preVYSTUP'!E83</f>
        <v>Medical Safe s.r.o.1</v>
      </c>
      <c r="F85" s="21" t="str">
        <f>'DFAakt.mes+fcie-podkl.preVYSTUP'!AD83</f>
        <v>Jarná 4536/7</v>
      </c>
      <c r="G85" s="21" t="str">
        <f>'DFAakt.mes+fcie-podkl.preVYSTUP'!AE83</f>
        <v>917 05</v>
      </c>
      <c r="H85" s="21" t="str">
        <f>'DFAakt.mes+fcie-podkl.preVYSTUP'!AF83</f>
        <v>Trnava</v>
      </c>
      <c r="I85" s="16">
        <f>'DFAakt.mes+fcie-podkl.preVYSTUP'!L83</f>
        <v>4171</v>
      </c>
      <c r="J85" s="27" t="str">
        <f>'DFAakt.mes+fcie-podkl.preVYSTUP'!T83</f>
        <v>EUR</v>
      </c>
      <c r="K85" s="28">
        <f>'DFAakt.mes+fcie-podkl.preVYSTUP'!P83</f>
        <v>45152</v>
      </c>
      <c r="L85" s="21" t="str">
        <f>'DFAakt.mes+fcie-podkl.preVYSTUP'!K83</f>
        <v>Anesteziologické služby</v>
      </c>
    </row>
    <row r="86" spans="1:12" x14ac:dyDescent="0.25">
      <c r="A86" s="20" t="str">
        <f>'DFAakt.mes+fcie-podkl.preVYSTUP'!A84:B84</f>
        <v>20230985</v>
      </c>
      <c r="B86" s="21" t="str">
        <f>'DFAakt.mes+fcie-podkl.preVYSTUP'!B84</f>
        <v>11851619</v>
      </c>
      <c r="C86" s="21" t="str">
        <f>'DFAakt.mes+fcie-podkl.preVYSTUP'!C84</f>
        <v>mtz481/2023</v>
      </c>
      <c r="D86" s="21" t="str">
        <f>'DFAakt.mes+fcie-podkl.preVYSTUP'!F84</f>
        <v>36227901</v>
      </c>
      <c r="E86" s="21" t="str">
        <f>'DFAakt.mes+fcie-podkl.preVYSTUP'!E84</f>
        <v>Banchem, s.r.o.</v>
      </c>
      <c r="F86" s="21" t="str">
        <f>'DFAakt.mes+fcie-podkl.preVYSTUP'!AD84</f>
        <v>Rybný trh</v>
      </c>
      <c r="G86" s="21" t="str">
        <f>'DFAakt.mes+fcie-podkl.preVYSTUP'!AE84</f>
        <v>92901</v>
      </c>
      <c r="H86" s="21" t="str">
        <f>'DFAakt.mes+fcie-podkl.preVYSTUP'!AF84</f>
        <v>Dunajská  Streda</v>
      </c>
      <c r="I86" s="16">
        <f>'DFAakt.mes+fcie-podkl.preVYSTUP'!L84</f>
        <v>70.09</v>
      </c>
      <c r="J86" s="27" t="str">
        <f>'DFAakt.mes+fcie-podkl.preVYSTUP'!T84</f>
        <v>EUR</v>
      </c>
      <c r="K86" s="28">
        <f>'DFAakt.mes+fcie-podkl.preVYSTUP'!P84</f>
        <v>45154</v>
      </c>
      <c r="L86" s="21" t="str">
        <f>'DFAakt.mes+fcie-podkl.preVYSTUP'!K84</f>
        <v>Hygienické prostriedky</v>
      </c>
    </row>
    <row r="87" spans="1:12" x14ac:dyDescent="0.25">
      <c r="A87" s="20" t="str">
        <f>'DFAakt.mes+fcie-podkl.preVYSTUP'!A85:B85</f>
        <v>20230986</v>
      </c>
      <c r="B87" s="21" t="str">
        <f>'DFAakt.mes+fcie-podkl.preVYSTUP'!B85</f>
        <v>230711282</v>
      </c>
      <c r="C87" s="21" t="str">
        <f>'DFAakt.mes+fcie-podkl.preVYSTUP'!C85</f>
        <v>mtz471/2023</v>
      </c>
      <c r="D87" s="21" t="str">
        <f>'DFAakt.mes+fcie-podkl.preVYSTUP'!F85</f>
        <v>45322040</v>
      </c>
      <c r="E87" s="21" t="str">
        <f>'DFAakt.mes+fcie-podkl.preVYSTUP'!E85</f>
        <v>Medplus s.r.o.</v>
      </c>
      <c r="F87" s="21" t="str">
        <f>'DFAakt.mes+fcie-podkl.preVYSTUP'!AD85</f>
        <v>Chrenovská 14</v>
      </c>
      <c r="G87" s="21" t="str">
        <f>'DFAakt.mes+fcie-podkl.preVYSTUP'!AE85</f>
        <v>949 01</v>
      </c>
      <c r="H87" s="21" t="str">
        <f>'DFAakt.mes+fcie-podkl.preVYSTUP'!AF85</f>
        <v>Nitra</v>
      </c>
      <c r="I87" s="16">
        <f>'DFAakt.mes+fcie-podkl.preVYSTUP'!L85</f>
        <v>67.33</v>
      </c>
      <c r="J87" s="27" t="str">
        <f>'DFAakt.mes+fcie-podkl.preVYSTUP'!T85</f>
        <v>EUR</v>
      </c>
      <c r="K87" s="28">
        <f>'DFAakt.mes+fcie-podkl.preVYSTUP'!P85</f>
        <v>45154</v>
      </c>
      <c r="L87" s="21" t="str">
        <f>'DFAakt.mes+fcie-podkl.preVYSTUP'!K85</f>
        <v>Nádoby na biologický odpad</v>
      </c>
    </row>
    <row r="88" spans="1:12" x14ac:dyDescent="0.25">
      <c r="A88" s="20" t="str">
        <f>'DFAakt.mes+fcie-podkl.preVYSTUP'!A86:B86</f>
        <v>20230987</v>
      </c>
      <c r="B88" s="21" t="str">
        <f>'DFAakt.mes+fcie-podkl.preVYSTUP'!B86</f>
        <v>1052342498</v>
      </c>
      <c r="C88" s="21" t="str">
        <f>'DFAakt.mes+fcie-podkl.preVYSTUP'!C86</f>
        <v>11/2023</v>
      </c>
      <c r="D88" s="21" t="str">
        <f>'DFAakt.mes+fcie-podkl.preVYSTUP'!F86</f>
        <v>35743565</v>
      </c>
      <c r="E88" s="21" t="str">
        <f>'DFAakt.mes+fcie-podkl.preVYSTUP'!E86</f>
        <v>MAGNA E.A., a.s.</v>
      </c>
      <c r="F88" s="21" t="str">
        <f>'DFAakt.mes+fcie-podkl.preVYSTUP'!AD86</f>
        <v>Nitrianska 7555/18</v>
      </c>
      <c r="G88" s="21" t="str">
        <f>'DFAakt.mes+fcie-podkl.preVYSTUP'!AE86</f>
        <v>92101</v>
      </c>
      <c r="H88" s="21" t="str">
        <f>'DFAakt.mes+fcie-podkl.preVYSTUP'!AF86</f>
        <v>Piešťany</v>
      </c>
      <c r="I88" s="16">
        <f>'DFAakt.mes+fcie-podkl.preVYSTUP'!L86</f>
        <v>9195.9500000000007</v>
      </c>
      <c r="J88" s="27" t="str">
        <f>'DFAakt.mes+fcie-podkl.preVYSTUP'!T86</f>
        <v>EUR</v>
      </c>
      <c r="K88" s="28">
        <f>'DFAakt.mes+fcie-podkl.preVYSTUP'!P86</f>
        <v>45162</v>
      </c>
      <c r="L88" s="21" t="str">
        <f>'DFAakt.mes+fcie-podkl.preVYSTUP'!K86</f>
        <v>Plyn</v>
      </c>
    </row>
    <row r="89" spans="1:12" x14ac:dyDescent="0.25">
      <c r="A89" s="20" t="str">
        <f>'DFAakt.mes+fcie-podkl.preVYSTUP'!A87:B87</f>
        <v>20230988</v>
      </c>
      <c r="B89" s="21" t="str">
        <f>'DFAakt.mes+fcie-podkl.preVYSTUP'!B87</f>
        <v>2023028</v>
      </c>
      <c r="C89" s="21" t="str">
        <f>'DFAakt.mes+fcie-podkl.preVYSTUP'!C87</f>
        <v>51/2022</v>
      </c>
      <c r="D89" s="21" t="str">
        <f>'DFAakt.mes+fcie-podkl.preVYSTUP'!F87</f>
        <v>47469901</v>
      </c>
      <c r="E89" s="21" t="str">
        <f>'DFAakt.mes+fcie-podkl.preVYSTUP'!E87</f>
        <v>AUTO VOYAGER, s.r.o.</v>
      </c>
      <c r="F89" s="21" t="str">
        <f>'DFAakt.mes+fcie-podkl.preVYSTUP'!AD87</f>
        <v>Komenského 10</v>
      </c>
      <c r="G89" s="21" t="str">
        <f>'DFAakt.mes+fcie-podkl.preVYSTUP'!AE87</f>
        <v>900 01</v>
      </c>
      <c r="H89" s="21" t="str">
        <f>'DFAakt.mes+fcie-podkl.preVYSTUP'!AF87</f>
        <v>Modra</v>
      </c>
      <c r="I89" s="16">
        <f>'DFAakt.mes+fcie-podkl.preVYSTUP'!L87</f>
        <v>1930</v>
      </c>
      <c r="J89" s="27" t="str">
        <f>'DFAakt.mes+fcie-podkl.preVYSTUP'!T87</f>
        <v>EUR</v>
      </c>
      <c r="K89" s="28">
        <f>'DFAakt.mes+fcie-podkl.preVYSTUP'!P87</f>
        <v>45154</v>
      </c>
      <c r="L89" s="21" t="str">
        <f>'DFAakt.mes+fcie-podkl.preVYSTUP'!K87</f>
        <v>Osobná preprava zamestnancov</v>
      </c>
    </row>
    <row r="90" spans="1:12" x14ac:dyDescent="0.25">
      <c r="A90" s="20" t="str">
        <f>'DFAakt.mes+fcie-podkl.preVYSTUP'!A88:B88</f>
        <v>20230990</v>
      </c>
      <c r="B90" s="21" t="str">
        <f>'DFAakt.mes+fcie-podkl.preVYSTUP'!B88</f>
        <v>2023322</v>
      </c>
      <c r="C90" s="21" t="str">
        <f>'DFAakt.mes+fcie-podkl.preVYSTUP'!C88</f>
        <v>mtz391/2023</v>
      </c>
      <c r="D90" s="21" t="str">
        <f>'DFAakt.mes+fcie-podkl.preVYSTUP'!F88</f>
        <v>44482027</v>
      </c>
      <c r="E90" s="21" t="str">
        <f>'DFAakt.mes+fcie-podkl.preVYSTUP'!E88</f>
        <v>AUTOŠKOLA MAŤUS s.r.o.</v>
      </c>
      <c r="F90" s="21" t="str">
        <f>'DFAakt.mes+fcie-podkl.preVYSTUP'!AD88</f>
        <v>Šafárikova 22</v>
      </c>
      <c r="G90" s="21" t="str">
        <f>'DFAakt.mes+fcie-podkl.preVYSTUP'!AE88</f>
        <v>902 01</v>
      </c>
      <c r="H90" s="21" t="str">
        <f>'DFAakt.mes+fcie-podkl.preVYSTUP'!AF88</f>
        <v>Pezinok</v>
      </c>
      <c r="I90" s="16">
        <f>'DFAakt.mes+fcie-podkl.preVYSTUP'!L88</f>
        <v>540</v>
      </c>
      <c r="J90" s="27" t="str">
        <f>'DFAakt.mes+fcie-podkl.preVYSTUP'!T88</f>
        <v>EUR</v>
      </c>
      <c r="K90" s="28">
        <f>'DFAakt.mes+fcie-podkl.preVYSTUP'!P88</f>
        <v>45152</v>
      </c>
      <c r="L90" s="21" t="str">
        <f>'DFAakt.mes+fcie-podkl.preVYSTUP'!K88</f>
        <v>Školenie vodičov ref.vozidiel</v>
      </c>
    </row>
    <row r="91" spans="1:12" x14ac:dyDescent="0.25">
      <c r="A91" s="20" t="str">
        <f>'DFAakt.mes+fcie-podkl.preVYSTUP'!A89:B89</f>
        <v>20230991</v>
      </c>
      <c r="B91" s="21" t="str">
        <f>'DFAakt.mes+fcie-podkl.preVYSTUP'!B89</f>
        <v>1512301526</v>
      </c>
      <c r="C91" s="21" t="str">
        <f>'DFAakt.mes+fcie-podkl.preVYSTUP'!C89</f>
        <v>mtz399,417/2023</v>
      </c>
      <c r="D91" s="21" t="str">
        <f>'DFAakt.mes+fcie-podkl.preVYSTUP'!F89</f>
        <v>31698336</v>
      </c>
      <c r="E91" s="21" t="str">
        <f>'DFAakt.mes+fcie-podkl.preVYSTUP'!E89</f>
        <v>BRANTNER Slovakia s.r.o.</v>
      </c>
      <c r="F91" s="21" t="str">
        <f>'DFAakt.mes+fcie-podkl.preVYSTUP'!AD89</f>
        <v>Pestovateľská 2</v>
      </c>
      <c r="G91" s="21" t="str">
        <f>'DFAakt.mes+fcie-podkl.preVYSTUP'!AE89</f>
        <v>821 04</v>
      </c>
      <c r="H91" s="21" t="str">
        <f>'DFAakt.mes+fcie-podkl.preVYSTUP'!AF89</f>
        <v>Bratislava</v>
      </c>
      <c r="I91" s="16">
        <f>'DFAakt.mes+fcie-podkl.preVYSTUP'!L89</f>
        <v>935.4</v>
      </c>
      <c r="J91" s="27" t="str">
        <f>'DFAakt.mes+fcie-podkl.preVYSTUP'!T89</f>
        <v>EUR</v>
      </c>
      <c r="K91" s="28">
        <f>'DFAakt.mes+fcie-podkl.preVYSTUP'!P89</f>
        <v>45154</v>
      </c>
      <c r="L91" s="21" t="str">
        <f>'DFAakt.mes+fcie-podkl.preVYSTUP'!K89</f>
        <v>Vývoz a zneškodnenie odpadu</v>
      </c>
    </row>
    <row r="92" spans="1:12" x14ac:dyDescent="0.25">
      <c r="A92" s="20" t="str">
        <f>'DFAakt.mes+fcie-podkl.preVYSTUP'!A90:B90</f>
        <v>20230992</v>
      </c>
      <c r="B92" s="21" t="str">
        <f>'DFAakt.mes+fcie-podkl.preVYSTUP'!B90</f>
        <v>4231149035</v>
      </c>
      <c r="C92" s="21" t="str">
        <f>'DFAakt.mes+fcie-podkl.preVYSTUP'!C90</f>
        <v>32/2006</v>
      </c>
      <c r="D92" s="21" t="str">
        <f>'DFAakt.mes+fcie-podkl.preVYSTUP'!F90</f>
        <v>35850370</v>
      </c>
      <c r="E92" s="21" t="str">
        <f>'DFAakt.mes+fcie-podkl.preVYSTUP'!E90</f>
        <v>Bratislavská vodárenská spoločnosť, a.s.</v>
      </c>
      <c r="F92" s="21" t="str">
        <f>'DFAakt.mes+fcie-podkl.preVYSTUP'!AD90</f>
        <v>Prešovská 48</v>
      </c>
      <c r="G92" s="21" t="str">
        <f>'DFAakt.mes+fcie-podkl.preVYSTUP'!AE90</f>
        <v>826 46</v>
      </c>
      <c r="H92" s="21" t="str">
        <f>'DFAakt.mes+fcie-podkl.preVYSTUP'!AF90</f>
        <v>Bratislava 29</v>
      </c>
      <c r="I92" s="16">
        <f>'DFAakt.mes+fcie-podkl.preVYSTUP'!L90</f>
        <v>6183.97</v>
      </c>
      <c r="J92" s="27" t="str">
        <f>'DFAakt.mes+fcie-podkl.preVYSTUP'!T90</f>
        <v>EUR</v>
      </c>
      <c r="K92" s="28">
        <f>'DFAakt.mes+fcie-podkl.preVYSTUP'!P90</f>
        <v>45156</v>
      </c>
      <c r="L92" s="21" t="str">
        <f>'DFAakt.mes+fcie-podkl.preVYSTUP'!K90</f>
        <v>Voda</v>
      </c>
    </row>
    <row r="93" spans="1:12" x14ac:dyDescent="0.25">
      <c r="A93" s="20" t="str">
        <f>'DFAakt.mes+fcie-podkl.preVYSTUP'!A91:B91</f>
        <v>20230993</v>
      </c>
      <c r="B93" s="21" t="str">
        <f>'DFAakt.mes+fcie-podkl.preVYSTUP'!B91</f>
        <v>10230108</v>
      </c>
      <c r="C93" s="21" t="str">
        <f>'DFAakt.mes+fcie-podkl.preVYSTUP'!C91</f>
        <v>42/2021</v>
      </c>
      <c r="D93" s="21" t="str">
        <f>'DFAakt.mes+fcie-podkl.preVYSTUP'!F91</f>
        <v>50361511</v>
      </c>
      <c r="E93" s="21" t="str">
        <f>'DFAakt.mes+fcie-podkl.preVYSTUP'!E91</f>
        <v>Tipet 1 s.r.o.</v>
      </c>
      <c r="F93" s="21" t="str">
        <f>'DFAakt.mes+fcie-podkl.preVYSTUP'!AD91</f>
        <v>Dudvážska 8</v>
      </c>
      <c r="G93" s="21" t="str">
        <f>'DFAakt.mes+fcie-podkl.preVYSTUP'!AE91</f>
        <v>821 06</v>
      </c>
      <c r="H93" s="21" t="str">
        <f>'DFAakt.mes+fcie-podkl.preVYSTUP'!AF91</f>
        <v>Bratislava</v>
      </c>
      <c r="I93" s="16">
        <f>'DFAakt.mes+fcie-podkl.preVYSTUP'!L91</f>
        <v>168</v>
      </c>
      <c r="J93" s="27" t="str">
        <f>'DFAakt.mes+fcie-podkl.preVYSTUP'!T91</f>
        <v>EUR</v>
      </c>
      <c r="K93" s="28">
        <f>'DFAakt.mes+fcie-podkl.preVYSTUP'!P91</f>
        <v>45152</v>
      </c>
      <c r="L93" s="21" t="str">
        <f>'DFAakt.mes+fcie-podkl.preVYSTUP'!K91</f>
        <v>Servis výťahov</v>
      </c>
    </row>
    <row r="94" spans="1:12" x14ac:dyDescent="0.25">
      <c r="A94" s="20" t="str">
        <f>'DFAakt.mes+fcie-podkl.preVYSTUP'!A92:B92</f>
        <v>20230994</v>
      </c>
      <c r="B94" s="21" t="str">
        <f>'DFAakt.mes+fcie-podkl.preVYSTUP'!B92</f>
        <v>2307169</v>
      </c>
      <c r="C94" s="21" t="str">
        <f>'DFAakt.mes+fcie-podkl.preVYSTUP'!C92</f>
        <v>25/2023</v>
      </c>
      <c r="D94" s="21" t="str">
        <f>'DFAakt.mes+fcie-podkl.preVYSTUP'!F92</f>
        <v>50529561</v>
      </c>
      <c r="E94" s="21" t="str">
        <f>'DFAakt.mes+fcie-podkl.preVYSTUP'!E92</f>
        <v>Fair Facility SK s.r.o.</v>
      </c>
      <c r="F94" s="21" t="str">
        <f>'DFAakt.mes+fcie-podkl.preVYSTUP'!AD92</f>
        <v>T.G.Masaryka 6</v>
      </c>
      <c r="G94" s="21" t="str">
        <f>'DFAakt.mes+fcie-podkl.preVYSTUP'!AE92</f>
        <v>960 01</v>
      </c>
      <c r="H94" s="21" t="str">
        <f>'DFAakt.mes+fcie-podkl.preVYSTUP'!AF92</f>
        <v>Zvolen</v>
      </c>
      <c r="I94" s="16">
        <f>'DFAakt.mes+fcie-podkl.preVYSTUP'!L92</f>
        <v>28926.720000000001</v>
      </c>
      <c r="J94" s="27" t="str">
        <f>'DFAakt.mes+fcie-podkl.preVYSTUP'!T92</f>
        <v>EUR</v>
      </c>
      <c r="K94" s="28">
        <f>'DFAakt.mes+fcie-podkl.preVYSTUP'!P92</f>
        <v>45156</v>
      </c>
      <c r="L94" s="21" t="str">
        <f>'DFAakt.mes+fcie-podkl.preVYSTUP'!K92</f>
        <v>Strážna služba</v>
      </c>
    </row>
    <row r="95" spans="1:12" x14ac:dyDescent="0.25">
      <c r="A95" s="20" t="str">
        <f>'DFAakt.mes+fcie-podkl.preVYSTUP'!A93:B93</f>
        <v>20230995</v>
      </c>
      <c r="B95" s="21" t="str">
        <f>'DFAakt.mes+fcie-podkl.preVYSTUP'!B93</f>
        <v>230132</v>
      </c>
      <c r="C95" s="21" t="str">
        <f>'DFAakt.mes+fcie-podkl.preVYSTUP'!C93</f>
        <v>mtz479/2023</v>
      </c>
      <c r="D95" s="21" t="str">
        <f>'DFAakt.mes+fcie-podkl.preVYSTUP'!F93</f>
        <v>47608056</v>
      </c>
      <c r="E95" s="21" t="str">
        <f>'DFAakt.mes+fcie-podkl.preVYSTUP'!E93</f>
        <v>Stavebniny STAVKVET s.r.o.</v>
      </c>
      <c r="F95" s="21" t="str">
        <f>'DFAakt.mes+fcie-podkl.preVYSTUP'!AD93</f>
        <v>Moyzesova 4039/8</v>
      </c>
      <c r="G95" s="21" t="str">
        <f>'DFAakt.mes+fcie-podkl.preVYSTUP'!AE93</f>
        <v>90201</v>
      </c>
      <c r="H95" s="21" t="str">
        <f>'DFAakt.mes+fcie-podkl.preVYSTUP'!AF93</f>
        <v>Pezinok</v>
      </c>
      <c r="I95" s="16">
        <f>'DFAakt.mes+fcie-podkl.preVYSTUP'!L93</f>
        <v>3844.27</v>
      </c>
      <c r="J95" s="27" t="str">
        <f>'DFAakt.mes+fcie-podkl.preVYSTUP'!T93</f>
        <v>EUR</v>
      </c>
      <c r="K95" s="28">
        <f>'DFAakt.mes+fcie-podkl.preVYSTUP'!P93</f>
        <v>45152</v>
      </c>
      <c r="L95" s="21" t="str">
        <f>'DFAakt.mes+fcie-podkl.preVYSTUP'!K93</f>
        <v>Stavebný materiál</v>
      </c>
    </row>
    <row r="96" spans="1:12" x14ac:dyDescent="0.25">
      <c r="A96" s="20" t="str">
        <f>'DFAakt.mes+fcie-podkl.preVYSTUP'!A94:B94</f>
        <v>20230996</v>
      </c>
      <c r="B96" s="21" t="str">
        <f>'DFAakt.mes+fcie-podkl.preVYSTUP'!B94</f>
        <v>230014</v>
      </c>
      <c r="C96" s="21" t="str">
        <f>'DFAakt.mes+fcie-podkl.preVYSTUP'!C94</f>
        <v>mtz477/2023</v>
      </c>
      <c r="D96" s="21" t="str">
        <f>'DFAakt.mes+fcie-podkl.preVYSTUP'!F94</f>
        <v>36748315</v>
      </c>
      <c r="E96" s="21" t="str">
        <f>'DFAakt.mes+fcie-podkl.preVYSTUP'!E94</f>
        <v>POIP s.r.o.</v>
      </c>
      <c r="F96" s="21" t="str">
        <f>'DFAakt.mes+fcie-podkl.preVYSTUP'!AD94</f>
        <v>Jána Rašu 455</v>
      </c>
      <c r="G96" s="21" t="str">
        <f>'DFAakt.mes+fcie-podkl.preVYSTUP'!AE94</f>
        <v>900 86</v>
      </c>
      <c r="H96" s="21" t="str">
        <f>'DFAakt.mes+fcie-podkl.preVYSTUP'!AF94</f>
        <v>Budmerice</v>
      </c>
      <c r="I96" s="16">
        <f>'DFAakt.mes+fcie-podkl.preVYSTUP'!L94</f>
        <v>5353.26</v>
      </c>
      <c r="J96" s="27" t="str">
        <f>'DFAakt.mes+fcie-podkl.preVYSTUP'!T94</f>
        <v>EUR</v>
      </c>
      <c r="K96" s="28">
        <f>'DFAakt.mes+fcie-podkl.preVYSTUP'!P94</f>
        <v>45154</v>
      </c>
      <c r="L96" s="21" t="str">
        <f>'DFAakt.mes+fcie-podkl.preVYSTUP'!K94</f>
        <v>Elektroinštalačný materiál</v>
      </c>
    </row>
    <row r="97" spans="1:12" x14ac:dyDescent="0.25">
      <c r="A97" s="20" t="str">
        <f>'DFAakt.mes+fcie-podkl.preVYSTUP'!A95:B95</f>
        <v>20230997</v>
      </c>
      <c r="B97" s="21" t="str">
        <f>'DFAakt.mes+fcie-podkl.preVYSTUP'!B95</f>
        <v>8332570879</v>
      </c>
      <c r="C97" s="21" t="str">
        <f>'DFAakt.mes+fcie-podkl.preVYSTUP'!C95</f>
        <v>19/2019</v>
      </c>
      <c r="D97" s="21" t="str">
        <f>'DFAakt.mes+fcie-podkl.preVYSTUP'!F95</f>
        <v>35763469</v>
      </c>
      <c r="E97" s="21" t="str">
        <f>'DFAakt.mes+fcie-podkl.preVYSTUP'!E95</f>
        <v>T - Com, Slovak Telekom a.s.</v>
      </c>
      <c r="F97" s="21" t="str">
        <f>'DFAakt.mes+fcie-podkl.preVYSTUP'!AD95</f>
        <v>Bajkalská 28</v>
      </c>
      <c r="G97" s="21" t="str">
        <f>'DFAakt.mes+fcie-podkl.preVYSTUP'!AE95</f>
        <v>817 62</v>
      </c>
      <c r="H97" s="21" t="str">
        <f>'DFAakt.mes+fcie-podkl.preVYSTUP'!AF95</f>
        <v>Bratislava</v>
      </c>
      <c r="I97" s="16">
        <f>'DFAakt.mes+fcie-podkl.preVYSTUP'!L95</f>
        <v>693.67</v>
      </c>
      <c r="J97" s="27" t="str">
        <f>'DFAakt.mes+fcie-podkl.preVYSTUP'!T95</f>
        <v>EUR</v>
      </c>
      <c r="K97" s="28">
        <f>'DFAakt.mes+fcie-podkl.preVYSTUP'!P95</f>
        <v>45154</v>
      </c>
      <c r="L97" s="21" t="str">
        <f>'DFAakt.mes+fcie-podkl.preVYSTUP'!K95</f>
        <v>Telefóny</v>
      </c>
    </row>
    <row r="98" spans="1:12" x14ac:dyDescent="0.25">
      <c r="A98" s="20" t="str">
        <f>'DFAakt.mes+fcie-podkl.preVYSTUP'!A96:B96</f>
        <v>20230998</v>
      </c>
      <c r="B98" s="21" t="str">
        <f>'DFAakt.mes+fcie-podkl.preVYSTUP'!B96</f>
        <v>6862015832</v>
      </c>
      <c r="C98" s="21" t="str">
        <f>'DFAakt.mes+fcie-podkl.preVYSTUP'!C96</f>
        <v>55/2020</v>
      </c>
      <c r="D98" s="21" t="str">
        <f>'DFAakt.mes+fcie-podkl.preVYSTUP'!F96</f>
        <v>685852</v>
      </c>
      <c r="E98" s="21" t="str">
        <f>'DFAakt.mes+fcie-podkl.preVYSTUP'!E96</f>
        <v>MESSER  Tatragas s.r.o.</v>
      </c>
      <c r="F98" s="21" t="str">
        <f>'DFAakt.mes+fcie-podkl.preVYSTUP'!AD96</f>
        <v>Chalupkova 9</v>
      </c>
      <c r="G98" s="21" t="str">
        <f>'DFAakt.mes+fcie-podkl.preVYSTUP'!AE96</f>
        <v>819 44</v>
      </c>
      <c r="H98" s="21" t="str">
        <f>'DFAakt.mes+fcie-podkl.preVYSTUP'!AF96</f>
        <v>Bratislava 1</v>
      </c>
      <c r="I98" s="16">
        <f>'DFAakt.mes+fcie-podkl.preVYSTUP'!L96</f>
        <v>128.68</v>
      </c>
      <c r="J98" s="27" t="str">
        <f>'DFAakt.mes+fcie-podkl.preVYSTUP'!T96</f>
        <v>EUR</v>
      </c>
      <c r="K98" s="28">
        <f>'DFAakt.mes+fcie-podkl.preVYSTUP'!P96</f>
        <v>45152</v>
      </c>
      <c r="L98" s="21" t="str">
        <f>'DFAakt.mes+fcie-podkl.preVYSTUP'!K96</f>
        <v>Nájomné za flaše</v>
      </c>
    </row>
    <row r="99" spans="1:12" x14ac:dyDescent="0.25">
      <c r="A99" s="20" t="str">
        <f>'DFAakt.mes+fcie-podkl.preVYSTUP'!A97:B97</f>
        <v>20230999</v>
      </c>
      <c r="B99" s="21" t="str">
        <f>'DFAakt.mes+fcie-podkl.preVYSTUP'!B97</f>
        <v>2340111742</v>
      </c>
      <c r="C99" s="21" t="str">
        <f>'DFAakt.mes+fcie-podkl.preVYSTUP'!C97</f>
        <v>mtz489/2023</v>
      </c>
      <c r="D99" s="21" t="str">
        <f>'DFAakt.mes+fcie-podkl.preVYSTUP'!F97</f>
        <v>31431852</v>
      </c>
      <c r="E99" s="21" t="str">
        <f>'DFAakt.mes+fcie-podkl.preVYSTUP'!E97</f>
        <v>MURAT s.r.o.</v>
      </c>
      <c r="F99" s="21" t="str">
        <f>'DFAakt.mes+fcie-podkl.preVYSTUP'!AD97</f>
        <v>Bratislavská 87</v>
      </c>
      <c r="G99" s="21" t="str">
        <f>'DFAakt.mes+fcie-podkl.preVYSTUP'!AE97</f>
        <v>902 01</v>
      </c>
      <c r="H99" s="21" t="str">
        <f>'DFAakt.mes+fcie-podkl.preVYSTUP'!AF97</f>
        <v>Pezinok</v>
      </c>
      <c r="I99" s="16">
        <f>'DFAakt.mes+fcie-podkl.preVYSTUP'!L97</f>
        <v>137.27000000000001</v>
      </c>
      <c r="J99" s="27" t="str">
        <f>'DFAakt.mes+fcie-podkl.preVYSTUP'!T97</f>
        <v>EUR</v>
      </c>
      <c r="K99" s="28">
        <f>'DFAakt.mes+fcie-podkl.preVYSTUP'!P97</f>
        <v>45153</v>
      </c>
      <c r="L99" s="21" t="str">
        <f>'DFAakt.mes+fcie-podkl.preVYSTUP'!K97</f>
        <v>Elektroinštalačný materiál</v>
      </c>
    </row>
    <row r="100" spans="1:12" x14ac:dyDescent="0.25">
      <c r="A100" s="20" t="str">
        <f>'DFAakt.mes+fcie-podkl.preVYSTUP'!A98:B98</f>
        <v>20231000</v>
      </c>
      <c r="B100" s="21" t="str">
        <f>'DFAakt.mes+fcie-podkl.preVYSTUP'!B98</f>
        <v>124</v>
      </c>
      <c r="C100" s="21" t="str">
        <f>'DFAakt.mes+fcie-podkl.preVYSTUP'!C98</f>
        <v>Mtz415/2023</v>
      </c>
      <c r="D100" s="21" t="str">
        <f>'DFAakt.mes+fcie-podkl.preVYSTUP'!F98</f>
        <v>40208141</v>
      </c>
      <c r="E100" s="21" t="str">
        <f>'DFAakt.mes+fcie-podkl.preVYSTUP'!E98</f>
        <v>Ing. Ondrej Molnár DOM</v>
      </c>
      <c r="F100" s="21" t="str">
        <f>'DFAakt.mes+fcie-podkl.preVYSTUP'!AD98</f>
        <v>J.Bodona 1702/14</v>
      </c>
      <c r="G100" s="21" t="str">
        <f>'DFAakt.mes+fcie-podkl.preVYSTUP'!AE98</f>
        <v>979 01</v>
      </c>
      <c r="H100" s="21" t="str">
        <f>'DFAakt.mes+fcie-podkl.preVYSTUP'!AF98</f>
        <v>Rimavská Sobota</v>
      </c>
      <c r="I100" s="16">
        <f>'DFAakt.mes+fcie-podkl.preVYSTUP'!L98</f>
        <v>82.75</v>
      </c>
      <c r="J100" s="27" t="str">
        <f>'DFAakt.mes+fcie-podkl.preVYSTUP'!T98</f>
        <v>EUR</v>
      </c>
      <c r="K100" s="28">
        <f>'DFAakt.mes+fcie-podkl.preVYSTUP'!P98</f>
        <v>45153</v>
      </c>
      <c r="L100" s="21" t="str">
        <f>'DFAakt.mes+fcie-podkl.preVYSTUP'!K98</f>
        <v>Kúpelňové behúne</v>
      </c>
    </row>
    <row r="101" spans="1:12" x14ac:dyDescent="0.25">
      <c r="A101" s="20" t="str">
        <f>'DFAakt.mes+fcie-podkl.preVYSTUP'!A99:B99</f>
        <v>20231001</v>
      </c>
      <c r="B101" s="21" t="str">
        <f>'DFAakt.mes+fcie-podkl.preVYSTUP'!B99</f>
        <v>2023289</v>
      </c>
      <c r="C101" s="21" t="str">
        <f>'DFAakt.mes+fcie-podkl.preVYSTUP'!C99</f>
        <v>9/2023</v>
      </c>
      <c r="D101" s="21" t="str">
        <f>'DFAakt.mes+fcie-podkl.preVYSTUP'!F99</f>
        <v>44798695</v>
      </c>
      <c r="E101" s="21" t="str">
        <f>'DFAakt.mes+fcie-podkl.preVYSTUP'!E99</f>
        <v>COMFORTA TEXTIL SERVIS</v>
      </c>
      <c r="F101" s="21" t="str">
        <f>'DFAakt.mes+fcie-podkl.preVYSTUP'!AD99</f>
        <v>Clementisova 16</v>
      </c>
      <c r="G101" s="21" t="str">
        <f>'DFAakt.mes+fcie-podkl.preVYSTUP'!AE99</f>
        <v>036 01</v>
      </c>
      <c r="H101" s="21" t="str">
        <f>'DFAakt.mes+fcie-podkl.preVYSTUP'!AF99</f>
        <v>Martin</v>
      </c>
      <c r="I101" s="16">
        <f>'DFAakt.mes+fcie-podkl.preVYSTUP'!L99</f>
        <v>6803.96</v>
      </c>
      <c r="J101" s="27" t="str">
        <f>'DFAakt.mes+fcie-podkl.preVYSTUP'!T99</f>
        <v>EUR</v>
      </c>
      <c r="K101" s="28">
        <f>'DFAakt.mes+fcie-podkl.preVYSTUP'!P99</f>
        <v>45162</v>
      </c>
      <c r="L101" s="21" t="str">
        <f>'DFAakt.mes+fcie-podkl.preVYSTUP'!K99</f>
        <v>Pranie dodávateľsky</v>
      </c>
    </row>
    <row r="102" spans="1:12" x14ac:dyDescent="0.25">
      <c r="A102" s="20" t="str">
        <f>'DFAakt.mes+fcie-podkl.preVYSTUP'!A100:B100</f>
        <v>20231002</v>
      </c>
      <c r="B102" s="21" t="str">
        <f>'DFAakt.mes+fcie-podkl.preVYSTUP'!B100</f>
        <v>2023340</v>
      </c>
      <c r="C102" s="21" t="str">
        <f>'DFAakt.mes+fcie-podkl.preVYSTUP'!C100</f>
        <v>37/2025</v>
      </c>
      <c r="D102" s="21" t="str">
        <f>'DFAakt.mes+fcie-podkl.preVYSTUP'!F100</f>
        <v>35790571</v>
      </c>
      <c r="E102" s="21" t="str">
        <f>'DFAakt.mes+fcie-podkl.preVYSTUP'!E100</f>
        <v>GLOBAL GREEN s.r.o.</v>
      </c>
      <c r="F102" s="21" t="str">
        <f>'DFAakt.mes+fcie-podkl.preVYSTUP'!AD100</f>
        <v>Repašského 10</v>
      </c>
      <c r="G102" s="21" t="str">
        <f>'DFAakt.mes+fcie-podkl.preVYSTUP'!AE100</f>
        <v>841 02</v>
      </c>
      <c r="H102" s="21" t="str">
        <f>'DFAakt.mes+fcie-podkl.preVYSTUP'!AF100</f>
        <v>Bratislava</v>
      </c>
      <c r="I102" s="16">
        <f>'DFAakt.mes+fcie-podkl.preVYSTUP'!L100</f>
        <v>610.70000000000005</v>
      </c>
      <c r="J102" s="27" t="str">
        <f>'DFAakt.mes+fcie-podkl.preVYSTUP'!T100</f>
        <v>EUR</v>
      </c>
      <c r="K102" s="28">
        <f>'DFAakt.mes+fcie-podkl.preVYSTUP'!P100</f>
        <v>45153</v>
      </c>
      <c r="L102" s="21" t="str">
        <f>'DFAakt.mes+fcie-podkl.preVYSTUP'!K100</f>
        <v>Zneškodnenie biologického odpa</v>
      </c>
    </row>
    <row r="103" spans="1:12" x14ac:dyDescent="0.25">
      <c r="A103" s="20" t="str">
        <f>'DFAakt.mes+fcie-podkl.preVYSTUP'!A101:B101</f>
        <v>20231003</v>
      </c>
      <c r="B103" s="21" t="str">
        <f>'DFAakt.mes+fcie-podkl.preVYSTUP'!B101</f>
        <v>20230703</v>
      </c>
      <c r="C103" s="21" t="str">
        <f>'DFAakt.mes+fcie-podkl.preVYSTUP'!C101</f>
        <v>10/2007</v>
      </c>
      <c r="D103" s="21" t="str">
        <f>'DFAakt.mes+fcie-podkl.preVYSTUP'!F101</f>
        <v>35890096</v>
      </c>
      <c r="E103" s="21" t="str">
        <f>'DFAakt.mes+fcie-podkl.preVYSTUP'!E101</f>
        <v>MAJGER Slovakia, s.r.o.</v>
      </c>
      <c r="F103" s="21" t="str">
        <f>'DFAakt.mes+fcie-podkl.preVYSTUP'!AD101</f>
        <v>Černyševského 15</v>
      </c>
      <c r="G103" s="21" t="str">
        <f>'DFAakt.mes+fcie-podkl.preVYSTUP'!AE101</f>
        <v>851 01</v>
      </c>
      <c r="H103" s="21" t="str">
        <f>'DFAakt.mes+fcie-podkl.preVYSTUP'!AF101</f>
        <v>Bratislava</v>
      </c>
      <c r="I103" s="16">
        <f>'DFAakt.mes+fcie-podkl.preVYSTUP'!L101</f>
        <v>199.16</v>
      </c>
      <c r="J103" s="27" t="str">
        <f>'DFAakt.mes+fcie-podkl.preVYSTUP'!T101</f>
        <v>EUR</v>
      </c>
      <c r="K103" s="28">
        <f>'DFAakt.mes+fcie-podkl.preVYSTUP'!P101</f>
        <v>45153</v>
      </c>
      <c r="L103" s="21" t="str">
        <f>'DFAakt.mes+fcie-podkl.preVYSTUP'!K101</f>
        <v>Služby požiarného technika</v>
      </c>
    </row>
    <row r="104" spans="1:12" x14ac:dyDescent="0.25">
      <c r="A104" s="20" t="str">
        <f>'DFAakt.mes+fcie-podkl.preVYSTUP'!A102:B102</f>
        <v>20231004</v>
      </c>
      <c r="B104" s="21" t="str">
        <f>'DFAakt.mes+fcie-podkl.preVYSTUP'!B102</f>
        <v>20230935</v>
      </c>
      <c r="C104" s="21" t="str">
        <f>'DFAakt.mes+fcie-podkl.preVYSTUP'!C102</f>
        <v>mtz491/2023</v>
      </c>
      <c r="D104" s="21" t="str">
        <f>'DFAakt.mes+fcie-podkl.preVYSTUP'!F102</f>
        <v>36289248</v>
      </c>
      <c r="E104" s="21" t="str">
        <f>'DFAakt.mes+fcie-podkl.preVYSTUP'!E102</f>
        <v>STROJÁRSKE CENTRUM s.r.o.</v>
      </c>
      <c r="F104" s="21" t="str">
        <f>'DFAakt.mes+fcie-podkl.preVYSTUP'!AD102</f>
        <v>Bratislavská 79</v>
      </c>
      <c r="G104" s="21" t="str">
        <f>'DFAakt.mes+fcie-podkl.preVYSTUP'!AE102</f>
        <v>902 01</v>
      </c>
      <c r="H104" s="21" t="str">
        <f>'DFAakt.mes+fcie-podkl.preVYSTUP'!AF102</f>
        <v>Pezinok</v>
      </c>
      <c r="I104" s="16">
        <f>'DFAakt.mes+fcie-podkl.preVYSTUP'!L102</f>
        <v>45</v>
      </c>
      <c r="J104" s="27" t="str">
        <f>'DFAakt.mes+fcie-podkl.preVYSTUP'!T102</f>
        <v>EUR</v>
      </c>
      <c r="K104" s="28">
        <f>'DFAakt.mes+fcie-podkl.preVYSTUP'!P102</f>
        <v>45153</v>
      </c>
      <c r="L104" s="21" t="str">
        <f>'DFAakt.mes+fcie-podkl.preVYSTUP'!K102</f>
        <v>Remeselnícky materiál</v>
      </c>
    </row>
    <row r="105" spans="1:12" x14ac:dyDescent="0.25">
      <c r="A105" s="20" t="str">
        <f>'DFAakt.mes+fcie-podkl.preVYSTUP'!A103:B103</f>
        <v>20231005</v>
      </c>
      <c r="B105" s="21" t="str">
        <f>'DFAakt.mes+fcie-podkl.preVYSTUP'!B103</f>
        <v>230100372</v>
      </c>
      <c r="C105" s="21" t="str">
        <f>'DFAakt.mes+fcie-podkl.preVYSTUP'!C103</f>
        <v>mtz494/2023</v>
      </c>
      <c r="D105" s="21" t="str">
        <f>'DFAakt.mes+fcie-podkl.preVYSTUP'!F103</f>
        <v>35868759</v>
      </c>
      <c r="E105" s="21" t="str">
        <f>'DFAakt.mes+fcie-podkl.preVYSTUP'!E103</f>
        <v>ABSOL   s.r.o.</v>
      </c>
      <c r="F105" s="21" t="str">
        <f>'DFAakt.mes+fcie-podkl.preVYSTUP'!AD103</f>
        <v>Šenkvická cesta 14/U</v>
      </c>
      <c r="G105" s="21" t="str">
        <f>'DFAakt.mes+fcie-podkl.preVYSTUP'!AE103</f>
        <v>902 01</v>
      </c>
      <c r="H105" s="21" t="str">
        <f>'DFAakt.mes+fcie-podkl.preVYSTUP'!AF103</f>
        <v>Pezinok</v>
      </c>
      <c r="I105" s="16">
        <f>'DFAakt.mes+fcie-podkl.preVYSTUP'!L103</f>
        <v>846.3</v>
      </c>
      <c r="J105" s="27" t="str">
        <f>'DFAakt.mes+fcie-podkl.preVYSTUP'!T103</f>
        <v>EUR</v>
      </c>
      <c r="K105" s="28">
        <f>'DFAakt.mes+fcie-podkl.preVYSTUP'!P103</f>
        <v>45153</v>
      </c>
      <c r="L105" s="21" t="str">
        <f>'DFAakt.mes+fcie-podkl.preVYSTUP'!K103</f>
        <v>Vodoinštalačný a remes.materiá</v>
      </c>
    </row>
    <row r="106" spans="1:12" x14ac:dyDescent="0.25">
      <c r="A106" s="20" t="str">
        <f>'DFAakt.mes+fcie-podkl.preVYSTUP'!A104:B104</f>
        <v>20231006</v>
      </c>
      <c r="B106" s="21" t="str">
        <f>'DFAakt.mes+fcie-podkl.preVYSTUP'!B104</f>
        <v>113598</v>
      </c>
      <c r="C106" s="21" t="str">
        <f>'DFAakt.mes+fcie-podkl.preVYSTUP'!C104</f>
        <v>mtz492/2023</v>
      </c>
      <c r="D106" s="21" t="str">
        <f>'DFAakt.mes+fcie-podkl.preVYSTUP'!F104</f>
        <v>52120015</v>
      </c>
      <c r="E106" s="21" t="str">
        <f>'DFAakt.mes+fcie-podkl.preVYSTUP'!E104</f>
        <v>SAFETY collection s.r.o.</v>
      </c>
      <c r="F106" s="21" t="str">
        <f>'DFAakt.mes+fcie-podkl.preVYSTUP'!AD104</f>
        <v>Kalinčiakova 48</v>
      </c>
      <c r="G106" s="21" t="str">
        <f>'DFAakt.mes+fcie-podkl.preVYSTUP'!AE104</f>
        <v>90301</v>
      </c>
      <c r="H106" s="21" t="str">
        <f>'DFAakt.mes+fcie-podkl.preVYSTUP'!AF104</f>
        <v>Senec</v>
      </c>
      <c r="I106" s="16">
        <f>'DFAakt.mes+fcie-podkl.preVYSTUP'!L104</f>
        <v>268.64</v>
      </c>
      <c r="J106" s="27" t="str">
        <f>'DFAakt.mes+fcie-podkl.preVYSTUP'!T104</f>
        <v>EUR</v>
      </c>
      <c r="K106" s="28">
        <f>'DFAakt.mes+fcie-podkl.preVYSTUP'!P104</f>
        <v>45153</v>
      </c>
      <c r="L106" s="21" t="str">
        <f>'DFAakt.mes+fcie-podkl.preVYSTUP'!K104</f>
        <v>Pracovné oblečenie,ochranné po</v>
      </c>
    </row>
    <row r="107" spans="1:12" x14ac:dyDescent="0.25">
      <c r="A107" s="20" t="str">
        <f>'DFAakt.mes+fcie-podkl.preVYSTUP'!A105:B105</f>
        <v>20231007</v>
      </c>
      <c r="B107" s="21" t="str">
        <f>'DFAakt.mes+fcie-podkl.preVYSTUP'!B105</f>
        <v>2152301235</v>
      </c>
      <c r="C107" s="21" t="str">
        <f>'DFAakt.mes+fcie-podkl.preVYSTUP'!C105</f>
        <v>mtz490/2023</v>
      </c>
      <c r="D107" s="21" t="str">
        <f>'DFAakt.mes+fcie-podkl.preVYSTUP'!F105</f>
        <v>35798505</v>
      </c>
      <c r="E107" s="21" t="str">
        <f>'DFAakt.mes+fcie-podkl.preVYSTUP'!E105</f>
        <v>ENTO Železiarstvo, s.r.o.</v>
      </c>
      <c r="F107" s="21" t="str">
        <f>'DFAakt.mes+fcie-podkl.preVYSTUP'!AD105</f>
        <v>Turbínova 1</v>
      </c>
      <c r="G107" s="21" t="str">
        <f>'DFAakt.mes+fcie-podkl.preVYSTUP'!AE105</f>
        <v>831 04</v>
      </c>
      <c r="H107" s="21" t="str">
        <f>'DFAakt.mes+fcie-podkl.preVYSTUP'!AF105</f>
        <v>Bratislava</v>
      </c>
      <c r="I107" s="16">
        <f>'DFAakt.mes+fcie-podkl.preVYSTUP'!L105</f>
        <v>916.88</v>
      </c>
      <c r="J107" s="27" t="str">
        <f>'DFAakt.mes+fcie-podkl.preVYSTUP'!T105</f>
        <v>EUR</v>
      </c>
      <c r="K107" s="28">
        <f>'DFAakt.mes+fcie-podkl.preVYSTUP'!P105</f>
        <v>45153</v>
      </c>
      <c r="L107" s="21" t="str">
        <f>'DFAakt.mes+fcie-podkl.preVYSTUP'!K105</f>
        <v>Zámočnícky a vodoinštalačný ma</v>
      </c>
    </row>
    <row r="108" spans="1:12" x14ac:dyDescent="0.25">
      <c r="A108" s="20" t="str">
        <f>'DFAakt.mes+fcie-podkl.preVYSTUP'!A106:B106</f>
        <v>20231009</v>
      </c>
      <c r="B108" s="21" t="str">
        <f>'DFAakt.mes+fcie-podkl.preVYSTUP'!B106</f>
        <v>8419702800</v>
      </c>
      <c r="C108" s="21" t="str">
        <f>'DFAakt.mes+fcie-podkl.preVYSTUP'!C106</f>
        <v>35/2023</v>
      </c>
      <c r="D108" s="21" t="str">
        <f>'DFAakt.mes+fcie-podkl.preVYSTUP'!F106</f>
        <v>35815256</v>
      </c>
      <c r="E108" s="21" t="str">
        <f>'DFAakt.mes+fcie-podkl.preVYSTUP'!E106</f>
        <v>Slovenský plynárenský priemysel, a.s.</v>
      </c>
      <c r="F108" s="21" t="str">
        <f>'DFAakt.mes+fcie-podkl.preVYSTUP'!AD106</f>
        <v>Mlynské nivy 44/a</v>
      </c>
      <c r="G108" s="21" t="str">
        <f>'DFAakt.mes+fcie-podkl.preVYSTUP'!AE106</f>
        <v>825 11</v>
      </c>
      <c r="H108" s="21" t="str">
        <f>'DFAakt.mes+fcie-podkl.preVYSTUP'!AF106</f>
        <v>Bratislava</v>
      </c>
      <c r="I108" s="16">
        <f>'DFAakt.mes+fcie-podkl.preVYSTUP'!L106</f>
        <v>8923.3799999999992</v>
      </c>
      <c r="J108" s="27" t="str">
        <f>'DFAakt.mes+fcie-podkl.preVYSTUP'!T106</f>
        <v>EUR</v>
      </c>
      <c r="K108" s="28">
        <f>'DFAakt.mes+fcie-podkl.preVYSTUP'!P106</f>
        <v>45162</v>
      </c>
      <c r="L108" s="21" t="str">
        <f>'DFAakt.mes+fcie-podkl.preVYSTUP'!K106</f>
        <v>Elektrina</v>
      </c>
    </row>
    <row r="109" spans="1:12" x14ac:dyDescent="0.25">
      <c r="A109" s="20" t="str">
        <f>'DFAakt.mes+fcie-podkl.preVYSTUP'!A107:B107</f>
        <v>20231011</v>
      </c>
      <c r="B109" s="21" t="str">
        <f>'DFAakt.mes+fcie-podkl.preVYSTUP'!B107</f>
        <v>23116</v>
      </c>
      <c r="C109" s="21" t="str">
        <f>'DFAakt.mes+fcie-podkl.preVYSTUP'!C107</f>
        <v>62/2021</v>
      </c>
      <c r="D109" s="21" t="str">
        <f>'DFAakt.mes+fcie-podkl.preVYSTUP'!F107</f>
        <v>36540315</v>
      </c>
      <c r="E109" s="21" t="str">
        <f>'DFAakt.mes+fcie-podkl.preVYSTUP'!E107</f>
        <v>JESSENIUS a.s.</v>
      </c>
      <c r="F109" s="21" t="str">
        <f>'DFAakt.mes+fcie-podkl.preVYSTUP'!AD107</f>
        <v>Špitálska 6</v>
      </c>
      <c r="G109" s="21" t="str">
        <f>'DFAakt.mes+fcie-podkl.preVYSTUP'!AE107</f>
        <v>949 01</v>
      </c>
      <c r="H109" s="21" t="str">
        <f>'DFAakt.mes+fcie-podkl.preVYSTUP'!AF107</f>
        <v>Nitra</v>
      </c>
      <c r="I109" s="16">
        <f>'DFAakt.mes+fcie-podkl.preVYSTUP'!L107</f>
        <v>560</v>
      </c>
      <c r="J109" s="27" t="str">
        <f>'DFAakt.mes+fcie-podkl.preVYSTUP'!T107</f>
        <v>EUR</v>
      </c>
      <c r="K109" s="28">
        <f>'DFAakt.mes+fcie-podkl.preVYSTUP'!P107</f>
        <v>45159</v>
      </c>
      <c r="L109" s="21" t="str">
        <f>'DFAakt.mes+fcie-podkl.preVYSTUP'!K107</f>
        <v>Vyhotovenie RTG snímku</v>
      </c>
    </row>
    <row r="110" spans="1:12" x14ac:dyDescent="0.25">
      <c r="A110" s="20" t="str">
        <f>'DFAakt.mes+fcie-podkl.preVYSTUP'!A108:B108</f>
        <v>20231012</v>
      </c>
      <c r="B110" s="21" t="str">
        <f>'DFAakt.mes+fcie-podkl.preVYSTUP'!B108</f>
        <v>230100116</v>
      </c>
      <c r="C110" s="21" t="str">
        <f>'DFAakt.mes+fcie-podkl.preVYSTUP'!C108</f>
        <v>mtz505/2023</v>
      </c>
      <c r="D110" s="21" t="str">
        <f>'DFAakt.mes+fcie-podkl.preVYSTUP'!F108</f>
        <v>45697647</v>
      </c>
      <c r="E110" s="21" t="str">
        <f>'DFAakt.mes+fcie-podkl.preVYSTUP'!E108</f>
        <v>Color Centrum s.r.o.</v>
      </c>
      <c r="F110" s="21" t="str">
        <f>'DFAakt.mes+fcie-podkl.preVYSTUP'!AD108</f>
        <v>Bratislavská 85</v>
      </c>
      <c r="G110" s="21" t="str">
        <f>'DFAakt.mes+fcie-podkl.preVYSTUP'!AE108</f>
        <v>902 01</v>
      </c>
      <c r="H110" s="21" t="str">
        <f>'DFAakt.mes+fcie-podkl.preVYSTUP'!AF108</f>
        <v>Pezinok</v>
      </c>
      <c r="I110" s="16">
        <f>'DFAakt.mes+fcie-podkl.preVYSTUP'!L108</f>
        <v>1332.92</v>
      </c>
      <c r="J110" s="27" t="str">
        <f>'DFAakt.mes+fcie-podkl.preVYSTUP'!T108</f>
        <v>EUR</v>
      </c>
      <c r="K110" s="28">
        <f>'DFAakt.mes+fcie-podkl.preVYSTUP'!P108</f>
        <v>45159</v>
      </c>
      <c r="L110" s="21" t="str">
        <f>'DFAakt.mes+fcie-podkl.preVYSTUP'!K108</f>
        <v>Maliarský a natieračský materi</v>
      </c>
    </row>
    <row r="111" spans="1:12" x14ac:dyDescent="0.25">
      <c r="A111" s="20" t="str">
        <f>'DFAakt.mes+fcie-podkl.preVYSTUP'!A109:B109</f>
        <v>20231013</v>
      </c>
      <c r="B111" s="21" t="str">
        <f>'DFAakt.mes+fcie-podkl.preVYSTUP'!B109</f>
        <v>1012353360</v>
      </c>
      <c r="C111" s="21" t="str">
        <f>'DFAakt.mes+fcie-podkl.preVYSTUP'!C109</f>
        <v>11/2023</v>
      </c>
      <c r="D111" s="21" t="str">
        <f>'DFAakt.mes+fcie-podkl.preVYSTUP'!F109</f>
        <v>35743565</v>
      </c>
      <c r="E111" s="21" t="str">
        <f>'DFAakt.mes+fcie-podkl.preVYSTUP'!E109</f>
        <v>MAGNA E.A., a.s.</v>
      </c>
      <c r="F111" s="21" t="str">
        <f>'DFAakt.mes+fcie-podkl.preVYSTUP'!AD109</f>
        <v>Nitrianska 7555/18</v>
      </c>
      <c r="G111" s="21" t="str">
        <f>'DFAakt.mes+fcie-podkl.preVYSTUP'!AE109</f>
        <v>92101</v>
      </c>
      <c r="H111" s="21" t="str">
        <f>'DFAakt.mes+fcie-podkl.preVYSTUP'!AF109</f>
        <v>Piešťany</v>
      </c>
      <c r="I111" s="16">
        <f>'DFAakt.mes+fcie-podkl.preVYSTUP'!L109</f>
        <v>14844.43</v>
      </c>
      <c r="J111" s="27" t="str">
        <f>'DFAakt.mes+fcie-podkl.preVYSTUP'!T109</f>
        <v>EUR</v>
      </c>
      <c r="K111" s="28">
        <f>'DFAakt.mes+fcie-podkl.preVYSTUP'!P109</f>
        <v>45146</v>
      </c>
      <c r="L111" s="21" t="str">
        <f>'DFAakt.mes+fcie-podkl.preVYSTUP'!K109</f>
        <v>Plyn</v>
      </c>
    </row>
    <row r="112" spans="1:12" x14ac:dyDescent="0.25">
      <c r="A112" s="20" t="str">
        <f>'DFAakt.mes+fcie-podkl.preVYSTUP'!A110:B110</f>
        <v>20231014</v>
      </c>
      <c r="B112" s="21" t="str">
        <f>'DFAakt.mes+fcie-podkl.preVYSTUP'!B110</f>
        <v>200232828</v>
      </c>
      <c r="C112" s="21" t="str">
        <f>'DFAakt.mes+fcie-podkl.preVYSTUP'!C110</f>
        <v>nl573/2023</v>
      </c>
      <c r="D112" s="21" t="str">
        <f>'DFAakt.mes+fcie-podkl.preVYSTUP'!F110</f>
        <v>31359825</v>
      </c>
      <c r="E112" s="21" t="str">
        <f>'DFAakt.mes+fcie-podkl.preVYSTUP'!E110</f>
        <v>SARSTEDT,s.r.o.</v>
      </c>
      <c r="F112" s="21" t="str">
        <f>'DFAakt.mes+fcie-podkl.preVYSTUP'!AD110</f>
        <v>Líščie údolie  124</v>
      </c>
      <c r="G112" s="21" t="str">
        <f>'DFAakt.mes+fcie-podkl.preVYSTUP'!AE110</f>
        <v>841 04</v>
      </c>
      <c r="H112" s="21" t="str">
        <f>'DFAakt.mes+fcie-podkl.preVYSTUP'!AF110</f>
        <v>Bratislava-Karlova Ves</v>
      </c>
      <c r="I112" s="16">
        <f>'DFAakt.mes+fcie-podkl.preVYSTUP'!L110</f>
        <v>84</v>
      </c>
      <c r="J112" s="27" t="str">
        <f>'DFAakt.mes+fcie-podkl.preVYSTUP'!T110</f>
        <v>EUR</v>
      </c>
      <c r="K112" s="28">
        <f>'DFAakt.mes+fcie-podkl.preVYSTUP'!P110</f>
        <v>45160</v>
      </c>
      <c r="L112" s="21" t="str">
        <f>'DFAakt.mes+fcie-podkl.preVYSTUP'!K110</f>
        <v>ŠZM</v>
      </c>
    </row>
    <row r="113" spans="1:12" x14ac:dyDescent="0.25">
      <c r="A113" s="20" t="str">
        <f>'DFAakt.mes+fcie-podkl.preVYSTUP'!A111:B111</f>
        <v>20231015</v>
      </c>
      <c r="B113" s="21" t="str">
        <f>'DFAakt.mes+fcie-podkl.preVYSTUP'!B111</f>
        <v>23300320</v>
      </c>
      <c r="C113" s="21" t="str">
        <f>'DFAakt.mes+fcie-podkl.preVYSTUP'!C111</f>
        <v>nl561/2023</v>
      </c>
      <c r="D113" s="21" t="str">
        <f>'DFAakt.mes+fcie-podkl.preVYSTUP'!F111</f>
        <v>17321859</v>
      </c>
      <c r="E113" s="21" t="str">
        <f>'DFAakt.mes+fcie-podkl.preVYSTUP'!E111</f>
        <v>Ravika spol.s r.o.</v>
      </c>
      <c r="F113" s="21" t="str">
        <f>'DFAakt.mes+fcie-podkl.preVYSTUP'!AD111</f>
        <v>Na Revíne 29/D</v>
      </c>
      <c r="G113" s="21" t="str">
        <f>'DFAakt.mes+fcie-podkl.preVYSTUP'!AE111</f>
        <v>831 01</v>
      </c>
      <c r="H113" s="21" t="str">
        <f>'DFAakt.mes+fcie-podkl.preVYSTUP'!AF111</f>
        <v>Bratislava 37</v>
      </c>
      <c r="I113" s="16">
        <f>'DFAakt.mes+fcie-podkl.preVYSTUP'!L111</f>
        <v>1974.58</v>
      </c>
      <c r="J113" s="27" t="str">
        <f>'DFAakt.mes+fcie-podkl.preVYSTUP'!T111</f>
        <v>EUR</v>
      </c>
      <c r="K113" s="28">
        <f>'DFAakt.mes+fcie-podkl.preVYSTUP'!P111</f>
        <v>45147</v>
      </c>
      <c r="L113" s="21" t="str">
        <f>'DFAakt.mes+fcie-podkl.preVYSTUP'!K111</f>
        <v>ŠZM,ZM</v>
      </c>
    </row>
    <row r="114" spans="1:12" x14ac:dyDescent="0.25">
      <c r="A114" s="20" t="str">
        <f>'DFAakt.mes+fcie-podkl.preVYSTUP'!A112:B112</f>
        <v>20231016</v>
      </c>
      <c r="B114" s="21" t="str">
        <f>'DFAakt.mes+fcie-podkl.preVYSTUP'!B112</f>
        <v>23300324</v>
      </c>
      <c r="C114" s="21" t="str">
        <f>'DFAakt.mes+fcie-podkl.preVYSTUP'!C112</f>
        <v>nl558/2023</v>
      </c>
      <c r="D114" s="21" t="str">
        <f>'DFAakt.mes+fcie-podkl.preVYSTUP'!F112</f>
        <v>17321859</v>
      </c>
      <c r="E114" s="21" t="str">
        <f>'DFAakt.mes+fcie-podkl.preVYSTUP'!E112</f>
        <v>Ravika spol.s r.o.</v>
      </c>
      <c r="F114" s="21" t="str">
        <f>'DFAakt.mes+fcie-podkl.preVYSTUP'!AD112</f>
        <v>Na Revíne 29/D</v>
      </c>
      <c r="G114" s="21" t="str">
        <f>'DFAakt.mes+fcie-podkl.preVYSTUP'!AE112</f>
        <v>831 01</v>
      </c>
      <c r="H114" s="21" t="str">
        <f>'DFAakt.mes+fcie-podkl.preVYSTUP'!AF112</f>
        <v>Bratislava 37</v>
      </c>
      <c r="I114" s="16">
        <f>'DFAakt.mes+fcie-podkl.preVYSTUP'!L112</f>
        <v>87.38</v>
      </c>
      <c r="J114" s="27" t="str">
        <f>'DFAakt.mes+fcie-podkl.preVYSTUP'!T112</f>
        <v>EUR</v>
      </c>
      <c r="K114" s="28">
        <f>'DFAakt.mes+fcie-podkl.preVYSTUP'!P112</f>
        <v>45147</v>
      </c>
      <c r="L114" s="21" t="str">
        <f>'DFAakt.mes+fcie-podkl.preVYSTUP'!K112</f>
        <v>ŠZM</v>
      </c>
    </row>
    <row r="115" spans="1:12" x14ac:dyDescent="0.25">
      <c r="A115" s="20" t="str">
        <f>'DFAakt.mes+fcie-podkl.preVYSTUP'!A113:B113</f>
        <v>20231017</v>
      </c>
      <c r="B115" s="21" t="str">
        <f>'DFAakt.mes+fcie-podkl.preVYSTUP'!B113</f>
        <v>23422008</v>
      </c>
      <c r="C115" s="21" t="str">
        <f>'DFAakt.mes+fcie-podkl.preVYSTUP'!C113</f>
        <v>mtz487/2023</v>
      </c>
      <c r="D115" s="21" t="str">
        <f>'DFAakt.mes+fcie-podkl.preVYSTUP'!F113</f>
        <v>44413467</v>
      </c>
      <c r="E115" s="21" t="str">
        <f>'DFAakt.mes+fcie-podkl.preVYSTUP'!E113</f>
        <v>B2B Partner s.r.o.</v>
      </c>
      <c r="F115" s="21" t="str">
        <f>'DFAakt.mes+fcie-podkl.preVYSTUP'!AD113</f>
        <v>Šulekova 2</v>
      </c>
      <c r="G115" s="21" t="str">
        <f>'DFAakt.mes+fcie-podkl.preVYSTUP'!AE113</f>
        <v>81106</v>
      </c>
      <c r="H115" s="21" t="str">
        <f>'DFAakt.mes+fcie-podkl.preVYSTUP'!AF113</f>
        <v>Bratislava</v>
      </c>
      <c r="I115" s="16">
        <f>'DFAakt.mes+fcie-podkl.preVYSTUP'!L113</f>
        <v>166.32</v>
      </c>
      <c r="J115" s="27" t="str">
        <f>'DFAakt.mes+fcie-podkl.preVYSTUP'!T113</f>
        <v>EUR</v>
      </c>
      <c r="K115" s="28">
        <f>'DFAakt.mes+fcie-podkl.preVYSTUP'!P113</f>
        <v>45161</v>
      </c>
      <c r="L115" s="21" t="str">
        <f>'DFAakt.mes+fcie-podkl.preVYSTUP'!K113</f>
        <v>Konferenčné stoličky</v>
      </c>
    </row>
    <row r="116" spans="1:12" x14ac:dyDescent="0.25">
      <c r="A116" s="20" t="str">
        <f>'DFAakt.mes+fcie-podkl.preVYSTUP'!A114:B114</f>
        <v>20231018</v>
      </c>
      <c r="B116" s="21" t="str">
        <f>'DFAakt.mes+fcie-podkl.preVYSTUP'!B114</f>
        <v>20236674</v>
      </c>
      <c r="C116" s="21" t="str">
        <f>'DFAakt.mes+fcie-podkl.preVYSTUP'!C114</f>
        <v>nl572/2023</v>
      </c>
      <c r="D116" s="21" t="str">
        <f>'DFAakt.mes+fcie-podkl.preVYSTUP'!F114</f>
        <v>31589561</v>
      </c>
      <c r="E116" s="21" t="str">
        <f>'DFAakt.mes+fcie-podkl.preVYSTUP'!E114</f>
        <v>VIDRA  a spol. s.r.o.</v>
      </c>
      <c r="F116" s="21" t="str">
        <f>'DFAakt.mes+fcie-podkl.preVYSTUP'!AD114</f>
        <v>Štrková 8</v>
      </c>
      <c r="G116" s="21" t="str">
        <f>'DFAakt.mes+fcie-podkl.preVYSTUP'!AE114</f>
        <v>011 96</v>
      </c>
      <c r="H116" s="21" t="str">
        <f>'DFAakt.mes+fcie-podkl.preVYSTUP'!AF114</f>
        <v>Žilina</v>
      </c>
      <c r="I116" s="16">
        <f>'DFAakt.mes+fcie-podkl.preVYSTUP'!L114</f>
        <v>97.61</v>
      </c>
      <c r="J116" s="27" t="str">
        <f>'DFAakt.mes+fcie-podkl.preVYSTUP'!T114</f>
        <v>EUR</v>
      </c>
      <c r="K116" s="28">
        <f>'DFAakt.mes+fcie-podkl.preVYSTUP'!P114</f>
        <v>45160</v>
      </c>
      <c r="L116" s="21" t="str">
        <f>'DFAakt.mes+fcie-podkl.preVYSTUP'!K114</f>
        <v>ŠZM,ZM</v>
      </c>
    </row>
    <row r="117" spans="1:12" x14ac:dyDescent="0.25">
      <c r="A117" s="20" t="str">
        <f>'DFAakt.mes+fcie-podkl.preVYSTUP'!A115:B115</f>
        <v>20231019</v>
      </c>
      <c r="B117" s="21" t="str">
        <f>'DFAakt.mes+fcie-podkl.preVYSTUP'!B115</f>
        <v>20230396</v>
      </c>
      <c r="C117" s="21" t="str">
        <f>'DFAakt.mes+fcie-podkl.preVYSTUP'!C115</f>
        <v>mtz488/2023</v>
      </c>
      <c r="D117" s="21" t="str">
        <f>'DFAakt.mes+fcie-podkl.preVYSTUP'!F115</f>
        <v>11648783</v>
      </c>
      <c r="E117" s="21" t="str">
        <f>'DFAakt.mes+fcie-podkl.preVYSTUP'!E115</f>
        <v>FOTOPOLY</v>
      </c>
      <c r="F117" s="21" t="str">
        <f>'DFAakt.mes+fcie-podkl.preVYSTUP'!AD115</f>
        <v>Mudrochova 13</v>
      </c>
      <c r="G117" s="21" t="str">
        <f>'DFAakt.mes+fcie-podkl.preVYSTUP'!AE115</f>
        <v>83106</v>
      </c>
      <c r="H117" s="21" t="str">
        <f>'DFAakt.mes+fcie-podkl.preVYSTUP'!AF115</f>
        <v>Bratislava</v>
      </c>
      <c r="I117" s="16">
        <f>'DFAakt.mes+fcie-podkl.preVYSTUP'!L115</f>
        <v>7.2</v>
      </c>
      <c r="J117" s="27" t="str">
        <f>'DFAakt.mes+fcie-podkl.preVYSTUP'!T115</f>
        <v>EUR</v>
      </c>
      <c r="K117" s="28">
        <f>'DFAakt.mes+fcie-podkl.preVYSTUP'!P115</f>
        <v>45153</v>
      </c>
      <c r="L117" s="21" t="str">
        <f>'DFAakt.mes+fcie-podkl.preVYSTUP'!K115</f>
        <v>Stočok do pečiatky</v>
      </c>
    </row>
    <row r="118" spans="1:12" x14ac:dyDescent="0.25">
      <c r="A118" s="20" t="str">
        <f>'DFAakt.mes+fcie-podkl.preVYSTUP'!A116:B116</f>
        <v>20231020</v>
      </c>
      <c r="B118" s="21" t="str">
        <f>'DFAakt.mes+fcie-podkl.preVYSTUP'!B116</f>
        <v>23010483</v>
      </c>
      <c r="C118" s="21" t="str">
        <f>'DFAakt.mes+fcie-podkl.preVYSTUP'!C116</f>
        <v>mtz467/2023</v>
      </c>
      <c r="D118" s="21" t="str">
        <f>'DFAakt.mes+fcie-podkl.preVYSTUP'!F116</f>
        <v>36617300</v>
      </c>
      <c r="E118" s="21" t="str">
        <f>'DFAakt.mes+fcie-podkl.preVYSTUP'!E116</f>
        <v>JAMTAL Slovakia s.r.o.</v>
      </c>
      <c r="F118" s="21" t="str">
        <f>'DFAakt.mes+fcie-podkl.preVYSTUP'!AD116</f>
        <v>Wilsonovo námestie 88</v>
      </c>
      <c r="G118" s="21" t="str">
        <f>'DFAakt.mes+fcie-podkl.preVYSTUP'!AE116</f>
        <v>949 01</v>
      </c>
      <c r="H118" s="21" t="str">
        <f>'DFAakt.mes+fcie-podkl.preVYSTUP'!AF116</f>
        <v>Nitra</v>
      </c>
      <c r="I118" s="16">
        <f>'DFAakt.mes+fcie-podkl.preVYSTUP'!L116</f>
        <v>1937.52</v>
      </c>
      <c r="J118" s="27" t="str">
        <f>'DFAakt.mes+fcie-podkl.preVYSTUP'!T116</f>
        <v>EUR</v>
      </c>
      <c r="K118" s="28">
        <f>'DFAakt.mes+fcie-podkl.preVYSTUP'!P116</f>
        <v>45153</v>
      </c>
      <c r="L118" s="21" t="str">
        <f>'DFAakt.mes+fcie-podkl.preVYSTUP'!K116</f>
        <v>Plošinové vozíky</v>
      </c>
    </row>
    <row r="119" spans="1:12" x14ac:dyDescent="0.25">
      <c r="A119" s="20" t="str">
        <f>'DFAakt.mes+fcie-podkl.preVYSTUP'!A117:B117</f>
        <v>20231021</v>
      </c>
      <c r="B119" s="21" t="str">
        <f>'DFAakt.mes+fcie-podkl.preVYSTUP'!B117</f>
        <v>4723015157</v>
      </c>
      <c r="C119" s="21" t="str">
        <f>'DFAakt.mes+fcie-podkl.preVYSTUP'!C117</f>
        <v>30/2020-d1/2023</v>
      </c>
      <c r="D119" s="21" t="str">
        <f>'DFAakt.mes+fcie-podkl.preVYSTUP'!F117</f>
        <v>35680202</v>
      </c>
      <c r="E119" s="21" t="str">
        <f>'DFAakt.mes+fcie-podkl.preVYSTUP'!E117</f>
        <v>SWAN,a.s.2</v>
      </c>
      <c r="F119" s="21" t="str">
        <f>'DFAakt.mes+fcie-podkl.preVYSTUP'!AD117</f>
        <v>Landererova 12</v>
      </c>
      <c r="G119" s="21" t="str">
        <f>'DFAakt.mes+fcie-podkl.preVYSTUP'!AE117</f>
        <v>811 09</v>
      </c>
      <c r="H119" s="21" t="str">
        <f>'DFAakt.mes+fcie-podkl.preVYSTUP'!AF117</f>
        <v>Bratislava</v>
      </c>
      <c r="I119" s="16">
        <f>'DFAakt.mes+fcie-podkl.preVYSTUP'!L117</f>
        <v>678</v>
      </c>
      <c r="J119" s="27" t="str">
        <f>'DFAakt.mes+fcie-podkl.preVYSTUP'!T117</f>
        <v>EUR</v>
      </c>
      <c r="K119" s="28">
        <f>'DFAakt.mes+fcie-podkl.preVYSTUP'!P117</f>
        <v>45154</v>
      </c>
      <c r="L119" s="21" t="str">
        <f>'DFAakt.mes+fcie-podkl.preVYSTUP'!K117</f>
        <v>Internet</v>
      </c>
    </row>
    <row r="120" spans="1:12" x14ac:dyDescent="0.25">
      <c r="A120" s="20" t="str">
        <f>'DFAakt.mes+fcie-podkl.preVYSTUP'!A118:B118</f>
        <v>20231022</v>
      </c>
      <c r="B120" s="21" t="str">
        <f>'DFAakt.mes+fcie-podkl.preVYSTUP'!B118</f>
        <v>0952023</v>
      </c>
      <c r="C120" s="21" t="str">
        <f>'DFAakt.mes+fcie-podkl.preVYSTUP'!C118</f>
        <v>mtz215/2023</v>
      </c>
      <c r="D120" s="21" t="str">
        <f>'DFAakt.mes+fcie-podkl.preVYSTUP'!F118</f>
        <v>31386814</v>
      </c>
      <c r="E120" s="21" t="str">
        <f>'DFAakt.mes+fcie-podkl.preVYSTUP'!E118</f>
        <v>PINE s.r.o.</v>
      </c>
      <c r="F120" s="21" t="str">
        <f>'DFAakt.mes+fcie-podkl.preVYSTUP'!AD118</f>
        <v>Hutnícka 12</v>
      </c>
      <c r="G120" s="21" t="str">
        <f>'DFAakt.mes+fcie-podkl.preVYSTUP'!AE118</f>
        <v>841 10</v>
      </c>
      <c r="H120" s="21" t="str">
        <f>'DFAakt.mes+fcie-podkl.preVYSTUP'!AF118</f>
        <v>Bratislava</v>
      </c>
      <c r="I120" s="16">
        <f>'DFAakt.mes+fcie-podkl.preVYSTUP'!L118</f>
        <v>4716</v>
      </c>
      <c r="J120" s="27" t="str">
        <f>'DFAakt.mes+fcie-podkl.preVYSTUP'!T118</f>
        <v>EUR</v>
      </c>
      <c r="K120" s="28">
        <f>'DFAakt.mes+fcie-podkl.preVYSTUP'!P118</f>
        <v>45153</v>
      </c>
      <c r="L120" s="21" t="str">
        <f>'DFAakt.mes+fcie-podkl.preVYSTUP'!K118</f>
        <v>Sprchový kút-kabína HPL,lavičk</v>
      </c>
    </row>
    <row r="121" spans="1:12" x14ac:dyDescent="0.25">
      <c r="A121" s="20" t="str">
        <f>'DFAakt.mes+fcie-podkl.preVYSTUP'!A119:B119</f>
        <v>20231023</v>
      </c>
      <c r="B121" s="21" t="str">
        <f>'DFAakt.mes+fcie-podkl.preVYSTUP'!B119</f>
        <v>11851668</v>
      </c>
      <c r="C121" s="21" t="str">
        <f>'DFAakt.mes+fcie-podkl.preVYSTUP'!C119</f>
        <v>31/2022</v>
      </c>
      <c r="D121" s="21" t="str">
        <f>'DFAakt.mes+fcie-podkl.preVYSTUP'!F119</f>
        <v>36227901</v>
      </c>
      <c r="E121" s="21" t="str">
        <f>'DFAakt.mes+fcie-podkl.preVYSTUP'!E119</f>
        <v>Banchem, s.r.o.</v>
      </c>
      <c r="F121" s="21" t="str">
        <f>'DFAakt.mes+fcie-podkl.preVYSTUP'!AD119</f>
        <v>Rybný trh</v>
      </c>
      <c r="G121" s="21" t="str">
        <f>'DFAakt.mes+fcie-podkl.preVYSTUP'!AE119</f>
        <v>92901</v>
      </c>
      <c r="H121" s="21" t="str">
        <f>'DFAakt.mes+fcie-podkl.preVYSTUP'!AF119</f>
        <v>Dunajská  Streda</v>
      </c>
      <c r="I121" s="16">
        <f>'DFAakt.mes+fcie-podkl.preVYSTUP'!L119</f>
        <v>26.4</v>
      </c>
      <c r="J121" s="27" t="str">
        <f>'DFAakt.mes+fcie-podkl.preVYSTUP'!T119</f>
        <v>EUR</v>
      </c>
      <c r="K121" s="28">
        <f>'DFAakt.mes+fcie-podkl.preVYSTUP'!P119</f>
        <v>45161</v>
      </c>
      <c r="L121" s="21" t="str">
        <f>'DFAakt.mes+fcie-podkl.preVYSTUP'!K119</f>
        <v>Čistiace prostriedky</v>
      </c>
    </row>
    <row r="122" spans="1:12" x14ac:dyDescent="0.25">
      <c r="A122" s="20" t="str">
        <f>'DFAakt.mes+fcie-podkl.preVYSTUP'!A120:B120</f>
        <v>20231024</v>
      </c>
      <c r="B122" s="21" t="str">
        <f>'DFAakt.mes+fcie-podkl.preVYSTUP'!B120</f>
        <v>20230257</v>
      </c>
      <c r="C122" s="21" t="str">
        <f>'DFAakt.mes+fcie-podkl.preVYSTUP'!C120</f>
        <v>mtz466/2023</v>
      </c>
      <c r="D122" s="21" t="str">
        <f>'DFAakt.mes+fcie-podkl.preVYSTUP'!F120</f>
        <v>26361175</v>
      </c>
      <c r="E122" s="21" t="str">
        <f>'DFAakt.mes+fcie-podkl.preVYSTUP'!E120</f>
        <v>EMBITRON s.r.o.</v>
      </c>
      <c r="F122" s="21" t="str">
        <f>'DFAakt.mes+fcie-podkl.preVYSTUP'!AD120</f>
        <v>Borská 2718/55</v>
      </c>
      <c r="G122" s="21" t="str">
        <f>'DFAakt.mes+fcie-podkl.preVYSTUP'!AE120</f>
        <v>301 00</v>
      </c>
      <c r="H122" s="21" t="str">
        <f>'DFAakt.mes+fcie-podkl.preVYSTUP'!AF120</f>
        <v>Plzeň</v>
      </c>
      <c r="I122" s="16">
        <f>'DFAakt.mes+fcie-podkl.preVYSTUP'!L120</f>
        <v>226.8</v>
      </c>
      <c r="J122" s="27" t="str">
        <f>'DFAakt.mes+fcie-podkl.preVYSTUP'!T120</f>
        <v>EUR</v>
      </c>
      <c r="K122" s="28">
        <f>'DFAakt.mes+fcie-podkl.preVYSTUP'!P120</f>
        <v>45161</v>
      </c>
      <c r="L122" s="21" t="str">
        <f>'DFAakt.mes+fcie-podkl.preVYSTUP'!K120</f>
        <v>Revízna kontrola zdrav.prístro</v>
      </c>
    </row>
    <row r="123" spans="1:12" x14ac:dyDescent="0.25">
      <c r="A123" s="20" t="str">
        <f>'DFAakt.mes+fcie-podkl.preVYSTUP'!A121:B121</f>
        <v>20231025</v>
      </c>
      <c r="B123" s="21" t="str">
        <f>'DFAakt.mes+fcie-podkl.preVYSTUP'!B121</f>
        <v>2340112000</v>
      </c>
      <c r="C123" s="21" t="str">
        <f>'DFAakt.mes+fcie-podkl.preVYSTUP'!C121</f>
        <v>mtz493/2023</v>
      </c>
      <c r="D123" s="21" t="str">
        <f>'DFAakt.mes+fcie-podkl.preVYSTUP'!F121</f>
        <v>31431852</v>
      </c>
      <c r="E123" s="21" t="str">
        <f>'DFAakt.mes+fcie-podkl.preVYSTUP'!E121</f>
        <v>MURAT s.r.o.</v>
      </c>
      <c r="F123" s="21" t="str">
        <f>'DFAakt.mes+fcie-podkl.preVYSTUP'!AD121</f>
        <v>Bratislavská 87</v>
      </c>
      <c r="G123" s="21" t="str">
        <f>'DFAakt.mes+fcie-podkl.preVYSTUP'!AE121</f>
        <v>902 01</v>
      </c>
      <c r="H123" s="21" t="str">
        <f>'DFAakt.mes+fcie-podkl.preVYSTUP'!AF121</f>
        <v>Pezinok</v>
      </c>
      <c r="I123" s="16">
        <f>'DFAakt.mes+fcie-podkl.preVYSTUP'!L121</f>
        <v>105.24</v>
      </c>
      <c r="J123" s="27" t="str">
        <f>'DFAakt.mes+fcie-podkl.preVYSTUP'!T121</f>
        <v>EUR</v>
      </c>
      <c r="K123" s="28">
        <f>'DFAakt.mes+fcie-podkl.preVYSTUP'!P121</f>
        <v>45161</v>
      </c>
      <c r="L123" s="21" t="str">
        <f>'DFAakt.mes+fcie-podkl.preVYSTUP'!K121</f>
        <v>Elektroinštalačný materiál</v>
      </c>
    </row>
    <row r="124" spans="1:12" x14ac:dyDescent="0.25">
      <c r="A124" s="20" t="str">
        <f>'DFAakt.mes+fcie-podkl.preVYSTUP'!A122:B122</f>
        <v>20231026</v>
      </c>
      <c r="B124" s="21" t="str">
        <f>'DFAakt.mes+fcie-podkl.preVYSTUP'!B122</f>
        <v>122336914</v>
      </c>
      <c r="C124" s="21" t="str">
        <f>'DFAakt.mes+fcie-podkl.preVYSTUP'!C122</f>
        <v>nl559,565,566,570,571,575,576,577/2023</v>
      </c>
      <c r="D124" s="21" t="str">
        <f>'DFAakt.mes+fcie-podkl.preVYSTUP'!F122</f>
        <v>31625657</v>
      </c>
      <c r="E124" s="21" t="str">
        <f>'DFAakt.mes+fcie-podkl.preVYSTUP'!E122</f>
        <v>UNIPHARMA</v>
      </c>
      <c r="F124" s="21" t="str">
        <f>'DFAakt.mes+fcie-podkl.preVYSTUP'!AD122</f>
        <v>Budatinska ulica  18</v>
      </c>
      <c r="G124" s="21" t="str">
        <f>'DFAakt.mes+fcie-podkl.preVYSTUP'!AE122</f>
        <v>851 06</v>
      </c>
      <c r="H124" s="21" t="str">
        <f>'DFAakt.mes+fcie-podkl.preVYSTUP'!AF122</f>
        <v>Bratislava</v>
      </c>
      <c r="I124" s="16">
        <f>'DFAakt.mes+fcie-podkl.preVYSTUP'!L122</f>
        <v>5684.14</v>
      </c>
      <c r="J124" s="27" t="str">
        <f>'DFAakt.mes+fcie-podkl.preVYSTUP'!T122</f>
        <v>EUR</v>
      </c>
      <c r="K124" s="28">
        <f>'DFAakt.mes+fcie-podkl.preVYSTUP'!P122</f>
        <v>45155</v>
      </c>
      <c r="L124" s="21" t="str">
        <f>'DFAakt.mes+fcie-podkl.preVYSTUP'!K122</f>
        <v>Lieky,ŠZM</v>
      </c>
    </row>
    <row r="125" spans="1:12" x14ac:dyDescent="0.25">
      <c r="A125" s="20" t="str">
        <f>'DFAakt.mes+fcie-podkl.preVYSTUP'!A123:B123</f>
        <v>20231027</v>
      </c>
      <c r="B125" s="21" t="str">
        <f>'DFAakt.mes+fcie-podkl.preVYSTUP'!B123</f>
        <v>2023031025</v>
      </c>
      <c r="C125" s="21" t="str">
        <f>'DFAakt.mes+fcie-podkl.preVYSTUP'!C123</f>
        <v>mtz498/2023</v>
      </c>
      <c r="D125" s="21" t="str">
        <f>'DFAakt.mes+fcie-podkl.preVYSTUP'!F123</f>
        <v>35800861</v>
      </c>
      <c r="E125" s="21" t="str">
        <f>'DFAakt.mes+fcie-podkl.preVYSTUP'!E123</f>
        <v>Profesia s r.o.</v>
      </c>
      <c r="F125" s="21" t="str">
        <f>'DFAakt.mes+fcie-podkl.preVYSTUP'!AD123</f>
        <v>Viedenská cesta 7</v>
      </c>
      <c r="G125" s="21" t="str">
        <f>'DFAakt.mes+fcie-podkl.preVYSTUP'!AE123</f>
        <v>851 01</v>
      </c>
      <c r="H125" s="21" t="str">
        <f>'DFAakt.mes+fcie-podkl.preVYSTUP'!AF123</f>
        <v>Bratislava</v>
      </c>
      <c r="I125" s="16">
        <f>'DFAakt.mes+fcie-podkl.preVYSTUP'!L123</f>
        <v>1438.8</v>
      </c>
      <c r="J125" s="27" t="str">
        <f>'DFAakt.mes+fcie-podkl.preVYSTUP'!T123</f>
        <v>EUR</v>
      </c>
      <c r="K125" s="28">
        <f>'DFAakt.mes+fcie-podkl.preVYSTUP'!P123</f>
        <v>45159</v>
      </c>
      <c r="L125" s="21" t="str">
        <f>'DFAakt.mes+fcie-podkl.preVYSTUP'!K123</f>
        <v>Balík služieb na portáli</v>
      </c>
    </row>
    <row r="126" spans="1:12" x14ac:dyDescent="0.25">
      <c r="A126" s="20" t="str">
        <f>'DFAakt.mes+fcie-podkl.preVYSTUP'!A124:B124</f>
        <v>20231028</v>
      </c>
      <c r="B126" s="21" t="str">
        <f>'DFAakt.mes+fcie-podkl.preVYSTUP'!B124</f>
        <v>219279</v>
      </c>
      <c r="C126" s="21" t="str">
        <f>'DFAakt.mes+fcie-podkl.preVYSTUP'!C124</f>
        <v>mtz496/2023</v>
      </c>
      <c r="D126" s="21" t="str">
        <f>'DFAakt.mes+fcie-podkl.preVYSTUP'!F124</f>
        <v>47658827</v>
      </c>
      <c r="E126" s="21" t="str">
        <f>'DFAakt.mes+fcie-podkl.preVYSTUP'!E124</f>
        <v>Decathlon SK s.r.o.</v>
      </c>
      <c r="F126" s="21" t="str">
        <f>'DFAakt.mes+fcie-podkl.preVYSTUP'!AD124</f>
        <v>Pri letisku 2</v>
      </c>
      <c r="G126" s="21" t="str">
        <f>'DFAakt.mes+fcie-podkl.preVYSTUP'!AE124</f>
        <v>821 04</v>
      </c>
      <c r="H126" s="21" t="str">
        <f>'DFAakt.mes+fcie-podkl.preVYSTUP'!AF124</f>
        <v>Bratislava</v>
      </c>
      <c r="I126" s="16">
        <f>'DFAakt.mes+fcie-podkl.preVYSTUP'!L124</f>
        <v>39.5</v>
      </c>
      <c r="J126" s="27" t="str">
        <f>'DFAakt.mes+fcie-podkl.preVYSTUP'!T124</f>
        <v>EUR</v>
      </c>
      <c r="K126" s="28">
        <f>'DFAakt.mes+fcie-podkl.preVYSTUP'!P124</f>
        <v>45152</v>
      </c>
      <c r="L126" s="21">
        <f>'DFAakt.mes+fcie-podkl.preVYSTUP'!K124</f>
        <v>0</v>
      </c>
    </row>
    <row r="127" spans="1:12" x14ac:dyDescent="0.25">
      <c r="A127" s="20" t="str">
        <f>'DFAakt.mes+fcie-podkl.preVYSTUP'!A125:B125</f>
        <v>20231029</v>
      </c>
      <c r="B127" s="21" t="str">
        <f>'DFAakt.mes+fcie-podkl.preVYSTUP'!B125</f>
        <v>12300020</v>
      </c>
      <c r="C127" s="21" t="str">
        <f>'DFAakt.mes+fcie-podkl.preVYSTUP'!C125</f>
        <v>mtz418/2023</v>
      </c>
      <c r="D127" s="21" t="str">
        <f>'DFAakt.mes+fcie-podkl.preVYSTUP'!F125</f>
        <v>50789040</v>
      </c>
      <c r="E127" s="21" t="str">
        <f>'DFAakt.mes+fcie-podkl.preVYSTUP'!E125</f>
        <v>REFAM Group s.r.o.</v>
      </c>
      <c r="F127" s="21" t="str">
        <f>'DFAakt.mes+fcie-podkl.preVYSTUP'!AD125</f>
        <v>Staničná898/6</v>
      </c>
      <c r="G127" s="21" t="str">
        <f>'DFAakt.mes+fcie-podkl.preVYSTUP'!AE125</f>
        <v>924 01</v>
      </c>
      <c r="H127" s="21" t="str">
        <f>'DFAakt.mes+fcie-podkl.preVYSTUP'!AF125</f>
        <v>Galanta</v>
      </c>
      <c r="I127" s="16">
        <f>'DFAakt.mes+fcie-podkl.preVYSTUP'!L125</f>
        <v>1500</v>
      </c>
      <c r="J127" s="27" t="str">
        <f>'DFAakt.mes+fcie-podkl.preVYSTUP'!T125</f>
        <v>EUR</v>
      </c>
      <c r="K127" s="28">
        <f>'DFAakt.mes+fcie-podkl.preVYSTUP'!P125</f>
        <v>45161</v>
      </c>
      <c r="L127" s="21" t="str">
        <f>'DFAakt.mes+fcie-podkl.preVYSTUP'!K125</f>
        <v>Realizácia VO</v>
      </c>
    </row>
    <row r="128" spans="1:12" x14ac:dyDescent="0.25">
      <c r="A128" s="20" t="str">
        <f>'DFAakt.mes+fcie-podkl.preVYSTUP'!A126:B126</f>
        <v>20231031</v>
      </c>
      <c r="B128" s="21" t="str">
        <f>'DFAakt.mes+fcie-podkl.preVYSTUP'!B126</f>
        <v>00502023</v>
      </c>
      <c r="C128" s="21" t="str">
        <f>'DFAakt.mes+fcie-podkl.preVYSTUP'!C126</f>
        <v>nl584/2023</v>
      </c>
      <c r="D128" s="21" t="str">
        <f>'DFAakt.mes+fcie-podkl.preVYSTUP'!F126</f>
        <v>53068386</v>
      </c>
      <c r="E128" s="21" t="str">
        <f>'DFAakt.mes+fcie-podkl.preVYSTUP'!E126</f>
        <v>Housen s.r.o.</v>
      </c>
      <c r="F128" s="21" t="str">
        <f>'DFAakt.mes+fcie-podkl.preVYSTUP'!AD126</f>
        <v>Tormošská 8</v>
      </c>
      <c r="G128" s="21" t="str">
        <f>'DFAakt.mes+fcie-podkl.preVYSTUP'!AE126</f>
        <v>949 01</v>
      </c>
      <c r="H128" s="21" t="str">
        <f>'DFAakt.mes+fcie-podkl.preVYSTUP'!AF126</f>
        <v>Nitra</v>
      </c>
      <c r="I128" s="16">
        <f>'DFAakt.mes+fcie-podkl.preVYSTUP'!L126</f>
        <v>358.8</v>
      </c>
      <c r="J128" s="27" t="str">
        <f>'DFAakt.mes+fcie-podkl.preVYSTUP'!T126</f>
        <v>EUR</v>
      </c>
      <c r="K128" s="28">
        <f>'DFAakt.mes+fcie-podkl.preVYSTUP'!P126</f>
        <v>45160</v>
      </c>
      <c r="L128" s="21" t="str">
        <f>'DFAakt.mes+fcie-podkl.preVYSTUP'!K126</f>
        <v>ŠZM</v>
      </c>
    </row>
    <row r="129" spans="1:12" x14ac:dyDescent="0.25">
      <c r="A129" s="20" t="str">
        <f>'DFAakt.mes+fcie-podkl.preVYSTUP'!A127:B127</f>
        <v>20231032</v>
      </c>
      <c r="B129" s="21" t="str">
        <f>'DFAakt.mes+fcie-podkl.preVYSTUP'!B127</f>
        <v>320054607</v>
      </c>
      <c r="C129" s="21" t="str">
        <f>'DFAakt.mes+fcie-podkl.preVYSTUP'!C127</f>
        <v>mtz483/2023</v>
      </c>
      <c r="D129" s="21" t="str">
        <f>'DFAakt.mes+fcie-podkl.preVYSTUP'!F127</f>
        <v>36249955</v>
      </c>
      <c r="E129" s="21" t="str">
        <f>'DFAakt.mes+fcie-podkl.preVYSTUP'!E127</f>
        <v>afg.sk, s.r.o.</v>
      </c>
      <c r="F129" s="21" t="str">
        <f>'DFAakt.mes+fcie-podkl.preVYSTUP'!AD127</f>
        <v>Javorová 32/451</v>
      </c>
      <c r="G129" s="21" t="str">
        <f>'DFAakt.mes+fcie-podkl.preVYSTUP'!AE127</f>
        <v>958 04</v>
      </c>
      <c r="H129" s="21" t="str">
        <f>'DFAakt.mes+fcie-podkl.preVYSTUP'!AF127</f>
        <v>Partizánske</v>
      </c>
      <c r="I129" s="16">
        <f>'DFAakt.mes+fcie-podkl.preVYSTUP'!L127</f>
        <v>198.5</v>
      </c>
      <c r="J129" s="27" t="str">
        <f>'DFAakt.mes+fcie-podkl.preVYSTUP'!T127</f>
        <v>EUR</v>
      </c>
      <c r="K129" s="28">
        <f>'DFAakt.mes+fcie-podkl.preVYSTUP'!P127</f>
        <v>45154</v>
      </c>
      <c r="L129" s="21" t="str">
        <f>'DFAakt.mes+fcie-podkl.preVYSTUP'!K127</f>
        <v>Policajné putá</v>
      </c>
    </row>
    <row r="130" spans="1:12" x14ac:dyDescent="0.25">
      <c r="A130" s="20" t="str">
        <f>'DFAakt.mes+fcie-podkl.preVYSTUP'!A128:B128</f>
        <v>20231033</v>
      </c>
      <c r="B130" s="21" t="str">
        <f>'DFAakt.mes+fcie-podkl.preVYSTUP'!B128</f>
        <v>1111223180</v>
      </c>
      <c r="C130" s="21" t="str">
        <f>'DFAakt.mes+fcie-podkl.preVYSTUP'!C128</f>
        <v>18/2009</v>
      </c>
      <c r="D130" s="21" t="str">
        <f>'DFAakt.mes+fcie-podkl.preVYSTUP'!F128</f>
        <v>00607231</v>
      </c>
      <c r="E130" s="21" t="str">
        <f>'DFAakt.mes+fcie-podkl.preVYSTUP'!E128</f>
        <v>Národný ústav detských chorôb</v>
      </c>
      <c r="F130" s="21" t="str">
        <f>'DFAakt.mes+fcie-podkl.preVYSTUP'!AD128</f>
        <v>Limbová 1</v>
      </c>
      <c r="G130" s="21" t="str">
        <f>'DFAakt.mes+fcie-podkl.preVYSTUP'!AE128</f>
        <v>833 40</v>
      </c>
      <c r="H130" s="21" t="str">
        <f>'DFAakt.mes+fcie-podkl.preVYSTUP'!AF128</f>
        <v>Bratislava</v>
      </c>
      <c r="I130" s="16">
        <f>'DFAakt.mes+fcie-podkl.preVYSTUP'!L128</f>
        <v>1730.63</v>
      </c>
      <c r="J130" s="27" t="str">
        <f>'DFAakt.mes+fcie-podkl.preVYSTUP'!T128</f>
        <v>EUR</v>
      </c>
      <c r="K130" s="28">
        <f>'DFAakt.mes+fcie-podkl.preVYSTUP'!P128</f>
        <v>45159</v>
      </c>
      <c r="L130" s="21" t="str">
        <f>'DFAakt.mes+fcie-podkl.preVYSTUP'!K128</f>
        <v>Sterilizácia ZP</v>
      </c>
    </row>
    <row r="131" spans="1:12" x14ac:dyDescent="0.25">
      <c r="A131" s="20" t="str">
        <f>'DFAakt.mes+fcie-podkl.preVYSTUP'!A129:B129</f>
        <v>20231034</v>
      </c>
      <c r="B131" s="21" t="str">
        <f>'DFAakt.mes+fcie-podkl.preVYSTUP'!B129</f>
        <v>352023</v>
      </c>
      <c r="C131" s="21" t="str">
        <f>'DFAakt.mes+fcie-podkl.preVYSTUP'!C129</f>
        <v>mtz292/2023</v>
      </c>
      <c r="D131" s="21" t="str">
        <f>'DFAakt.mes+fcie-podkl.preVYSTUP'!F129</f>
        <v>35489448</v>
      </c>
      <c r="E131" s="21" t="str">
        <f>'DFAakt.mes+fcie-podkl.preVYSTUP'!E129</f>
        <v>Ing.Marína Majerčáková,PhD.</v>
      </c>
      <c r="F131" s="21" t="str">
        <f>'DFAakt.mes+fcie-podkl.preVYSTUP'!AD129</f>
        <v>Trnavská 1</v>
      </c>
      <c r="G131" s="21" t="str">
        <f>'DFAakt.mes+fcie-podkl.preVYSTUP'!AE129</f>
        <v>902 01</v>
      </c>
      <c r="H131" s="21" t="str">
        <f>'DFAakt.mes+fcie-podkl.preVYSTUP'!AF129</f>
        <v>Pezinok</v>
      </c>
      <c r="I131" s="16">
        <f>'DFAakt.mes+fcie-podkl.preVYSTUP'!L129</f>
        <v>1700</v>
      </c>
      <c r="J131" s="27" t="str">
        <f>'DFAakt.mes+fcie-podkl.preVYSTUP'!T129</f>
        <v>EUR</v>
      </c>
      <c r="K131" s="28">
        <f>'DFAakt.mes+fcie-podkl.preVYSTUP'!P129</f>
        <v>45159</v>
      </c>
      <c r="L131" s="21" t="str">
        <f>'DFAakt.mes+fcie-podkl.preVYSTUP'!K129</f>
        <v>Stanovenie vš.hodnoty majetku</v>
      </c>
    </row>
    <row r="132" spans="1:12" x14ac:dyDescent="0.25">
      <c r="A132" s="20" t="str">
        <f>'DFAakt.mes+fcie-podkl.preVYSTUP'!A130:B130</f>
        <v>20231035</v>
      </c>
      <c r="B132" s="21" t="str">
        <f>'DFAakt.mes+fcie-podkl.preVYSTUP'!B130</f>
        <v>362023</v>
      </c>
      <c r="C132" s="21" t="str">
        <f>'DFAakt.mes+fcie-podkl.preVYSTUP'!C130</f>
        <v>mtz500/2023</v>
      </c>
      <c r="D132" s="21" t="str">
        <f>'DFAakt.mes+fcie-podkl.preVYSTUP'!F130</f>
        <v>35489448</v>
      </c>
      <c r="E132" s="21" t="str">
        <f>'DFAakt.mes+fcie-podkl.preVYSTUP'!E130</f>
        <v>Ing.Marína Majerčáková,PhD.</v>
      </c>
      <c r="F132" s="21" t="str">
        <f>'DFAakt.mes+fcie-podkl.preVYSTUP'!AD130</f>
        <v>Trnavská 1</v>
      </c>
      <c r="G132" s="21" t="str">
        <f>'DFAakt.mes+fcie-podkl.preVYSTUP'!AE130</f>
        <v>902 01</v>
      </c>
      <c r="H132" s="21" t="str">
        <f>'DFAakt.mes+fcie-podkl.preVYSTUP'!AF130</f>
        <v>Pezinok</v>
      </c>
      <c r="I132" s="16">
        <f>'DFAakt.mes+fcie-podkl.preVYSTUP'!L130</f>
        <v>2125</v>
      </c>
      <c r="J132" s="27" t="str">
        <f>'DFAakt.mes+fcie-podkl.preVYSTUP'!T130</f>
        <v>EUR</v>
      </c>
      <c r="K132" s="28">
        <f>'DFAakt.mes+fcie-podkl.preVYSTUP'!P130</f>
        <v>45159</v>
      </c>
      <c r="L132" s="21" t="str">
        <f>'DFAakt.mes+fcie-podkl.preVYSTUP'!K130</f>
        <v>Stanovenie vš.hodnoty majetku</v>
      </c>
    </row>
    <row r="133" spans="1:12" x14ac:dyDescent="0.25">
      <c r="A133" s="20" t="str">
        <f>'DFAakt.mes+fcie-podkl.preVYSTUP'!A131:B131</f>
        <v>20231036</v>
      </c>
      <c r="B133" s="21" t="str">
        <f>'DFAakt.mes+fcie-podkl.preVYSTUP'!B131</f>
        <v>230804</v>
      </c>
      <c r="C133" s="21" t="str">
        <f>'DFAakt.mes+fcie-podkl.preVYSTUP'!C131</f>
        <v>mtz502/2023</v>
      </c>
      <c r="D133" s="21" t="str">
        <f>'DFAakt.mes+fcie-podkl.preVYSTUP'!F131</f>
        <v>17578973</v>
      </c>
      <c r="E133" s="21" t="str">
        <f>'DFAakt.mes+fcie-podkl.preVYSTUP'!E131</f>
        <v>GRAFIT Milan Grell 1</v>
      </c>
      <c r="F133" s="21" t="str">
        <f>'DFAakt.mes+fcie-podkl.preVYSTUP'!AD131</f>
        <v>Štúrova 57</v>
      </c>
      <c r="G133" s="21" t="str">
        <f>'DFAakt.mes+fcie-podkl.preVYSTUP'!AE131</f>
        <v>902 03</v>
      </c>
      <c r="H133" s="21" t="str">
        <f>'DFAakt.mes+fcie-podkl.preVYSTUP'!AF131</f>
        <v>Pezinok</v>
      </c>
      <c r="I133" s="16">
        <f>'DFAakt.mes+fcie-podkl.preVYSTUP'!L131</f>
        <v>950.59</v>
      </c>
      <c r="J133" s="27" t="str">
        <f>'DFAakt.mes+fcie-podkl.preVYSTUP'!T131</f>
        <v>EUR</v>
      </c>
      <c r="K133" s="28">
        <f>'DFAakt.mes+fcie-podkl.preVYSTUP'!P131</f>
        <v>45159</v>
      </c>
      <c r="L133" s="21" t="str">
        <f>'DFAakt.mes+fcie-podkl.preVYSTUP'!K131</f>
        <v>Kancelárske prostriedky</v>
      </c>
    </row>
    <row r="134" spans="1:12" x14ac:dyDescent="0.25">
      <c r="A134" s="20" t="str">
        <f>'DFAakt.mes+fcie-podkl.preVYSTUP'!A132:B132</f>
        <v>20231037</v>
      </c>
      <c r="B134" s="21" t="str">
        <f>'DFAakt.mes+fcie-podkl.preVYSTUP'!B132</f>
        <v>230805</v>
      </c>
      <c r="C134" s="21" t="str">
        <f>'DFAakt.mes+fcie-podkl.preVYSTUP'!C132</f>
        <v>mtz501/2023</v>
      </c>
      <c r="D134" s="21" t="str">
        <f>'DFAakt.mes+fcie-podkl.preVYSTUP'!F132</f>
        <v>17578973</v>
      </c>
      <c r="E134" s="21" t="str">
        <f>'DFAakt.mes+fcie-podkl.preVYSTUP'!E132</f>
        <v>GRAFIT Milan Grell 1</v>
      </c>
      <c r="F134" s="21" t="str">
        <f>'DFAakt.mes+fcie-podkl.preVYSTUP'!AD132</f>
        <v>Štúrova 57</v>
      </c>
      <c r="G134" s="21" t="str">
        <f>'DFAakt.mes+fcie-podkl.preVYSTUP'!AE132</f>
        <v>902 03</v>
      </c>
      <c r="H134" s="21" t="str">
        <f>'DFAakt.mes+fcie-podkl.preVYSTUP'!AF132</f>
        <v>Pezinok</v>
      </c>
      <c r="I134" s="16">
        <f>'DFAakt.mes+fcie-podkl.preVYSTUP'!L132</f>
        <v>430</v>
      </c>
      <c r="J134" s="27" t="str">
        <f>'DFAakt.mes+fcie-podkl.preVYSTUP'!T132</f>
        <v>EUR</v>
      </c>
      <c r="K134" s="28">
        <f>'DFAakt.mes+fcie-podkl.preVYSTUP'!P132</f>
        <v>45159</v>
      </c>
      <c r="L134" s="21" t="str">
        <f>'DFAakt.mes+fcie-podkl.preVYSTUP'!K132</f>
        <v>Kancelárske prostriedky</v>
      </c>
    </row>
    <row r="135" spans="1:12" x14ac:dyDescent="0.25">
      <c r="A135" s="20" t="str">
        <f>'DFAakt.mes+fcie-podkl.preVYSTUP'!A133:B133</f>
        <v>20231038</v>
      </c>
      <c r="B135" s="21" t="str">
        <f>'DFAakt.mes+fcie-podkl.preVYSTUP'!B133</f>
        <v>6623</v>
      </c>
      <c r="C135" s="21" t="str">
        <f>'DFAakt.mes+fcie-podkl.preVYSTUP'!C133</f>
        <v>mtz485/2023</v>
      </c>
      <c r="D135" s="21" t="str">
        <f>'DFAakt.mes+fcie-podkl.preVYSTUP'!F133</f>
        <v>11764252</v>
      </c>
      <c r="E135" s="21" t="str">
        <f>'DFAakt.mes+fcie-podkl.preVYSTUP'!E133</f>
        <v>Vičan Jozef , plynár - chemik</v>
      </c>
      <c r="F135" s="21" t="str">
        <f>'DFAakt.mes+fcie-podkl.preVYSTUP'!AD133</f>
        <v>Brezová 2171/6</v>
      </c>
      <c r="G135" s="21" t="str">
        <f>'DFAakt.mes+fcie-podkl.preVYSTUP'!AE133</f>
        <v>955 01</v>
      </c>
      <c r="H135" s="21" t="str">
        <f>'DFAakt.mes+fcie-podkl.preVYSTUP'!AF133</f>
        <v>Topoľčany</v>
      </c>
      <c r="I135" s="16">
        <f>'DFAakt.mes+fcie-podkl.preVYSTUP'!L133</f>
        <v>120</v>
      </c>
      <c r="J135" s="27" t="str">
        <f>'DFAakt.mes+fcie-podkl.preVYSTUP'!T133</f>
        <v>EUR</v>
      </c>
      <c r="K135" s="28">
        <f>'DFAakt.mes+fcie-podkl.preVYSTUP'!P133</f>
        <v>45159</v>
      </c>
      <c r="L135" s="21" t="str">
        <f>'DFAakt.mes+fcie-podkl.preVYSTUP'!K133</f>
        <v>Chemický rozbor vôd</v>
      </c>
    </row>
    <row r="136" spans="1:12" x14ac:dyDescent="0.25">
      <c r="A136" s="20" t="str">
        <f>'DFAakt.mes+fcie-podkl.preVYSTUP'!A134:B134</f>
        <v>20231039</v>
      </c>
      <c r="B136" s="21" t="str">
        <f>'DFAakt.mes+fcie-podkl.preVYSTUP'!B134</f>
        <v>0372023</v>
      </c>
      <c r="C136" s="21" t="str">
        <f>'DFAakt.mes+fcie-podkl.preVYSTUP'!C134</f>
        <v>5/2008</v>
      </c>
      <c r="D136" s="21" t="str">
        <f>'DFAakt.mes+fcie-podkl.preVYSTUP'!F134</f>
        <v>47068213</v>
      </c>
      <c r="E136" s="21" t="str">
        <f>'DFAakt.mes+fcie-podkl.preVYSTUP'!E134</f>
        <v>Jozef Marušinec</v>
      </c>
      <c r="F136" s="21" t="str">
        <f>'DFAakt.mes+fcie-podkl.preVYSTUP'!AD134</f>
        <v>Doľany 460</v>
      </c>
      <c r="G136" s="21" t="str">
        <f>'DFAakt.mes+fcie-podkl.preVYSTUP'!AE134</f>
        <v>900 88</v>
      </c>
      <c r="H136" s="21" t="str">
        <f>'DFAakt.mes+fcie-podkl.preVYSTUP'!AF134</f>
        <v>Doľany</v>
      </c>
      <c r="I136" s="16">
        <f>'DFAakt.mes+fcie-podkl.preVYSTUP'!L134</f>
        <v>51.19</v>
      </c>
      <c r="J136" s="27" t="str">
        <f>'DFAakt.mes+fcie-podkl.preVYSTUP'!T134</f>
        <v>EUR</v>
      </c>
      <c r="K136" s="28">
        <f>'DFAakt.mes+fcie-podkl.preVYSTUP'!P134</f>
        <v>45159</v>
      </c>
      <c r="L136" s="21" t="str">
        <f>'DFAakt.mes+fcie-podkl.preVYSTUP'!K134</f>
        <v>Mesačná kontrola EPS</v>
      </c>
    </row>
    <row r="137" spans="1:12" x14ac:dyDescent="0.25">
      <c r="A137" s="20" t="str">
        <f>'DFAakt.mes+fcie-podkl.preVYSTUP'!A135:B135</f>
        <v>20231040</v>
      </c>
      <c r="B137" s="21" t="str">
        <f>'DFAakt.mes+fcie-podkl.preVYSTUP'!B135</f>
        <v>1162023</v>
      </c>
      <c r="C137" s="21" t="str">
        <f>'DFAakt.mes+fcie-podkl.preVYSTUP'!C135</f>
        <v>41/2015</v>
      </c>
      <c r="D137" s="21" t="str">
        <f>'DFAakt.mes+fcie-podkl.preVYSTUP'!F135</f>
        <v>43867502</v>
      </c>
      <c r="E137" s="21" t="str">
        <f>'DFAakt.mes+fcie-podkl.preVYSTUP'!E135</f>
        <v>TKB BUILDING, s.r.o.</v>
      </c>
      <c r="F137" s="21" t="str">
        <f>'DFAakt.mes+fcie-podkl.preVYSTUP'!AD135</f>
        <v>Vysoká 8</v>
      </c>
      <c r="G137" s="21" t="str">
        <f>'DFAakt.mes+fcie-podkl.preVYSTUP'!AE135</f>
        <v>811 06</v>
      </c>
      <c r="H137" s="21" t="str">
        <f>'DFAakt.mes+fcie-podkl.preVYSTUP'!AF135</f>
        <v>Bratislava</v>
      </c>
      <c r="I137" s="16">
        <f>'DFAakt.mes+fcie-podkl.preVYSTUP'!L135</f>
        <v>536.19000000000005</v>
      </c>
      <c r="J137" s="27" t="str">
        <f>'DFAakt.mes+fcie-podkl.preVYSTUP'!T135</f>
        <v>EUR</v>
      </c>
      <c r="K137" s="28">
        <f>'DFAakt.mes+fcie-podkl.preVYSTUP'!P135</f>
        <v>45161</v>
      </c>
      <c r="L137" s="21" t="str">
        <f>'DFAakt.mes+fcie-podkl.preVYSTUP'!K135</f>
        <v>Nájomné za byty</v>
      </c>
    </row>
    <row r="138" spans="1:12" x14ac:dyDescent="0.25">
      <c r="A138" s="20" t="str">
        <f>'DFAakt.mes+fcie-podkl.preVYSTUP'!A136:B136</f>
        <v>20231041</v>
      </c>
      <c r="B138" s="21" t="str">
        <f>'DFAakt.mes+fcie-podkl.preVYSTUP'!B136</f>
        <v>1172023</v>
      </c>
      <c r="C138" s="21" t="str">
        <f>'DFAakt.mes+fcie-podkl.preVYSTUP'!C136</f>
        <v>42/2015</v>
      </c>
      <c r="D138" s="21" t="str">
        <f>'DFAakt.mes+fcie-podkl.preVYSTUP'!F136</f>
        <v>43867502</v>
      </c>
      <c r="E138" s="21" t="str">
        <f>'DFAakt.mes+fcie-podkl.preVYSTUP'!E136</f>
        <v>TKB BUILDING, s.r.o.</v>
      </c>
      <c r="F138" s="21" t="str">
        <f>'DFAakt.mes+fcie-podkl.preVYSTUP'!AD136</f>
        <v>Vysoká 8</v>
      </c>
      <c r="G138" s="21" t="str">
        <f>'DFAakt.mes+fcie-podkl.preVYSTUP'!AE136</f>
        <v>811 06</v>
      </c>
      <c r="H138" s="21" t="str">
        <f>'DFAakt.mes+fcie-podkl.preVYSTUP'!AF136</f>
        <v>Bratislava</v>
      </c>
      <c r="I138" s="16">
        <f>'DFAakt.mes+fcie-podkl.preVYSTUP'!L136</f>
        <v>536.41</v>
      </c>
      <c r="J138" s="27" t="str">
        <f>'DFAakt.mes+fcie-podkl.preVYSTUP'!T136</f>
        <v>EUR</v>
      </c>
      <c r="K138" s="28">
        <f>'DFAakt.mes+fcie-podkl.preVYSTUP'!P136</f>
        <v>45161</v>
      </c>
      <c r="L138" s="21" t="str">
        <f>'DFAakt.mes+fcie-podkl.preVYSTUP'!K136</f>
        <v>Nájomné za byty</v>
      </c>
    </row>
    <row r="139" spans="1:12" x14ac:dyDescent="0.25">
      <c r="A139" s="20" t="str">
        <f>'DFAakt.mes+fcie-podkl.preVYSTUP'!A137:B137</f>
        <v>20231042</v>
      </c>
      <c r="B139" s="21" t="str">
        <f>'DFAakt.mes+fcie-podkl.preVYSTUP'!B137</f>
        <v>122337863</v>
      </c>
      <c r="C139" s="21" t="str">
        <f>'DFAakt.mes+fcie-podkl.preVYSTUP'!C137</f>
        <v>nl579,580,583,585,588/2023</v>
      </c>
      <c r="D139" s="21" t="str">
        <f>'DFAakt.mes+fcie-podkl.preVYSTUP'!F137</f>
        <v>31625657</v>
      </c>
      <c r="E139" s="21" t="str">
        <f>'DFAakt.mes+fcie-podkl.preVYSTUP'!E137</f>
        <v>UNIPHARMA</v>
      </c>
      <c r="F139" s="21" t="str">
        <f>'DFAakt.mes+fcie-podkl.preVYSTUP'!AD137</f>
        <v>Budatinska ulica  18</v>
      </c>
      <c r="G139" s="21" t="str">
        <f>'DFAakt.mes+fcie-podkl.preVYSTUP'!AE137</f>
        <v>851 06</v>
      </c>
      <c r="H139" s="21" t="str">
        <f>'DFAakt.mes+fcie-podkl.preVYSTUP'!AF137</f>
        <v>Bratislava</v>
      </c>
      <c r="I139" s="16">
        <f>'DFAakt.mes+fcie-podkl.preVYSTUP'!L137</f>
        <v>3848.11</v>
      </c>
      <c r="J139" s="27" t="str">
        <f>'DFAakt.mes+fcie-podkl.preVYSTUP'!T137</f>
        <v>EUR</v>
      </c>
      <c r="K139" s="28">
        <f>'DFAakt.mes+fcie-podkl.preVYSTUP'!P137</f>
        <v>45160</v>
      </c>
      <c r="L139" s="21" t="str">
        <f>'DFAakt.mes+fcie-podkl.preVYSTUP'!K137</f>
        <v>Lieky,suroviny,ŠZM,ZM</v>
      </c>
    </row>
    <row r="140" spans="1:12" x14ac:dyDescent="0.25">
      <c r="A140" s="20" t="str">
        <f>'DFAakt.mes+fcie-podkl.preVYSTUP'!A138:B138</f>
        <v>20231043</v>
      </c>
      <c r="B140" s="21" t="str">
        <f>'DFAakt.mes+fcie-podkl.preVYSTUP'!B138</f>
        <v>322308084</v>
      </c>
      <c r="C140" s="21" t="str">
        <f>'DFAakt.mes+fcie-podkl.preVYSTUP'!C138</f>
        <v>nl580/2023</v>
      </c>
      <c r="D140" s="21" t="str">
        <f>'DFAakt.mes+fcie-podkl.preVYSTUP'!F138</f>
        <v>31625657</v>
      </c>
      <c r="E140" s="21" t="str">
        <f>'DFAakt.mes+fcie-podkl.preVYSTUP'!E138</f>
        <v>UNIPHARMA</v>
      </c>
      <c r="F140" s="21" t="str">
        <f>'DFAakt.mes+fcie-podkl.preVYSTUP'!AD138</f>
        <v>Budatinska ulica  18</v>
      </c>
      <c r="G140" s="21" t="str">
        <f>'DFAakt.mes+fcie-podkl.preVYSTUP'!AE138</f>
        <v>851 06</v>
      </c>
      <c r="H140" s="21" t="str">
        <f>'DFAakt.mes+fcie-podkl.preVYSTUP'!AF138</f>
        <v>Bratislava</v>
      </c>
      <c r="I140" s="16">
        <f>'DFAakt.mes+fcie-podkl.preVYSTUP'!L138</f>
        <v>-49.56</v>
      </c>
      <c r="J140" s="27" t="str">
        <f>'DFAakt.mes+fcie-podkl.preVYSTUP'!T138</f>
        <v>EUR</v>
      </c>
      <c r="K140" s="28">
        <f>'DFAakt.mes+fcie-podkl.preVYSTUP'!P138</f>
        <v>45166</v>
      </c>
      <c r="L140" s="21" t="str">
        <f>'DFAakt.mes+fcie-podkl.preVYSTUP'!K138</f>
        <v>ZM-dobropis</v>
      </c>
    </row>
    <row r="141" spans="1:12" x14ac:dyDescent="0.25">
      <c r="A141" s="20" t="str">
        <f>'DFAakt.mes+fcie-podkl.preVYSTUP'!A139:B139</f>
        <v>20231076</v>
      </c>
      <c r="B141" s="21" t="str">
        <f>'DFAakt.mes+fcie-podkl.preVYSTUP'!B139</f>
        <v>154530017</v>
      </c>
      <c r="C141" s="21" t="str">
        <f>'DFAakt.mes+fcie-podkl.preVYSTUP'!C139</f>
        <v>mtz530/2023</v>
      </c>
      <c r="D141" s="21" t="str">
        <f>'DFAakt.mes+fcie-podkl.preVYSTUP'!F139</f>
        <v>36252417</v>
      </c>
      <c r="E141" s="21" t="str">
        <f>'DFAakt.mes+fcie-podkl.preVYSTUP'!E139</f>
        <v>Region PRESS  s.r.o.</v>
      </c>
      <c r="F141" s="21" t="str">
        <f>'DFAakt.mes+fcie-podkl.preVYSTUP'!AD139</f>
        <v>Študentská 6</v>
      </c>
      <c r="G141" s="21" t="str">
        <f>'DFAakt.mes+fcie-podkl.preVYSTUP'!AE139</f>
        <v>917 01</v>
      </c>
      <c r="H141" s="21" t="str">
        <f>'DFAakt.mes+fcie-podkl.preVYSTUP'!AF139</f>
        <v>Trnava</v>
      </c>
      <c r="I141" s="16">
        <f>'DFAakt.mes+fcie-podkl.preVYSTUP'!L139</f>
        <v>222</v>
      </c>
      <c r="J141" s="27" t="str">
        <f>'DFAakt.mes+fcie-podkl.preVYSTUP'!T139</f>
        <v>EUR</v>
      </c>
      <c r="K141" s="28">
        <f>'DFAakt.mes+fcie-podkl.preVYSTUP'!P139</f>
        <v>45168</v>
      </c>
      <c r="L141" s="21" t="str">
        <f>'DFAakt.mes+fcie-podkl.preVYSTUP'!K139</f>
        <v>Inzercia</v>
      </c>
    </row>
  </sheetData>
  <printOptions horizontalCentered="1"/>
  <pageMargins left="0.11811023622047245" right="0.11811023622047245" top="0.35433070866141736" bottom="0.35433070866141736" header="0.11811023622047245" footer="0.11811023622047245"/>
  <pageSetup paperSize="9" scale="70" orientation="landscape" verticalDpi="0" r:id="rId1"/>
  <headerFooter>
    <oddFooter>&amp;C&amp;P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3DEA-0994-454A-B339-DD3FFEB2D432}">
  <sheetPr>
    <tabColor theme="4"/>
    <pageSetUpPr fitToPage="1"/>
  </sheetPr>
  <dimension ref="A1:AE142"/>
  <sheetViews>
    <sheetView tabSelected="1" workbookViewId="0">
      <selection activeCell="M16" sqref="M16"/>
    </sheetView>
  </sheetViews>
  <sheetFormatPr defaultRowHeight="15" x14ac:dyDescent="0.25"/>
  <cols>
    <col min="1" max="1" width="10.28515625" style="22" customWidth="1"/>
    <col min="2" max="2" width="11" style="15" bestFit="1" customWidth="1"/>
    <col min="3" max="3" width="23.140625" style="15" customWidth="1"/>
    <col min="4" max="4" width="9" style="15" bestFit="1" customWidth="1"/>
    <col min="5" max="5" width="34.85546875" style="15" bestFit="1" customWidth="1"/>
    <col min="6" max="6" width="26" style="15" bestFit="1" customWidth="1"/>
    <col min="7" max="7" width="6.5703125" style="15" bestFit="1" customWidth="1"/>
    <col min="8" max="8" width="21.42578125" style="15" bestFit="1" customWidth="1"/>
    <col min="9" max="9" width="12.42578125" style="15" bestFit="1" customWidth="1"/>
    <col min="10" max="10" width="10.28515625" style="16" customWidth="1"/>
    <col min="11" max="11" width="10.28515625" style="25" customWidth="1"/>
    <col min="12" max="12" width="31.140625" style="25" customWidth="1"/>
    <col min="13" max="13" width="30.28515625" style="15" customWidth="1"/>
    <col min="14" max="28" width="9.140625" style="8"/>
    <col min="29" max="31" width="9.140625" style="9"/>
  </cols>
  <sheetData>
    <row r="1" spans="1:31" s="13" customFormat="1" ht="23.25" customHeight="1" x14ac:dyDescent="0.25">
      <c r="A1" s="10" t="s">
        <v>4592</v>
      </c>
      <c r="B1" s="15"/>
      <c r="C1" s="15"/>
      <c r="D1" s="15"/>
      <c r="E1" s="15"/>
      <c r="F1" s="15"/>
      <c r="G1" s="15"/>
      <c r="H1" s="15"/>
      <c r="I1" s="15"/>
      <c r="J1" s="16"/>
      <c r="K1" s="25"/>
      <c r="L1" s="25"/>
      <c r="M1" s="15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2"/>
      <c r="AD1" s="12"/>
      <c r="AE1" s="12"/>
    </row>
    <row r="2" spans="1:31" s="13" customFormat="1" ht="18.75" customHeight="1" x14ac:dyDescent="0.25">
      <c r="A2" s="14" t="s">
        <v>4593</v>
      </c>
      <c r="B2" s="23"/>
      <c r="C2" s="23"/>
      <c r="D2" s="23"/>
      <c r="E2" s="23"/>
      <c r="F2" s="24" t="s">
        <v>12750</v>
      </c>
      <c r="G2" s="24"/>
      <c r="H2" s="24">
        <f>VYSTUP!G2</f>
        <v>2023</v>
      </c>
      <c r="I2" s="15"/>
      <c r="J2" s="16"/>
      <c r="K2" s="25"/>
      <c r="L2" s="25"/>
      <c r="M2" s="1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2"/>
      <c r="AE2" s="12"/>
    </row>
    <row r="3" spans="1:31" ht="32.25" customHeight="1" x14ac:dyDescent="0.25">
      <c r="A3" s="17" t="s">
        <v>4594</v>
      </c>
      <c r="B3" s="18" t="s">
        <v>4595</v>
      </c>
      <c r="C3" s="18" t="s">
        <v>9992</v>
      </c>
      <c r="D3" s="18" t="s">
        <v>4596</v>
      </c>
      <c r="E3" s="18" t="s">
        <v>4597</v>
      </c>
      <c r="F3" s="18" t="s">
        <v>4598</v>
      </c>
      <c r="G3" s="18" t="s">
        <v>4599</v>
      </c>
      <c r="H3" s="18" t="s">
        <v>4600</v>
      </c>
      <c r="I3" s="19" t="s">
        <v>4601</v>
      </c>
      <c r="J3" s="26" t="s">
        <v>4602</v>
      </c>
      <c r="K3" s="26" t="s">
        <v>4606</v>
      </c>
      <c r="L3" s="18" t="s">
        <v>4603</v>
      </c>
      <c r="M3" s="8"/>
      <c r="AB3" s="9"/>
      <c r="AE3"/>
    </row>
    <row r="4" spans="1:31" x14ac:dyDescent="0.25">
      <c r="A4" s="20" t="str">
        <f>'DFAakt.mes+fcie-podkl.preVYSTUP'!A2:B2</f>
        <v>20230684</v>
      </c>
      <c r="B4" s="21" t="str">
        <f>'DFAakt.mes+fcie-podkl.preVYSTUP'!B2</f>
        <v>40231561</v>
      </c>
      <c r="C4" s="21" t="str">
        <f>Tabuľka22[[#This Row],[zmluva, objednávka]]</f>
        <v>mtz279/2023</v>
      </c>
      <c r="D4" s="21" t="str">
        <f>'DFAakt.mes+fcie-podkl.preVYSTUP'!F2</f>
        <v>40180059</v>
      </c>
      <c r="E4" s="21" t="str">
        <f>'DFAakt.mes+fcie-podkl.preVYSTUP'!E2</f>
        <v>Homola s.r.o.</v>
      </c>
      <c r="F4" s="21" t="str">
        <f>'DFAakt.mes+fcie-podkl.preVYSTUP'!AD2</f>
        <v>Dlhé diely 1/18</v>
      </c>
      <c r="G4" s="21" t="str">
        <f>'DFAakt.mes+fcie-podkl.preVYSTUP'!AE2</f>
        <v>841 04</v>
      </c>
      <c r="H4" s="21" t="str">
        <f>'DFAakt.mes+fcie-podkl.preVYSTUP'!AF2</f>
        <v>Bratislava</v>
      </c>
      <c r="I4" s="16">
        <f>'DFAakt.mes+fcie-podkl.preVYSTUP'!L2</f>
        <v>313.22000000000003</v>
      </c>
      <c r="J4" s="27" t="str">
        <f>'DFAakt.mes+fcie-podkl.preVYSTUP'!T2</f>
        <v>EUR</v>
      </c>
      <c r="K4" s="28">
        <f>'DFAakt.mes+fcie-podkl.preVYSTUP'!P2</f>
        <v>45140</v>
      </c>
      <c r="L4" s="21" t="str">
        <f>'DFAakt.mes+fcie-podkl.preVYSTUP'!K2</f>
        <v>Overenie tlakomerov,manžeta</v>
      </c>
      <c r="M4" s="8"/>
      <c r="AB4" s="9"/>
      <c r="AE4"/>
    </row>
    <row r="5" spans="1:31" x14ac:dyDescent="0.25">
      <c r="A5" s="20" t="str">
        <f>'DFAakt.mes+fcie-podkl.preVYSTUP'!A3:B3</f>
        <v>20230788</v>
      </c>
      <c r="B5" s="21" t="str">
        <f>'DFAakt.mes+fcie-podkl.preVYSTUP'!B3</f>
        <v>2363191</v>
      </c>
      <c r="C5" s="21" t="str">
        <f>Tabuľka22[[#This Row],[zmluva, objednávka]]</f>
        <v>nl461/2023</v>
      </c>
      <c r="D5" s="21" t="str">
        <f>'DFAakt.mes+fcie-podkl.preVYSTUP'!F3</f>
        <v>34142941</v>
      </c>
      <c r="E5" s="21" t="str">
        <f>'DFAakt.mes+fcie-podkl.preVYSTUP'!E3</f>
        <v>PHOENIX  zdravot. zásobovanie, a.s.</v>
      </c>
      <c r="F5" s="21" t="str">
        <f>'DFAakt.mes+fcie-podkl.preVYSTUP'!AD3</f>
        <v>Pribylinská  2/A</v>
      </c>
      <c r="G5" s="21" t="str">
        <f>'DFAakt.mes+fcie-podkl.preVYSTUP'!AE3</f>
        <v>831 04</v>
      </c>
      <c r="H5" s="21" t="str">
        <f>'DFAakt.mes+fcie-podkl.preVYSTUP'!AF3</f>
        <v>Bratislava</v>
      </c>
      <c r="I5" s="16">
        <f>'DFAakt.mes+fcie-podkl.preVYSTUP'!L3</f>
        <v>901.33</v>
      </c>
      <c r="J5" s="27" t="str">
        <f>'DFAakt.mes+fcie-podkl.preVYSTUP'!T3</f>
        <v>EUR</v>
      </c>
      <c r="K5" s="28">
        <f>'DFAakt.mes+fcie-podkl.preVYSTUP'!P3</f>
        <v>45147</v>
      </c>
      <c r="L5" s="21" t="str">
        <f>'DFAakt.mes+fcie-podkl.preVYSTUP'!K3</f>
        <v>Lieky,ŠZM</v>
      </c>
      <c r="M5" s="8"/>
      <c r="AB5" s="9"/>
      <c r="AE5"/>
    </row>
    <row r="6" spans="1:31" x14ac:dyDescent="0.25">
      <c r="A6" s="20" t="str">
        <f>'DFAakt.mes+fcie-podkl.preVYSTUP'!A4:B4</f>
        <v>20230789</v>
      </c>
      <c r="B6" s="21" t="str">
        <f>'DFAakt.mes+fcie-podkl.preVYSTUP'!B4</f>
        <v>6862021100</v>
      </c>
      <c r="C6" s="21" t="str">
        <f>Tabuľka22[[#This Row],[zmluva, objednávka]]</f>
        <v>55/2020</v>
      </c>
      <c r="D6" s="21" t="str">
        <f>'DFAakt.mes+fcie-podkl.preVYSTUP'!F4</f>
        <v>685852</v>
      </c>
      <c r="E6" s="21" t="str">
        <f>'DFAakt.mes+fcie-podkl.preVYSTUP'!E4</f>
        <v>MESSER  Tatragas s.r.o.</v>
      </c>
      <c r="F6" s="21" t="str">
        <f>'DFAakt.mes+fcie-podkl.preVYSTUP'!AD4</f>
        <v>Chalupkova 9</v>
      </c>
      <c r="G6" s="21" t="str">
        <f>'DFAakt.mes+fcie-podkl.preVYSTUP'!AE4</f>
        <v>819 44</v>
      </c>
      <c r="H6" s="21" t="str">
        <f>'DFAakt.mes+fcie-podkl.preVYSTUP'!AF4</f>
        <v>Bratislava 1</v>
      </c>
      <c r="I6" s="16">
        <f>'DFAakt.mes+fcie-podkl.preVYSTUP'!L4</f>
        <v>119.34</v>
      </c>
      <c r="J6" s="27" t="str">
        <f>'DFAakt.mes+fcie-podkl.preVYSTUP'!T4</f>
        <v>EUR</v>
      </c>
      <c r="K6" s="28">
        <f>'DFAakt.mes+fcie-podkl.preVYSTUP'!P4</f>
        <v>45140</v>
      </c>
      <c r="L6" s="21" t="str">
        <f>'DFAakt.mes+fcie-podkl.preVYSTUP'!K4</f>
        <v>Nájomné za flaše</v>
      </c>
      <c r="M6" s="8"/>
      <c r="AB6" s="9"/>
      <c r="AE6"/>
    </row>
    <row r="7" spans="1:31" x14ac:dyDescent="0.25">
      <c r="A7" s="20" t="str">
        <f>'DFAakt.mes+fcie-podkl.preVYSTUP'!A5:B5</f>
        <v>20230790</v>
      </c>
      <c r="B7" s="21" t="str">
        <f>'DFAakt.mes+fcie-podkl.preVYSTUP'!B5</f>
        <v>2357255</v>
      </c>
      <c r="C7" s="21" t="str">
        <f>Tabuľka22[[#This Row],[zmluva, objednávka]]</f>
        <v>nl446/2023</v>
      </c>
      <c r="D7" s="21" t="str">
        <f>'DFAakt.mes+fcie-podkl.preVYSTUP'!F5</f>
        <v>34142941</v>
      </c>
      <c r="E7" s="21" t="str">
        <f>'DFAakt.mes+fcie-podkl.preVYSTUP'!E5</f>
        <v>PHOENIX  zdravot. zásobovanie, a.s.</v>
      </c>
      <c r="F7" s="21" t="str">
        <f>'DFAakt.mes+fcie-podkl.preVYSTUP'!AD5</f>
        <v>Pribylinská  2/A</v>
      </c>
      <c r="G7" s="21" t="str">
        <f>'DFAakt.mes+fcie-podkl.preVYSTUP'!AE5</f>
        <v>831 04</v>
      </c>
      <c r="H7" s="21" t="str">
        <f>'DFAakt.mes+fcie-podkl.preVYSTUP'!AF5</f>
        <v>Bratislava</v>
      </c>
      <c r="I7" s="16">
        <f>'DFAakt.mes+fcie-podkl.preVYSTUP'!L5</f>
        <v>884.69</v>
      </c>
      <c r="J7" s="27" t="str">
        <f>'DFAakt.mes+fcie-podkl.preVYSTUP'!T5</f>
        <v>EUR</v>
      </c>
      <c r="K7" s="28">
        <f>'DFAakt.mes+fcie-podkl.preVYSTUP'!P5</f>
        <v>45140</v>
      </c>
      <c r="L7" s="21" t="str">
        <f>'DFAakt.mes+fcie-podkl.preVYSTUP'!K5</f>
        <v>Lieky,ŠZM</v>
      </c>
      <c r="M7" s="8"/>
      <c r="AB7" s="9"/>
      <c r="AE7"/>
    </row>
    <row r="8" spans="1:31" x14ac:dyDescent="0.25">
      <c r="A8" s="20" t="str">
        <f>'DFAakt.mes+fcie-podkl.preVYSTUP'!A6:B6</f>
        <v>20230791</v>
      </c>
      <c r="B8" s="21" t="str">
        <f>'DFAakt.mes+fcie-podkl.preVYSTUP'!B6</f>
        <v>2347341</v>
      </c>
      <c r="C8" s="21" t="str">
        <f>Tabuľka22[[#This Row],[zmluva, objednávka]]</f>
        <v>nl405/2023</v>
      </c>
      <c r="D8" s="21" t="str">
        <f>'DFAakt.mes+fcie-podkl.preVYSTUP'!F6</f>
        <v>34142941</v>
      </c>
      <c r="E8" s="21" t="str">
        <f>'DFAakt.mes+fcie-podkl.preVYSTUP'!E6</f>
        <v>PHOENIX  zdravot. zásobovanie, a.s.</v>
      </c>
      <c r="F8" s="21" t="str">
        <f>'DFAakt.mes+fcie-podkl.preVYSTUP'!AD6</f>
        <v>Pribylinská  2/A</v>
      </c>
      <c r="G8" s="21" t="str">
        <f>'DFAakt.mes+fcie-podkl.preVYSTUP'!AE6</f>
        <v>831 04</v>
      </c>
      <c r="H8" s="21" t="str">
        <f>'DFAakt.mes+fcie-podkl.preVYSTUP'!AF6</f>
        <v>Bratislava</v>
      </c>
      <c r="I8" s="16">
        <f>'DFAakt.mes+fcie-podkl.preVYSTUP'!L6</f>
        <v>890.99</v>
      </c>
      <c r="J8" s="27" t="str">
        <f>'DFAakt.mes+fcie-podkl.preVYSTUP'!T6</f>
        <v>EUR</v>
      </c>
      <c r="K8" s="28">
        <f>'DFAakt.mes+fcie-podkl.preVYSTUP'!P6</f>
        <v>45140</v>
      </c>
      <c r="L8" s="21" t="str">
        <f>'DFAakt.mes+fcie-podkl.preVYSTUP'!K6</f>
        <v>Lieky,ŠZM</v>
      </c>
      <c r="M8" s="8"/>
      <c r="AB8" s="9"/>
      <c r="AE8"/>
    </row>
    <row r="9" spans="1:31" x14ac:dyDescent="0.25">
      <c r="A9" s="20" t="str">
        <f>'DFAakt.mes+fcie-podkl.preVYSTUP'!A7:B7</f>
        <v>20230793</v>
      </c>
      <c r="B9" s="21" t="str">
        <f>'DFAakt.mes+fcie-podkl.preVYSTUP'!B7</f>
        <v>2351120</v>
      </c>
      <c r="C9" s="21" t="str">
        <f>Tabuľka22[[#This Row],[zmluva, objednávka]]</f>
        <v>nl423/2023</v>
      </c>
      <c r="D9" s="21" t="str">
        <f>'DFAakt.mes+fcie-podkl.preVYSTUP'!F7</f>
        <v>34142941</v>
      </c>
      <c r="E9" s="21" t="str">
        <f>'DFAakt.mes+fcie-podkl.preVYSTUP'!E7</f>
        <v>PHOENIX  zdravot. zásobovanie, a.s.</v>
      </c>
      <c r="F9" s="21" t="str">
        <f>'DFAakt.mes+fcie-podkl.preVYSTUP'!AD7</f>
        <v>Pribylinská  2/A</v>
      </c>
      <c r="G9" s="21" t="str">
        <f>'DFAakt.mes+fcie-podkl.preVYSTUP'!AE7</f>
        <v>831 04</v>
      </c>
      <c r="H9" s="21" t="str">
        <f>'DFAakt.mes+fcie-podkl.preVYSTUP'!AF7</f>
        <v>Bratislava</v>
      </c>
      <c r="I9" s="16">
        <f>'DFAakt.mes+fcie-podkl.preVYSTUP'!L7</f>
        <v>1492.22</v>
      </c>
      <c r="J9" s="27" t="str">
        <f>'DFAakt.mes+fcie-podkl.preVYSTUP'!T7</f>
        <v>EUR</v>
      </c>
      <c r="K9" s="28">
        <f>'DFAakt.mes+fcie-podkl.preVYSTUP'!P7</f>
        <v>45140</v>
      </c>
      <c r="L9" s="21" t="str">
        <f>'DFAakt.mes+fcie-podkl.preVYSTUP'!K7</f>
        <v>Lieky,ŠZM</v>
      </c>
      <c r="M9" s="8"/>
      <c r="AB9" s="9"/>
      <c r="AE9"/>
    </row>
    <row r="10" spans="1:31" x14ac:dyDescent="0.25">
      <c r="A10" s="20" t="str">
        <f>'DFAakt.mes+fcie-podkl.preVYSTUP'!A8:B8</f>
        <v>20230796</v>
      </c>
      <c r="B10" s="21" t="str">
        <f>'DFAakt.mes+fcie-podkl.preVYSTUP'!B8</f>
        <v>230200351</v>
      </c>
      <c r="C10" s="21" t="str">
        <f>Tabuľka22[[#This Row],[zmluva, objednávka]]</f>
        <v>mtz385/2023</v>
      </c>
      <c r="D10" s="21" t="str">
        <f>'DFAakt.mes+fcie-podkl.preVYSTUP'!F8</f>
        <v>25284584</v>
      </c>
      <c r="E10" s="21" t="str">
        <f>'DFAakt.mes+fcie-podkl.preVYSTUP'!E8</f>
        <v>DEYMED Diagnostic</v>
      </c>
      <c r="F10" s="21" t="str">
        <f>'DFAakt.mes+fcie-podkl.preVYSTUP'!AD8</f>
        <v>Kudrnáčova 533</v>
      </c>
      <c r="G10" s="21" t="str">
        <f>'DFAakt.mes+fcie-podkl.preVYSTUP'!AE8</f>
        <v>549 31</v>
      </c>
      <c r="H10" s="21" t="str">
        <f>'DFAakt.mes+fcie-podkl.preVYSTUP'!AF8</f>
        <v>Hronov</v>
      </c>
      <c r="I10" s="16">
        <f>'DFAakt.mes+fcie-podkl.preVYSTUP'!L8</f>
        <v>340.58</v>
      </c>
      <c r="J10" s="27" t="str">
        <f>'DFAakt.mes+fcie-podkl.preVYSTUP'!T8</f>
        <v>EUR</v>
      </c>
      <c r="K10" s="28">
        <f>'DFAakt.mes+fcie-podkl.preVYSTUP'!P8</f>
        <v>45139</v>
      </c>
      <c r="L10" s="21" t="str">
        <f>'DFAakt.mes+fcie-podkl.preVYSTUP'!K8</f>
        <v>EEG čapice</v>
      </c>
      <c r="M10" s="8"/>
      <c r="AB10" s="9"/>
      <c r="AE10"/>
    </row>
    <row r="11" spans="1:31" x14ac:dyDescent="0.25">
      <c r="A11" s="20" t="str">
        <f>'DFAakt.mes+fcie-podkl.preVYSTUP'!A9:B9</f>
        <v>20230844</v>
      </c>
      <c r="B11" s="21" t="str">
        <f>'DFAakt.mes+fcie-podkl.preVYSTUP'!B9</f>
        <v>2369076</v>
      </c>
      <c r="C11" s="21" t="str">
        <f>Tabuľka22[[#This Row],[zmluva, objednávka]]</f>
        <v>nl465-480/2023</v>
      </c>
      <c r="D11" s="21" t="str">
        <f>'DFAakt.mes+fcie-podkl.preVYSTUP'!F9</f>
        <v>34142941</v>
      </c>
      <c r="E11" s="21" t="str">
        <f>'DFAakt.mes+fcie-podkl.preVYSTUP'!E9</f>
        <v>PHOENIX  zdravot. zásobovanie, a.s.</v>
      </c>
      <c r="F11" s="21" t="str">
        <f>'DFAakt.mes+fcie-podkl.preVYSTUP'!AD9</f>
        <v>Pribylinská  2/A</v>
      </c>
      <c r="G11" s="21" t="str">
        <f>'DFAakt.mes+fcie-podkl.preVYSTUP'!AE9</f>
        <v>831 04</v>
      </c>
      <c r="H11" s="21" t="str">
        <f>'DFAakt.mes+fcie-podkl.preVYSTUP'!AF9</f>
        <v>Bratislava</v>
      </c>
      <c r="I11" s="16">
        <f>'DFAakt.mes+fcie-podkl.preVYSTUP'!L9</f>
        <v>1178.8599999999999</v>
      </c>
      <c r="J11" s="27" t="str">
        <f>'DFAakt.mes+fcie-podkl.preVYSTUP'!T9</f>
        <v>EUR</v>
      </c>
      <c r="K11" s="28">
        <f>'DFAakt.mes+fcie-podkl.preVYSTUP'!P9</f>
        <v>45147</v>
      </c>
      <c r="L11" s="21" t="str">
        <f>'DFAakt.mes+fcie-podkl.preVYSTUP'!K9</f>
        <v>Lieky,ŠZM,dezinfekčné prostrie</v>
      </c>
      <c r="M11" s="8"/>
      <c r="AB11" s="9"/>
      <c r="AE11"/>
    </row>
    <row r="12" spans="1:31" x14ac:dyDescent="0.25">
      <c r="A12" s="20" t="str">
        <f>'DFAakt.mes+fcie-podkl.preVYSTUP'!A10:B10</f>
        <v>20230845</v>
      </c>
      <c r="B12" s="21" t="str">
        <f>'DFAakt.mes+fcie-podkl.preVYSTUP'!B10</f>
        <v>2374113</v>
      </c>
      <c r="C12" s="21" t="str">
        <f>Tabuľka22[[#This Row],[zmluva, objednávka]]</f>
        <v>nl484-485/2023</v>
      </c>
      <c r="D12" s="21" t="str">
        <f>'DFAakt.mes+fcie-podkl.preVYSTUP'!F10</f>
        <v>34142941</v>
      </c>
      <c r="E12" s="21" t="str">
        <f>'DFAakt.mes+fcie-podkl.preVYSTUP'!E10</f>
        <v>PHOENIX  zdravot. zásobovanie, a.s.</v>
      </c>
      <c r="F12" s="21" t="str">
        <f>'DFAakt.mes+fcie-podkl.preVYSTUP'!AD10</f>
        <v>Pribylinská  2/A</v>
      </c>
      <c r="G12" s="21" t="str">
        <f>'DFAakt.mes+fcie-podkl.preVYSTUP'!AE10</f>
        <v>831 04</v>
      </c>
      <c r="H12" s="21" t="str">
        <f>'DFAakt.mes+fcie-podkl.preVYSTUP'!AF10</f>
        <v>Bratislava</v>
      </c>
      <c r="I12" s="16">
        <f>'DFAakt.mes+fcie-podkl.preVYSTUP'!L10</f>
        <v>47.96</v>
      </c>
      <c r="J12" s="27" t="str">
        <f>'DFAakt.mes+fcie-podkl.preVYSTUP'!T10</f>
        <v>EUR</v>
      </c>
      <c r="K12" s="28">
        <f>'DFAakt.mes+fcie-podkl.preVYSTUP'!P10</f>
        <v>45147</v>
      </c>
      <c r="L12" s="21" t="str">
        <f>'DFAakt.mes+fcie-podkl.preVYSTUP'!K10</f>
        <v>Lieky</v>
      </c>
      <c r="M12" s="8"/>
      <c r="AB12" s="9"/>
      <c r="AE12"/>
    </row>
    <row r="13" spans="1:31" x14ac:dyDescent="0.25">
      <c r="A13" s="20" t="str">
        <f>'DFAakt.mes+fcie-podkl.preVYSTUP'!A11:B11</f>
        <v>20230852</v>
      </c>
      <c r="B13" s="21" t="str">
        <f>'DFAakt.mes+fcie-podkl.preVYSTUP'!B11</f>
        <v>1052337767</v>
      </c>
      <c r="C13" s="21" t="str">
        <f>Tabuľka22[[#This Row],[zmluva, objednávka]]</f>
        <v>11/2023</v>
      </c>
      <c r="D13" s="21" t="str">
        <f>'DFAakt.mes+fcie-podkl.preVYSTUP'!F11</f>
        <v>35743565</v>
      </c>
      <c r="E13" s="21" t="str">
        <f>'DFAakt.mes+fcie-podkl.preVYSTUP'!E11</f>
        <v>MAGNA E.A., a.s.</v>
      </c>
      <c r="F13" s="21" t="str">
        <f>'DFAakt.mes+fcie-podkl.preVYSTUP'!AD11</f>
        <v>Nitrianska 7555/18</v>
      </c>
      <c r="G13" s="21" t="str">
        <f>'DFAakt.mes+fcie-podkl.preVYSTUP'!AE11</f>
        <v>92101</v>
      </c>
      <c r="H13" s="21" t="str">
        <f>'DFAakt.mes+fcie-podkl.preVYSTUP'!AF11</f>
        <v>Piešťany</v>
      </c>
      <c r="I13" s="16">
        <f>'DFAakt.mes+fcie-podkl.preVYSTUP'!L11</f>
        <v>10626.01</v>
      </c>
      <c r="J13" s="27" t="str">
        <f>'DFAakt.mes+fcie-podkl.preVYSTUP'!T11</f>
        <v>EUR</v>
      </c>
      <c r="K13" s="28">
        <f>'DFAakt.mes+fcie-podkl.preVYSTUP'!P11</f>
        <v>45140</v>
      </c>
      <c r="L13" s="21" t="str">
        <f>'DFAakt.mes+fcie-podkl.preVYSTUP'!K11</f>
        <v>Plyn</v>
      </c>
      <c r="M13" s="8"/>
      <c r="AB13" s="9"/>
      <c r="AE13"/>
    </row>
    <row r="14" spans="1:31" x14ac:dyDescent="0.25">
      <c r="A14" s="20" t="str">
        <f>'DFAakt.mes+fcie-podkl.preVYSTUP'!A12:B12</f>
        <v>20230857</v>
      </c>
      <c r="B14" s="21" t="str">
        <f>'DFAakt.mes+fcie-podkl.preVYSTUP'!B12</f>
        <v>122301032</v>
      </c>
      <c r="C14" s="21" t="str">
        <f>Tabuľka22[[#This Row],[zmluva, objednávka]]</f>
        <v>28/2007</v>
      </c>
      <c r="D14" s="21" t="str">
        <f>'DFAakt.mes+fcie-podkl.preVYSTUP'!F12</f>
        <v>35810734</v>
      </c>
      <c r="E14" s="21" t="str">
        <f>'DFAakt.mes+fcie-podkl.preVYSTUP'!E12</f>
        <v>DATALAN, a.s.</v>
      </c>
      <c r="F14" s="21" t="str">
        <f>'DFAakt.mes+fcie-podkl.preVYSTUP'!AD12</f>
        <v>Galvaniho 17/A</v>
      </c>
      <c r="G14" s="21" t="str">
        <f>'DFAakt.mes+fcie-podkl.preVYSTUP'!AE12</f>
        <v>821 04</v>
      </c>
      <c r="H14" s="21" t="str">
        <f>'DFAakt.mes+fcie-podkl.preVYSTUP'!AF12</f>
        <v>Bratislava</v>
      </c>
      <c r="I14" s="16">
        <f>'DFAakt.mes+fcie-podkl.preVYSTUP'!L12</f>
        <v>1440.32</v>
      </c>
      <c r="J14" s="27" t="str">
        <f>'DFAakt.mes+fcie-podkl.preVYSTUP'!T12</f>
        <v>EUR</v>
      </c>
      <c r="K14" s="28">
        <f>'DFAakt.mes+fcie-podkl.preVYSTUP'!P12</f>
        <v>45140</v>
      </c>
      <c r="L14" s="21" t="str">
        <f>'DFAakt.mes+fcie-podkl.preVYSTUP'!K12</f>
        <v>Poskytnutie práv PCS*CARE</v>
      </c>
      <c r="M14" s="8"/>
      <c r="AB14" s="9"/>
      <c r="AE14"/>
    </row>
    <row r="15" spans="1:31" x14ac:dyDescent="0.25">
      <c r="A15" s="20" t="str">
        <f>'DFAakt.mes+fcie-podkl.preVYSTUP'!A13:B13</f>
        <v>20230860</v>
      </c>
      <c r="B15" s="21" t="str">
        <f>'DFAakt.mes+fcie-podkl.preVYSTUP'!B13</f>
        <v>0282023</v>
      </c>
      <c r="C15" s="21" t="str">
        <f>Tabuľka22[[#This Row],[zmluva, objednávka]]</f>
        <v>5/2008</v>
      </c>
      <c r="D15" s="21" t="str">
        <f>'DFAakt.mes+fcie-podkl.preVYSTUP'!F13</f>
        <v>47068213</v>
      </c>
      <c r="E15" s="21" t="str">
        <f>'DFAakt.mes+fcie-podkl.preVYSTUP'!E13</f>
        <v>Jozef Marušinec</v>
      </c>
      <c r="F15" s="21" t="str">
        <f>'DFAakt.mes+fcie-podkl.preVYSTUP'!AD13</f>
        <v>Doľany 460</v>
      </c>
      <c r="G15" s="21" t="str">
        <f>'DFAakt.mes+fcie-podkl.preVYSTUP'!AE13</f>
        <v>900 88</v>
      </c>
      <c r="H15" s="21" t="str">
        <f>'DFAakt.mes+fcie-podkl.preVYSTUP'!AF13</f>
        <v>Doľany</v>
      </c>
      <c r="I15" s="16">
        <f>'DFAakt.mes+fcie-podkl.preVYSTUP'!L13</f>
        <v>86.19</v>
      </c>
      <c r="J15" s="27" t="str">
        <f>'DFAakt.mes+fcie-podkl.preVYSTUP'!T13</f>
        <v>EUR</v>
      </c>
      <c r="K15" s="28">
        <f>'DFAakt.mes+fcie-podkl.preVYSTUP'!P13</f>
        <v>45139</v>
      </c>
      <c r="L15" s="21" t="str">
        <f>'DFAakt.mes+fcie-podkl.preVYSTUP'!K13</f>
        <v>Mesačná kontrola EPS</v>
      </c>
      <c r="M15" s="8"/>
      <c r="AB15" s="9"/>
      <c r="AE15"/>
    </row>
    <row r="16" spans="1:31" x14ac:dyDescent="0.25">
      <c r="A16" s="20" t="str">
        <f>'DFAakt.mes+fcie-podkl.preVYSTUP'!A14:B14</f>
        <v>20230864</v>
      </c>
      <c r="B16" s="21" t="str">
        <f>'DFAakt.mes+fcie-podkl.preVYSTUP'!B14</f>
        <v>2306138</v>
      </c>
      <c r="C16" s="21" t="str">
        <f>Tabuľka22[[#This Row],[zmluva, objednávka]]</f>
        <v>25/2023</v>
      </c>
      <c r="D16" s="21" t="str">
        <f>'DFAakt.mes+fcie-podkl.preVYSTUP'!F14</f>
        <v>50529561</v>
      </c>
      <c r="E16" s="21" t="str">
        <f>'DFAakt.mes+fcie-podkl.preVYSTUP'!E14</f>
        <v>Fair Facility SK s.r.o.</v>
      </c>
      <c r="F16" s="21" t="str">
        <f>'DFAakt.mes+fcie-podkl.preVYSTUP'!AD14</f>
        <v>T.G.Masaryka 6</v>
      </c>
      <c r="G16" s="21" t="str">
        <f>'DFAakt.mes+fcie-podkl.preVYSTUP'!AE14</f>
        <v>960 01</v>
      </c>
      <c r="H16" s="21" t="str">
        <f>'DFAakt.mes+fcie-podkl.preVYSTUP'!AF14</f>
        <v>Zvolen</v>
      </c>
      <c r="I16" s="16">
        <f>'DFAakt.mes+fcie-podkl.preVYSTUP'!L14</f>
        <v>27993.599999999999</v>
      </c>
      <c r="J16" s="27" t="str">
        <f>'DFAakt.mes+fcie-podkl.preVYSTUP'!T14</f>
        <v>EUR</v>
      </c>
      <c r="K16" s="28">
        <f>'DFAakt.mes+fcie-podkl.preVYSTUP'!P14</f>
        <v>45139</v>
      </c>
      <c r="L16" s="21" t="str">
        <f>'DFAakt.mes+fcie-podkl.preVYSTUP'!K14</f>
        <v>Strážna služba</v>
      </c>
      <c r="M16" s="8"/>
      <c r="AB16" s="9"/>
      <c r="AE16"/>
    </row>
    <row r="17" spans="1:31" x14ac:dyDescent="0.25">
      <c r="A17" s="20" t="str">
        <f>'DFAakt.mes+fcie-podkl.preVYSTUP'!A15:B15</f>
        <v>20230865</v>
      </c>
      <c r="B17" s="21" t="str">
        <f>'DFAakt.mes+fcie-podkl.preVYSTUP'!B15</f>
        <v>2000145716</v>
      </c>
      <c r="C17" s="21" t="str">
        <f>Tabuľka22[[#This Row],[zmluva, objednávka]]</f>
        <v>mtz454/2023</v>
      </c>
      <c r="D17" s="21" t="str">
        <f>'DFAakt.mes+fcie-podkl.preVYSTUP'!F15</f>
        <v>35850370</v>
      </c>
      <c r="E17" s="21" t="str">
        <f>'DFAakt.mes+fcie-podkl.preVYSTUP'!E15</f>
        <v>Bratislavská vodárenská spoločnosť, a.s.</v>
      </c>
      <c r="F17" s="21" t="str">
        <f>'DFAakt.mes+fcie-podkl.preVYSTUP'!AD15</f>
        <v>Prešovská 48</v>
      </c>
      <c r="G17" s="21" t="str">
        <f>'DFAakt.mes+fcie-podkl.preVYSTUP'!AE15</f>
        <v>826 46</v>
      </c>
      <c r="H17" s="21" t="str">
        <f>'DFAakt.mes+fcie-podkl.preVYSTUP'!AF15</f>
        <v>Bratislava 29</v>
      </c>
      <c r="I17" s="16">
        <f>'DFAakt.mes+fcie-podkl.preVYSTUP'!L15</f>
        <v>88.03</v>
      </c>
      <c r="J17" s="27" t="str">
        <f>'DFAakt.mes+fcie-podkl.preVYSTUP'!T15</f>
        <v>EUR</v>
      </c>
      <c r="K17" s="28">
        <f>'DFAakt.mes+fcie-podkl.preVYSTUP'!P15</f>
        <v>45139</v>
      </c>
      <c r="L17" s="21" t="str">
        <f>'DFAakt.mes+fcie-podkl.preVYSTUP'!K15</f>
        <v>Voda oprava</v>
      </c>
      <c r="M17" s="8"/>
      <c r="AB17" s="9"/>
      <c r="AE17"/>
    </row>
    <row r="18" spans="1:31" x14ac:dyDescent="0.25">
      <c r="A18" s="20" t="str">
        <f>'DFAakt.mes+fcie-podkl.preVYSTUP'!A16:B16</f>
        <v>20230868</v>
      </c>
      <c r="B18" s="21" t="str">
        <f>'DFAakt.mes+fcie-podkl.preVYSTUP'!B16</f>
        <v>6862029263</v>
      </c>
      <c r="C18" s="21" t="str">
        <f>Tabuľka22[[#This Row],[zmluva, objednávka]]</f>
        <v>55/2020</v>
      </c>
      <c r="D18" s="21" t="str">
        <f>'DFAakt.mes+fcie-podkl.preVYSTUP'!F16</f>
        <v>685852</v>
      </c>
      <c r="E18" s="21" t="str">
        <f>'DFAakt.mes+fcie-podkl.preVYSTUP'!E16</f>
        <v>MESSER  Tatragas s.r.o.</v>
      </c>
      <c r="F18" s="21" t="str">
        <f>'DFAakt.mes+fcie-podkl.preVYSTUP'!AD16</f>
        <v>Chalupkova 9</v>
      </c>
      <c r="G18" s="21" t="str">
        <f>'DFAakt.mes+fcie-podkl.preVYSTUP'!AE16</f>
        <v>819 44</v>
      </c>
      <c r="H18" s="21" t="str">
        <f>'DFAakt.mes+fcie-podkl.preVYSTUP'!AF16</f>
        <v>Bratislava 1</v>
      </c>
      <c r="I18" s="16">
        <f>'DFAakt.mes+fcie-podkl.preVYSTUP'!L16</f>
        <v>119.34</v>
      </c>
      <c r="J18" s="27" t="str">
        <f>'DFAakt.mes+fcie-podkl.preVYSTUP'!T16</f>
        <v>EUR</v>
      </c>
      <c r="K18" s="28">
        <f>'DFAakt.mes+fcie-podkl.preVYSTUP'!P16</f>
        <v>45159</v>
      </c>
      <c r="L18" s="21" t="str">
        <f>'DFAakt.mes+fcie-podkl.preVYSTUP'!K16</f>
        <v>Nájomné za flaše</v>
      </c>
      <c r="M18" s="8"/>
      <c r="AB18" s="9"/>
      <c r="AE18"/>
    </row>
    <row r="19" spans="1:31" x14ac:dyDescent="0.25">
      <c r="A19" s="20" t="str">
        <f>'DFAakt.mes+fcie-podkl.preVYSTUP'!A17:B17</f>
        <v>20230872</v>
      </c>
      <c r="B19" s="21" t="str">
        <f>'DFAakt.mes+fcie-podkl.preVYSTUP'!B17</f>
        <v>9001616730</v>
      </c>
      <c r="C19" s="21" t="str">
        <f>Tabuľka22[[#This Row],[zmluva, objednávka]]</f>
        <v>63/2019</v>
      </c>
      <c r="D19" s="21" t="str">
        <f>'DFAakt.mes+fcie-podkl.preVYSTUP'!F17</f>
        <v>36631124</v>
      </c>
      <c r="E19" s="21" t="str">
        <f>'DFAakt.mes+fcie-podkl.preVYSTUP'!E17</f>
        <v>Slovenská pošta a.s.</v>
      </c>
      <c r="F19" s="21" t="str">
        <f>'DFAakt.mes+fcie-podkl.preVYSTUP'!AD17</f>
        <v>Partizánska cesta 9</v>
      </c>
      <c r="G19" s="21" t="str">
        <f>'DFAakt.mes+fcie-podkl.preVYSTUP'!AE17</f>
        <v>975 99</v>
      </c>
      <c r="H19" s="21" t="str">
        <f>'DFAakt.mes+fcie-podkl.preVYSTUP'!AF17</f>
        <v>Banská Bystrica</v>
      </c>
      <c r="I19" s="16">
        <f>'DFAakt.mes+fcie-podkl.preVYSTUP'!L17</f>
        <v>911.6</v>
      </c>
      <c r="J19" s="27" t="str">
        <f>'DFAakt.mes+fcie-podkl.preVYSTUP'!T17</f>
        <v>EUR</v>
      </c>
      <c r="K19" s="28">
        <f>'DFAakt.mes+fcie-podkl.preVYSTUP'!P17</f>
        <v>45140</v>
      </c>
      <c r="L19" s="21" t="str">
        <f>'DFAakt.mes+fcie-podkl.preVYSTUP'!K17</f>
        <v>Poštové služby</v>
      </c>
      <c r="M19" s="8"/>
      <c r="AB19" s="9"/>
      <c r="AE19"/>
    </row>
    <row r="20" spans="1:31" x14ac:dyDescent="0.25">
      <c r="A20" s="20" t="str">
        <f>'DFAakt.mes+fcie-podkl.preVYSTUP'!A18:B18</f>
        <v>20230873</v>
      </c>
      <c r="B20" s="21" t="str">
        <f>'DFAakt.mes+fcie-podkl.preVYSTUP'!B18</f>
        <v>2023245</v>
      </c>
      <c r="C20" s="21" t="str">
        <f>Tabuľka22[[#This Row],[zmluva, objednávka]]</f>
        <v>9/2023</v>
      </c>
      <c r="D20" s="21" t="str">
        <f>'DFAakt.mes+fcie-podkl.preVYSTUP'!F18</f>
        <v>44798695</v>
      </c>
      <c r="E20" s="21" t="str">
        <f>'DFAakt.mes+fcie-podkl.preVYSTUP'!E18</f>
        <v>COMFORTA TEXTIL SERVIS</v>
      </c>
      <c r="F20" s="21" t="str">
        <f>'DFAakt.mes+fcie-podkl.preVYSTUP'!AD18</f>
        <v>Clementisova 16</v>
      </c>
      <c r="G20" s="21" t="str">
        <f>'DFAakt.mes+fcie-podkl.preVYSTUP'!AE18</f>
        <v>036 01</v>
      </c>
      <c r="H20" s="21" t="str">
        <f>'DFAakt.mes+fcie-podkl.preVYSTUP'!AF18</f>
        <v>Martin</v>
      </c>
      <c r="I20" s="16">
        <f>'DFAakt.mes+fcie-podkl.preVYSTUP'!L18</f>
        <v>7642.42</v>
      </c>
      <c r="J20" s="27" t="str">
        <f>'DFAakt.mes+fcie-podkl.preVYSTUP'!T18</f>
        <v>EUR</v>
      </c>
      <c r="K20" s="28">
        <f>'DFAakt.mes+fcie-podkl.preVYSTUP'!P18</f>
        <v>45139</v>
      </c>
      <c r="L20" s="21" t="str">
        <f>'DFAakt.mes+fcie-podkl.preVYSTUP'!K18</f>
        <v>Pranie dodávateľsky</v>
      </c>
      <c r="M20" s="8"/>
      <c r="AB20" s="9"/>
      <c r="AE20"/>
    </row>
    <row r="21" spans="1:31" x14ac:dyDescent="0.25">
      <c r="A21" s="20" t="str">
        <f>'DFAakt.mes+fcie-podkl.preVYSTUP'!A19:B19</f>
        <v>20230877</v>
      </c>
      <c r="B21" s="21" t="str">
        <f>'DFAakt.mes+fcie-podkl.preVYSTUP'!B19</f>
        <v>1023103031</v>
      </c>
      <c r="C21" s="21" t="str">
        <f>Tabuľka22[[#This Row],[zmluva, objednávka]]</f>
        <v>mailom</v>
      </c>
      <c r="D21" s="21" t="str">
        <f>'DFAakt.mes+fcie-podkl.preVYSTUP'!F19</f>
        <v>35766450</v>
      </c>
      <c r="E21" s="21" t="str">
        <f>'DFAakt.mes+fcie-podkl.preVYSTUP'!E19</f>
        <v>Medirex, a.s. 1</v>
      </c>
      <c r="F21" s="21" t="str">
        <f>'DFAakt.mes+fcie-podkl.preVYSTUP'!AD19</f>
        <v>Holubyho 35</v>
      </c>
      <c r="G21" s="21" t="str">
        <f>'DFAakt.mes+fcie-podkl.preVYSTUP'!AE19</f>
        <v>902 01</v>
      </c>
      <c r="H21" s="21" t="str">
        <f>'DFAakt.mes+fcie-podkl.preVYSTUP'!AF19</f>
        <v>Pezinok</v>
      </c>
      <c r="I21" s="16">
        <f>'DFAakt.mes+fcie-podkl.preVYSTUP'!L19</f>
        <v>74.099999999999994</v>
      </c>
      <c r="J21" s="27" t="str">
        <f>'DFAakt.mes+fcie-podkl.preVYSTUP'!T19</f>
        <v>EUR</v>
      </c>
      <c r="K21" s="28">
        <f>'DFAakt.mes+fcie-podkl.preVYSTUP'!P19</f>
        <v>45140</v>
      </c>
      <c r="L21" s="21" t="str">
        <f>'DFAakt.mes+fcie-podkl.preVYSTUP'!K19</f>
        <v>Zdravotné výkony</v>
      </c>
      <c r="M21" s="8"/>
      <c r="AB21" s="9"/>
      <c r="AE21"/>
    </row>
    <row r="22" spans="1:31" x14ac:dyDescent="0.25">
      <c r="A22" s="20" t="str">
        <f>'DFAakt.mes+fcie-podkl.preVYSTUP'!A20:B20</f>
        <v>20230878</v>
      </c>
      <c r="B22" s="21" t="str">
        <f>'DFAakt.mes+fcie-podkl.preVYSTUP'!B20</f>
        <v>2000065275</v>
      </c>
      <c r="C22" s="21" t="str">
        <f>Tabuľka22[[#This Row],[zmluva, objednávka]]</f>
        <v>21/2011</v>
      </c>
      <c r="D22" s="21" t="str">
        <f>'DFAakt.mes+fcie-podkl.preVYSTUP'!F20</f>
        <v>35850370</v>
      </c>
      <c r="E22" s="21" t="str">
        <f>'DFAakt.mes+fcie-podkl.preVYSTUP'!E20</f>
        <v>Bratislavská vodárenská spoločnosť, a.s.</v>
      </c>
      <c r="F22" s="21" t="str">
        <f>'DFAakt.mes+fcie-podkl.preVYSTUP'!AD20</f>
        <v>Prešovská 48</v>
      </c>
      <c r="G22" s="21" t="str">
        <f>'DFAakt.mes+fcie-podkl.preVYSTUP'!AE20</f>
        <v>826 46</v>
      </c>
      <c r="H22" s="21" t="str">
        <f>'DFAakt.mes+fcie-podkl.preVYSTUP'!AF20</f>
        <v>Bratislava 29</v>
      </c>
      <c r="I22" s="16">
        <f>'DFAakt.mes+fcie-podkl.preVYSTUP'!L20</f>
        <v>2.8</v>
      </c>
      <c r="J22" s="27" t="str">
        <f>'DFAakt.mes+fcie-podkl.preVYSTUP'!T20</f>
        <v>EUR</v>
      </c>
      <c r="K22" s="28">
        <f>'DFAakt.mes+fcie-podkl.preVYSTUP'!P20</f>
        <v>45139</v>
      </c>
      <c r="L22" s="21" t="str">
        <f>'DFAakt.mes+fcie-podkl.preVYSTUP'!K20</f>
        <v>Voda</v>
      </c>
      <c r="M22" s="8"/>
      <c r="AB22" s="9"/>
      <c r="AE22"/>
    </row>
    <row r="23" spans="1:31" x14ac:dyDescent="0.25">
      <c r="A23" s="20" t="str">
        <f>'DFAakt.mes+fcie-podkl.preVYSTUP'!A21:B21</f>
        <v>20230883</v>
      </c>
      <c r="B23" s="21" t="str">
        <f>'DFAakt.mes+fcie-podkl.preVYSTUP'!B21</f>
        <v>90006245</v>
      </c>
      <c r="C23" s="21" t="str">
        <f>Tabuľka22[[#This Row],[zmluva, objednávka]]</f>
        <v>34/2023</v>
      </c>
      <c r="D23" s="21" t="str">
        <f>'DFAakt.mes+fcie-podkl.preVYSTUP'!F21</f>
        <v>34099514</v>
      </c>
      <c r="E23" s="21" t="str">
        <f>'DFAakt.mes+fcie-podkl.preVYSTUP'!E21</f>
        <v>MIK, s.r.o.</v>
      </c>
      <c r="F23" s="21" t="str">
        <f>'DFAakt.mes+fcie-podkl.preVYSTUP'!AD21</f>
        <v>Hollého 1999/13</v>
      </c>
      <c r="G23" s="21" t="str">
        <f>'DFAakt.mes+fcie-podkl.preVYSTUP'!AE21</f>
        <v>927 05</v>
      </c>
      <c r="H23" s="21" t="str">
        <f>'DFAakt.mes+fcie-podkl.preVYSTUP'!AF21</f>
        <v>Šala</v>
      </c>
      <c r="I23" s="16">
        <f>'DFAakt.mes+fcie-podkl.preVYSTUP'!L21</f>
        <v>356.11</v>
      </c>
      <c r="J23" s="27" t="str">
        <f>'DFAakt.mes+fcie-podkl.preVYSTUP'!T21</f>
        <v>EUR</v>
      </c>
      <c r="K23" s="28">
        <f>'DFAakt.mes+fcie-podkl.preVYSTUP'!P21</f>
        <v>45140</v>
      </c>
      <c r="L23" s="21" t="str">
        <f>'DFAakt.mes+fcie-podkl.preVYSTUP'!K21</f>
        <v>Potraviny</v>
      </c>
      <c r="M23" s="8"/>
      <c r="AB23" s="9"/>
      <c r="AE23"/>
    </row>
    <row r="24" spans="1:31" x14ac:dyDescent="0.25">
      <c r="A24" s="20" t="str">
        <f>'DFAakt.mes+fcie-podkl.preVYSTUP'!A22:B22</f>
        <v>20230886</v>
      </c>
      <c r="B24" s="21" t="str">
        <f>'DFAakt.mes+fcie-podkl.preVYSTUP'!B22</f>
        <v>2322677</v>
      </c>
      <c r="C24" s="21" t="str">
        <f>Tabuľka22[[#This Row],[zmluva, objednávka]]</f>
        <v>nl494/2023</v>
      </c>
      <c r="D24" s="21" t="str">
        <f>'DFAakt.mes+fcie-podkl.preVYSTUP'!F22</f>
        <v>31344399</v>
      </c>
      <c r="E24" s="21" t="str">
        <f>'DFAakt.mes+fcie-podkl.preVYSTUP'!E22</f>
        <v>PULImedical s.r.o.</v>
      </c>
      <c r="F24" s="21" t="str">
        <f>'DFAakt.mes+fcie-podkl.preVYSTUP'!AD22</f>
        <v>Nádražná 34</v>
      </c>
      <c r="G24" s="21" t="str">
        <f>'DFAakt.mes+fcie-podkl.preVYSTUP'!AE22</f>
        <v>900 28</v>
      </c>
      <c r="H24" s="21" t="str">
        <f>'DFAakt.mes+fcie-podkl.preVYSTUP'!AF22</f>
        <v>Ivanka pri Dunaji</v>
      </c>
      <c r="I24" s="16">
        <f>'DFAakt.mes+fcie-podkl.preVYSTUP'!L22</f>
        <v>625.1</v>
      </c>
      <c r="J24" s="27" t="str">
        <f>'DFAakt.mes+fcie-podkl.preVYSTUP'!T22</f>
        <v>EUR</v>
      </c>
      <c r="K24" s="28">
        <f>'DFAakt.mes+fcie-podkl.preVYSTUP'!P22</f>
        <v>45147</v>
      </c>
      <c r="L24" s="21" t="str">
        <f>'DFAakt.mes+fcie-podkl.preVYSTUP'!K22</f>
        <v>ŠZM</v>
      </c>
      <c r="M24" s="8"/>
      <c r="AB24" s="9"/>
      <c r="AE24"/>
    </row>
    <row r="25" spans="1:31" x14ac:dyDescent="0.25">
      <c r="A25" s="20" t="str">
        <f>'DFAakt.mes+fcie-podkl.preVYSTUP'!A23:B23</f>
        <v>20230887</v>
      </c>
      <c r="B25" s="21" t="str">
        <f>'DFAakt.mes+fcie-podkl.preVYSTUP'!B23</f>
        <v>200232458</v>
      </c>
      <c r="C25" s="21" t="str">
        <f>Tabuľka22[[#This Row],[zmluva, objednávka]]</f>
        <v>nl514/2023</v>
      </c>
      <c r="D25" s="21" t="str">
        <f>'DFAakt.mes+fcie-podkl.preVYSTUP'!F23</f>
        <v>31359825</v>
      </c>
      <c r="E25" s="21" t="str">
        <f>'DFAakt.mes+fcie-podkl.preVYSTUP'!E23</f>
        <v>SARSTEDT,s.r.o.</v>
      </c>
      <c r="F25" s="21" t="str">
        <f>'DFAakt.mes+fcie-podkl.preVYSTUP'!AD23</f>
        <v>Líščie údolie  124</v>
      </c>
      <c r="G25" s="21" t="str">
        <f>'DFAakt.mes+fcie-podkl.preVYSTUP'!AE23</f>
        <v>841 04</v>
      </c>
      <c r="H25" s="21" t="str">
        <f>'DFAakt.mes+fcie-podkl.preVYSTUP'!AF23</f>
        <v>Bratislava-Karlova Ves</v>
      </c>
      <c r="I25" s="16">
        <f>'DFAakt.mes+fcie-podkl.preVYSTUP'!L23</f>
        <v>50.4</v>
      </c>
      <c r="J25" s="27" t="str">
        <f>'DFAakt.mes+fcie-podkl.preVYSTUP'!T23</f>
        <v>EUR</v>
      </c>
      <c r="K25" s="28">
        <f>'DFAakt.mes+fcie-podkl.preVYSTUP'!P23</f>
        <v>45140</v>
      </c>
      <c r="L25" s="21" t="str">
        <f>'DFAakt.mes+fcie-podkl.preVYSTUP'!K23</f>
        <v>ŠZM</v>
      </c>
      <c r="M25" s="8"/>
      <c r="AB25" s="9"/>
      <c r="AE25"/>
    </row>
    <row r="26" spans="1:31" x14ac:dyDescent="0.25">
      <c r="A26" s="20" t="str">
        <f>'DFAakt.mes+fcie-podkl.preVYSTUP'!A24:B24</f>
        <v>20230891</v>
      </c>
      <c r="B26" s="21" t="str">
        <f>'DFAakt.mes+fcie-podkl.preVYSTUP'!B24</f>
        <v>2307127956</v>
      </c>
      <c r="C26" s="21" t="str">
        <f>Tabuľka22[[#This Row],[zmluva, objednávka]]</f>
        <v>15/2007</v>
      </c>
      <c r="D26" s="21" t="str">
        <f>'DFAakt.mes+fcie-podkl.preVYSTUP'!F24</f>
        <v>35701722</v>
      </c>
      <c r="E26" s="21" t="str">
        <f>'DFAakt.mes+fcie-podkl.preVYSTUP'!E24</f>
        <v>DIGI SLOVAKIA, s.r.o.</v>
      </c>
      <c r="F26" s="21" t="str">
        <f>'DFAakt.mes+fcie-podkl.preVYSTUP'!AD24</f>
        <v>Einsteinova 21/3692</v>
      </c>
      <c r="G26" s="21" t="str">
        <f>'DFAakt.mes+fcie-podkl.preVYSTUP'!AE24</f>
        <v>851 01</v>
      </c>
      <c r="H26" s="21" t="str">
        <f>'DFAakt.mes+fcie-podkl.preVYSTUP'!AF24</f>
        <v>Bratislava</v>
      </c>
      <c r="I26" s="16">
        <f>'DFAakt.mes+fcie-podkl.preVYSTUP'!L24</f>
        <v>13.6</v>
      </c>
      <c r="J26" s="27" t="str">
        <f>'DFAakt.mes+fcie-podkl.preVYSTUP'!T24</f>
        <v>EUR</v>
      </c>
      <c r="K26" s="28">
        <f>'DFAakt.mes+fcie-podkl.preVYSTUP'!P24</f>
        <v>45139</v>
      </c>
      <c r="L26" s="21" t="str">
        <f>'DFAakt.mes+fcie-podkl.preVYSTUP'!K24</f>
        <v>Satelit</v>
      </c>
      <c r="M26" s="8"/>
      <c r="AB26" s="9"/>
      <c r="AE26"/>
    </row>
    <row r="27" spans="1:31" x14ac:dyDescent="0.25">
      <c r="A27" s="20" t="str">
        <f>'DFAakt.mes+fcie-podkl.preVYSTUP'!A25:B25</f>
        <v>20230895</v>
      </c>
      <c r="B27" s="21" t="str">
        <f>'DFAakt.mes+fcie-podkl.preVYSTUP'!B25</f>
        <v>230009</v>
      </c>
      <c r="C27" s="21" t="str">
        <f>Tabuľka22[[#This Row],[zmluva, objednávka]]</f>
        <v>mtz439/2023</v>
      </c>
      <c r="D27" s="21" t="str">
        <f>'DFAakt.mes+fcie-podkl.preVYSTUP'!F25</f>
        <v>36748315</v>
      </c>
      <c r="E27" s="21" t="str">
        <f>'DFAakt.mes+fcie-podkl.preVYSTUP'!E25</f>
        <v>POIP s.r.o.</v>
      </c>
      <c r="F27" s="21" t="str">
        <f>'DFAakt.mes+fcie-podkl.preVYSTUP'!AD25</f>
        <v>Jána Rašu 455</v>
      </c>
      <c r="G27" s="21" t="str">
        <f>'DFAakt.mes+fcie-podkl.preVYSTUP'!AE25</f>
        <v>900 86</v>
      </c>
      <c r="H27" s="21" t="str">
        <f>'DFAakt.mes+fcie-podkl.preVYSTUP'!AF25</f>
        <v>Budmerice</v>
      </c>
      <c r="I27" s="16">
        <f>'DFAakt.mes+fcie-podkl.preVYSTUP'!L25</f>
        <v>1335.98</v>
      </c>
      <c r="J27" s="27" t="str">
        <f>'DFAakt.mes+fcie-podkl.preVYSTUP'!T25</f>
        <v>EUR</v>
      </c>
      <c r="K27" s="28">
        <f>'DFAakt.mes+fcie-podkl.preVYSTUP'!P25</f>
        <v>45142</v>
      </c>
      <c r="L27" s="21" t="str">
        <f>'DFAakt.mes+fcie-podkl.preVYSTUP'!K25</f>
        <v>Mobilná klimatizácia,príslušen</v>
      </c>
      <c r="M27" s="8"/>
      <c r="AB27" s="9"/>
      <c r="AE27"/>
    </row>
    <row r="28" spans="1:31" x14ac:dyDescent="0.25">
      <c r="A28" s="20" t="str">
        <f>'DFAakt.mes+fcie-podkl.preVYSTUP'!A26:B26</f>
        <v>20230900</v>
      </c>
      <c r="B28" s="21" t="str">
        <f>'DFAakt.mes+fcie-podkl.preVYSTUP'!B26</f>
        <v>4723013149</v>
      </c>
      <c r="C28" s="21" t="str">
        <f>Tabuľka22[[#This Row],[zmluva, objednávka]]</f>
        <v>34/2020</v>
      </c>
      <c r="D28" s="21" t="str">
        <f>'DFAakt.mes+fcie-podkl.preVYSTUP'!F26</f>
        <v>35680202</v>
      </c>
      <c r="E28" s="21" t="str">
        <f>'DFAakt.mes+fcie-podkl.preVYSTUP'!E26</f>
        <v>SWAN,a.s.2</v>
      </c>
      <c r="F28" s="21" t="str">
        <f>'DFAakt.mes+fcie-podkl.preVYSTUP'!AD26</f>
        <v>Landererova 12</v>
      </c>
      <c r="G28" s="21" t="str">
        <f>'DFAakt.mes+fcie-podkl.preVYSTUP'!AE26</f>
        <v>811 09</v>
      </c>
      <c r="H28" s="21" t="str">
        <f>'DFAakt.mes+fcie-podkl.preVYSTUP'!AF26</f>
        <v>Bratislava</v>
      </c>
      <c r="I28" s="16">
        <f>'DFAakt.mes+fcie-podkl.preVYSTUP'!L26</f>
        <v>591.55999999999995</v>
      </c>
      <c r="J28" s="27" t="str">
        <f>'DFAakt.mes+fcie-podkl.preVYSTUP'!T26</f>
        <v>EUR</v>
      </c>
      <c r="K28" s="28">
        <f>'DFAakt.mes+fcie-podkl.preVYSTUP'!P26</f>
        <v>45142</v>
      </c>
      <c r="L28" s="21" t="str">
        <f>'DFAakt.mes+fcie-podkl.preVYSTUP'!K26</f>
        <v>Telefóny,telefónna ústredňa</v>
      </c>
      <c r="M28" s="8"/>
      <c r="AB28" s="9"/>
      <c r="AE28"/>
    </row>
    <row r="29" spans="1:31" x14ac:dyDescent="0.25">
      <c r="A29" s="20" t="str">
        <f>'DFAakt.mes+fcie-podkl.preVYSTUP'!A27:B27</f>
        <v>20230908</v>
      </c>
      <c r="B29" s="21" t="str">
        <f>'DFAakt.mes+fcie-podkl.preVYSTUP'!B27</f>
        <v>20235710</v>
      </c>
      <c r="C29" s="21" t="str">
        <f>Tabuľka22[[#This Row],[zmluva, objednávka]]</f>
        <v>nl503/2023</v>
      </c>
      <c r="D29" s="21" t="str">
        <f>'DFAakt.mes+fcie-podkl.preVYSTUP'!F27</f>
        <v>31589561</v>
      </c>
      <c r="E29" s="21" t="str">
        <f>'DFAakt.mes+fcie-podkl.preVYSTUP'!E27</f>
        <v>VIDRA  a spol. s.r.o.</v>
      </c>
      <c r="F29" s="21" t="str">
        <f>'DFAakt.mes+fcie-podkl.preVYSTUP'!AD27</f>
        <v>Štrková 8</v>
      </c>
      <c r="G29" s="21" t="str">
        <f>'DFAakt.mes+fcie-podkl.preVYSTUP'!AE27</f>
        <v>011 96</v>
      </c>
      <c r="H29" s="21" t="str">
        <f>'DFAakt.mes+fcie-podkl.preVYSTUP'!AF27</f>
        <v>Žilina</v>
      </c>
      <c r="I29" s="16">
        <f>'DFAakt.mes+fcie-podkl.preVYSTUP'!L27</f>
        <v>195.1</v>
      </c>
      <c r="J29" s="27" t="str">
        <f>'DFAakt.mes+fcie-podkl.preVYSTUP'!T27</f>
        <v>EUR</v>
      </c>
      <c r="K29" s="28">
        <f>'DFAakt.mes+fcie-podkl.preVYSTUP'!P27</f>
        <v>45142</v>
      </c>
      <c r="L29" s="21" t="str">
        <f>'DFAakt.mes+fcie-podkl.preVYSTUP'!K27</f>
        <v>ŠZM,ZM</v>
      </c>
      <c r="M29" s="8"/>
      <c r="AB29" s="9"/>
      <c r="AE29"/>
    </row>
    <row r="30" spans="1:31" x14ac:dyDescent="0.25">
      <c r="A30" s="20" t="str">
        <f>'DFAakt.mes+fcie-podkl.preVYSTUP'!A28:B28</f>
        <v>20230909</v>
      </c>
      <c r="B30" s="21" t="str">
        <f>'DFAakt.mes+fcie-podkl.preVYSTUP'!B28</f>
        <v>2022614651</v>
      </c>
      <c r="C30" s="21" t="str">
        <f>Tabuľka22[[#This Row],[zmluva, objednávka]]</f>
        <v>nl502/2023</v>
      </c>
      <c r="D30" s="21" t="str">
        <f>'DFAakt.mes+fcie-podkl.preVYSTUP'!F28</f>
        <v>00685810</v>
      </c>
      <c r="E30" s="21" t="str">
        <f>'DFAakt.mes+fcie-podkl.preVYSTUP'!E28</f>
        <v>JOLLY JOKER a.s. KLENOVA 1 areál NOU</v>
      </c>
      <c r="F30" s="21" t="str">
        <f>'DFAakt.mes+fcie-podkl.preVYSTUP'!AD28</f>
        <v>POD KLEPÁČOM 5</v>
      </c>
      <c r="G30" s="21" t="str">
        <f>'DFAakt.mes+fcie-podkl.preVYSTUP'!AE28</f>
        <v>833 72</v>
      </c>
      <c r="H30" s="21" t="str">
        <f>'DFAakt.mes+fcie-podkl.preVYSTUP'!AF28</f>
        <v>Bratislava 37</v>
      </c>
      <c r="I30" s="16">
        <f>'DFAakt.mes+fcie-podkl.preVYSTUP'!L28</f>
        <v>127.41</v>
      </c>
      <c r="J30" s="27" t="str">
        <f>'DFAakt.mes+fcie-podkl.preVYSTUP'!T28</f>
        <v>EUR</v>
      </c>
      <c r="K30" s="28">
        <f>'DFAakt.mes+fcie-podkl.preVYSTUP'!P28</f>
        <v>45142</v>
      </c>
      <c r="L30" s="21" t="str">
        <f>'DFAakt.mes+fcie-podkl.preVYSTUP'!K28</f>
        <v>ŠZM</v>
      </c>
      <c r="M30" s="8"/>
      <c r="AB30" s="9"/>
      <c r="AE30"/>
    </row>
    <row r="31" spans="1:31" x14ac:dyDescent="0.25">
      <c r="A31" s="20" t="str">
        <f>'DFAakt.mes+fcie-podkl.preVYSTUP'!A29:B29</f>
        <v>20230916</v>
      </c>
      <c r="B31" s="21" t="str">
        <f>'DFAakt.mes+fcie-podkl.preVYSTUP'!B29</f>
        <v>230303</v>
      </c>
      <c r="C31" s="21" t="str">
        <f>Tabuľka22[[#This Row],[zmluva, objednávka]]</f>
        <v>mtz441/2023</v>
      </c>
      <c r="D31" s="21" t="str">
        <f>'DFAakt.mes+fcie-podkl.preVYSTUP'!F29</f>
        <v>30159041</v>
      </c>
      <c r="E31" s="21" t="str">
        <f>'DFAakt.mes+fcie-podkl.preVYSTUP'!E29</f>
        <v>Marian Vulgan - VM TEAM</v>
      </c>
      <c r="F31" s="21" t="str">
        <f>'DFAakt.mes+fcie-podkl.preVYSTUP'!AD29</f>
        <v>Cígeľská 12</v>
      </c>
      <c r="G31" s="21" t="str">
        <f>'DFAakt.mes+fcie-podkl.preVYSTUP'!AE29</f>
        <v>831 06</v>
      </c>
      <c r="H31" s="21" t="str">
        <f>'DFAakt.mes+fcie-podkl.preVYSTUP'!AF29</f>
        <v>Bratislava</v>
      </c>
      <c r="I31" s="16">
        <f>'DFAakt.mes+fcie-podkl.preVYSTUP'!L29</f>
        <v>4298.3999999999996</v>
      </c>
      <c r="J31" s="27" t="str">
        <f>'DFAakt.mes+fcie-podkl.preVYSTUP'!T29</f>
        <v>EUR</v>
      </c>
      <c r="K31" s="28">
        <f>'DFAakt.mes+fcie-podkl.preVYSTUP'!P29</f>
        <v>45140</v>
      </c>
      <c r="L31" s="21" t="str">
        <f>'DFAakt.mes+fcie-podkl.preVYSTUP'!K29</f>
        <v>Výmana žalúzií,sieťok,okenných</v>
      </c>
      <c r="M31" s="8"/>
      <c r="AB31" s="9"/>
      <c r="AE31"/>
    </row>
    <row r="32" spans="1:31" x14ac:dyDescent="0.25">
      <c r="A32" s="20" t="str">
        <f>'DFAakt.mes+fcie-podkl.preVYSTUP'!A30:B30</f>
        <v>20230925</v>
      </c>
      <c r="B32" s="21" t="str">
        <f>'DFAakt.mes+fcie-podkl.preVYSTUP'!B30</f>
        <v>230302</v>
      </c>
      <c r="C32" s="21" t="str">
        <f>Tabuľka22[[#This Row],[zmluva, objednávka]]</f>
        <v>mtz441/2023</v>
      </c>
      <c r="D32" s="21" t="str">
        <f>'DFAakt.mes+fcie-podkl.preVYSTUP'!F30</f>
        <v>30159041</v>
      </c>
      <c r="E32" s="21" t="str">
        <f>'DFAakt.mes+fcie-podkl.preVYSTUP'!E30</f>
        <v>Marian Vulgan - VM TEAM</v>
      </c>
      <c r="F32" s="21" t="str">
        <f>'DFAakt.mes+fcie-podkl.preVYSTUP'!AD30</f>
        <v>Cígeľská 12</v>
      </c>
      <c r="G32" s="21" t="str">
        <f>'DFAakt.mes+fcie-podkl.preVYSTUP'!AE30</f>
        <v>831 06</v>
      </c>
      <c r="H32" s="21" t="str">
        <f>'DFAakt.mes+fcie-podkl.preVYSTUP'!AF30</f>
        <v>Bratislava</v>
      </c>
      <c r="I32" s="16">
        <f>'DFAakt.mes+fcie-podkl.preVYSTUP'!L30</f>
        <v>184.8</v>
      </c>
      <c r="J32" s="27" t="str">
        <f>'DFAakt.mes+fcie-podkl.preVYSTUP'!T30</f>
        <v>EUR</v>
      </c>
      <c r="K32" s="28">
        <f>'DFAakt.mes+fcie-podkl.preVYSTUP'!P30</f>
        <v>45141</v>
      </c>
      <c r="L32" s="21" t="str">
        <f>'DFAakt.mes+fcie-podkl.preVYSTUP'!K30</f>
        <v>Oprava žalúzií</v>
      </c>
      <c r="M32" s="8"/>
      <c r="AB32" s="9"/>
      <c r="AE32"/>
    </row>
    <row r="33" spans="1:31" x14ac:dyDescent="0.25">
      <c r="A33" s="20" t="str">
        <f>'DFAakt.mes+fcie-podkl.preVYSTUP'!A31:B31</f>
        <v>20230926</v>
      </c>
      <c r="B33" s="21" t="str">
        <f>'DFAakt.mes+fcie-podkl.preVYSTUP'!B31</f>
        <v>20230853</v>
      </c>
      <c r="C33" s="21" t="str">
        <f>Tabuľka22[[#This Row],[zmluva, objednávka]]</f>
        <v>mtz459/2023</v>
      </c>
      <c r="D33" s="21" t="str">
        <f>'DFAakt.mes+fcie-podkl.preVYSTUP'!F31</f>
        <v>36289248</v>
      </c>
      <c r="E33" s="21" t="str">
        <f>'DFAakt.mes+fcie-podkl.preVYSTUP'!E31</f>
        <v>STROJÁRSKE CENTRUM s.r.o.</v>
      </c>
      <c r="F33" s="21" t="str">
        <f>'DFAakt.mes+fcie-podkl.preVYSTUP'!AD31</f>
        <v>Bratislavská 79</v>
      </c>
      <c r="G33" s="21" t="str">
        <f>'DFAakt.mes+fcie-podkl.preVYSTUP'!AE31</f>
        <v>902 01</v>
      </c>
      <c r="H33" s="21" t="str">
        <f>'DFAakt.mes+fcie-podkl.preVYSTUP'!AF31</f>
        <v>Pezinok</v>
      </c>
      <c r="I33" s="16">
        <f>'DFAakt.mes+fcie-podkl.preVYSTUP'!L31</f>
        <v>199.84</v>
      </c>
      <c r="J33" s="27" t="str">
        <f>'DFAakt.mes+fcie-podkl.preVYSTUP'!T31</f>
        <v>EUR</v>
      </c>
      <c r="K33" s="28">
        <f>'DFAakt.mes+fcie-podkl.preVYSTUP'!P31</f>
        <v>45141</v>
      </c>
      <c r="L33" s="21" t="str">
        <f>'DFAakt.mes+fcie-podkl.preVYSTUP'!K31</f>
        <v>Remeselnícky materiál</v>
      </c>
      <c r="M33" s="8"/>
      <c r="AB33" s="9"/>
      <c r="AE33"/>
    </row>
    <row r="34" spans="1:31" x14ac:dyDescent="0.25">
      <c r="A34" s="20" t="str">
        <f>'DFAakt.mes+fcie-podkl.preVYSTUP'!A32:B32</f>
        <v>20230927</v>
      </c>
      <c r="B34" s="21" t="str">
        <f>'DFAakt.mes+fcie-podkl.preVYSTUP'!B32</f>
        <v>2340110666</v>
      </c>
      <c r="C34" s="21" t="str">
        <f>Tabuľka22[[#This Row],[zmluva, objednávka]]</f>
        <v>mtz463/2023</v>
      </c>
      <c r="D34" s="21" t="str">
        <f>'DFAakt.mes+fcie-podkl.preVYSTUP'!F32</f>
        <v>31431852</v>
      </c>
      <c r="E34" s="21" t="str">
        <f>'DFAakt.mes+fcie-podkl.preVYSTUP'!E32</f>
        <v>MURAT s.r.o.</v>
      </c>
      <c r="F34" s="21" t="str">
        <f>'DFAakt.mes+fcie-podkl.preVYSTUP'!AD32</f>
        <v>Bratislavská 87</v>
      </c>
      <c r="G34" s="21" t="str">
        <f>'DFAakt.mes+fcie-podkl.preVYSTUP'!AE32</f>
        <v>902 01</v>
      </c>
      <c r="H34" s="21" t="str">
        <f>'DFAakt.mes+fcie-podkl.preVYSTUP'!AF32</f>
        <v>Pezinok</v>
      </c>
      <c r="I34" s="16">
        <f>'DFAakt.mes+fcie-podkl.preVYSTUP'!L32</f>
        <v>22.32</v>
      </c>
      <c r="J34" s="27" t="str">
        <f>'DFAakt.mes+fcie-podkl.preVYSTUP'!T32</f>
        <v>EUR</v>
      </c>
      <c r="K34" s="28">
        <f>'DFAakt.mes+fcie-podkl.preVYSTUP'!P32</f>
        <v>45141</v>
      </c>
      <c r="L34" s="21" t="str">
        <f>'DFAakt.mes+fcie-podkl.preVYSTUP'!K32</f>
        <v>Elektroinštalačný materiál</v>
      </c>
      <c r="M34" s="8"/>
      <c r="AB34" s="9"/>
      <c r="AE34"/>
    </row>
    <row r="35" spans="1:31" x14ac:dyDescent="0.25">
      <c r="A35" s="20" t="str">
        <f>'DFAakt.mes+fcie-podkl.preVYSTUP'!A33:B33</f>
        <v>20230928</v>
      </c>
      <c r="B35" s="21" t="str">
        <f>'DFAakt.mes+fcie-podkl.preVYSTUP'!B33</f>
        <v>230708</v>
      </c>
      <c r="C35" s="21" t="str">
        <f>Tabuľka22[[#This Row],[zmluva, objednávka]]</f>
        <v>mtz457/2023</v>
      </c>
      <c r="D35" s="21" t="str">
        <f>'DFAakt.mes+fcie-podkl.preVYSTUP'!F33</f>
        <v>17578973</v>
      </c>
      <c r="E35" s="21" t="str">
        <f>'DFAakt.mes+fcie-podkl.preVYSTUP'!E33</f>
        <v>GRAFIT Milan Grell 1</v>
      </c>
      <c r="F35" s="21" t="str">
        <f>'DFAakt.mes+fcie-podkl.preVYSTUP'!AD33</f>
        <v>Štúrova 57</v>
      </c>
      <c r="G35" s="21" t="str">
        <f>'DFAakt.mes+fcie-podkl.preVYSTUP'!AE33</f>
        <v>902 03</v>
      </c>
      <c r="H35" s="21" t="str">
        <f>'DFAakt.mes+fcie-podkl.preVYSTUP'!AF33</f>
        <v>Pezinok</v>
      </c>
      <c r="I35" s="16">
        <f>'DFAakt.mes+fcie-podkl.preVYSTUP'!L33</f>
        <v>1170.1300000000001</v>
      </c>
      <c r="J35" s="27" t="str">
        <f>'DFAakt.mes+fcie-podkl.preVYSTUP'!T33</f>
        <v>EUR</v>
      </c>
      <c r="K35" s="28">
        <f>'DFAakt.mes+fcie-podkl.preVYSTUP'!P33</f>
        <v>45141</v>
      </c>
      <c r="L35" s="21" t="str">
        <f>'DFAakt.mes+fcie-podkl.preVYSTUP'!K33</f>
        <v>Kancelárske prostriedky</v>
      </c>
      <c r="M35" s="8"/>
      <c r="AB35" s="9"/>
      <c r="AE35"/>
    </row>
    <row r="36" spans="1:31" x14ac:dyDescent="0.25">
      <c r="A36" s="20" t="str">
        <f>'DFAakt.mes+fcie-podkl.preVYSTUP'!A34:B34</f>
        <v>20230929</v>
      </c>
      <c r="B36" s="21" t="str">
        <f>'DFAakt.mes+fcie-podkl.preVYSTUP'!B34</f>
        <v>564</v>
      </c>
      <c r="C36" s="21" t="str">
        <f>Tabuľka22[[#This Row],[zmluva, objednávka]]</f>
        <v>mtz288/2023</v>
      </c>
      <c r="D36" s="21" t="str">
        <f>'DFAakt.mes+fcie-podkl.preVYSTUP'!F34</f>
        <v>00738298</v>
      </c>
      <c r="E36" s="21" t="str">
        <f>'DFAakt.mes+fcie-podkl.preVYSTUP'!E34</f>
        <v>Ústav na výkon trestu odňatia slobody</v>
      </c>
      <c r="F36" s="21" t="str">
        <f>'DFAakt.mes+fcie-podkl.preVYSTUP'!AD34</f>
        <v>Družstevná 1611/2</v>
      </c>
      <c r="G36" s="21" t="str">
        <f>'DFAakt.mes+fcie-podkl.preVYSTUP'!AE34</f>
        <v>038 52</v>
      </c>
      <c r="H36" s="21" t="str">
        <f>'DFAakt.mes+fcie-podkl.preVYSTUP'!AF34</f>
        <v>Sučany</v>
      </c>
      <c r="I36" s="16">
        <f>'DFAakt.mes+fcie-podkl.preVYSTUP'!L34</f>
        <v>11138</v>
      </c>
      <c r="J36" s="27" t="str">
        <f>'DFAakt.mes+fcie-podkl.preVYSTUP'!T34</f>
        <v>EUR</v>
      </c>
      <c r="K36" s="28">
        <f>'DFAakt.mes+fcie-podkl.preVYSTUP'!P34</f>
        <v>45141</v>
      </c>
      <c r="L36" s="21" t="str">
        <f>'DFAakt.mes+fcie-podkl.preVYSTUP'!K34</f>
        <v>Kancelársky nábytok</v>
      </c>
      <c r="M36" s="8"/>
      <c r="AB36" s="9"/>
      <c r="AE36"/>
    </row>
    <row r="37" spans="1:31" x14ac:dyDescent="0.25">
      <c r="A37" s="20" t="str">
        <f>'DFAakt.mes+fcie-podkl.preVYSTUP'!A35:B35</f>
        <v>20230930</v>
      </c>
      <c r="B37" s="21" t="str">
        <f>'DFAakt.mes+fcie-podkl.preVYSTUP'!B35</f>
        <v>230709</v>
      </c>
      <c r="C37" s="21" t="str">
        <f>Tabuľka22[[#This Row],[zmluva, objednávka]]</f>
        <v>mtz462/2023</v>
      </c>
      <c r="D37" s="21" t="str">
        <f>'DFAakt.mes+fcie-podkl.preVYSTUP'!F35</f>
        <v>17578973</v>
      </c>
      <c r="E37" s="21" t="str">
        <f>'DFAakt.mes+fcie-podkl.preVYSTUP'!E35</f>
        <v>GRAFIT Milan Grell 1</v>
      </c>
      <c r="F37" s="21" t="str">
        <f>'DFAakt.mes+fcie-podkl.preVYSTUP'!AD35</f>
        <v>Štúrova 57</v>
      </c>
      <c r="G37" s="21" t="str">
        <f>'DFAakt.mes+fcie-podkl.preVYSTUP'!AE35</f>
        <v>902 03</v>
      </c>
      <c r="H37" s="21" t="str">
        <f>'DFAakt.mes+fcie-podkl.preVYSTUP'!AF35</f>
        <v>Pezinok</v>
      </c>
      <c r="I37" s="16">
        <f>'DFAakt.mes+fcie-podkl.preVYSTUP'!L35</f>
        <v>2252.16</v>
      </c>
      <c r="J37" s="27" t="str">
        <f>'DFAakt.mes+fcie-podkl.preVYSTUP'!T35</f>
        <v>EUR</v>
      </c>
      <c r="K37" s="28">
        <f>'DFAakt.mes+fcie-podkl.preVYSTUP'!P35</f>
        <v>45141</v>
      </c>
      <c r="L37" s="21" t="str">
        <f>'DFAakt.mes+fcie-podkl.preVYSTUP'!K35</f>
        <v>Kancelársky papier</v>
      </c>
      <c r="M37" s="8"/>
      <c r="AB37" s="9"/>
      <c r="AE37"/>
    </row>
    <row r="38" spans="1:31" x14ac:dyDescent="0.25">
      <c r="A38" s="20" t="str">
        <f>'DFAakt.mes+fcie-podkl.preVYSTUP'!A36:B36</f>
        <v>20230931</v>
      </c>
      <c r="B38" s="21" t="str">
        <f>'DFAakt.mes+fcie-podkl.preVYSTUP'!B36</f>
        <v>232096</v>
      </c>
      <c r="C38" s="21" t="str">
        <f>Tabuľka22[[#This Row],[zmluva, objednávka]]</f>
        <v>mtz465/2023</v>
      </c>
      <c r="D38" s="21" t="str">
        <f>'DFAakt.mes+fcie-podkl.preVYSTUP'!F36</f>
        <v>35952580</v>
      </c>
      <c r="E38" s="21" t="str">
        <f>'DFAakt.mes+fcie-podkl.preVYSTUP'!E36</f>
        <v>MEDIHUM 1 s.r.o.</v>
      </c>
      <c r="F38" s="21" t="str">
        <f>'DFAakt.mes+fcie-podkl.preVYSTUP'!AD36</f>
        <v>Bosákova 7</v>
      </c>
      <c r="G38" s="21" t="str">
        <f>'DFAakt.mes+fcie-podkl.preVYSTUP'!AE36</f>
        <v>851 04</v>
      </c>
      <c r="H38" s="21" t="str">
        <f>'DFAakt.mes+fcie-podkl.preVYSTUP'!AF36</f>
        <v>Bratislava</v>
      </c>
      <c r="I38" s="16">
        <f>'DFAakt.mes+fcie-podkl.preVYSTUP'!L36</f>
        <v>18.600000000000001</v>
      </c>
      <c r="J38" s="27" t="str">
        <f>'DFAakt.mes+fcie-podkl.preVYSTUP'!T36</f>
        <v>EUR</v>
      </c>
      <c r="K38" s="28">
        <f>'DFAakt.mes+fcie-podkl.preVYSTUP'!P36</f>
        <v>45141</v>
      </c>
      <c r="L38" s="21" t="str">
        <f>'DFAakt.mes+fcie-podkl.preVYSTUP'!K36</f>
        <v>EKG papier</v>
      </c>
      <c r="M38" s="8"/>
      <c r="AB38" s="9"/>
      <c r="AE38"/>
    </row>
    <row r="39" spans="1:31" x14ac:dyDescent="0.25">
      <c r="A39" s="20" t="str">
        <f>'DFAakt.mes+fcie-podkl.preVYSTUP'!A37:B37</f>
        <v>20230932</v>
      </c>
      <c r="B39" s="21" t="str">
        <f>'DFAakt.mes+fcie-podkl.preVYSTUP'!B37</f>
        <v>523314288</v>
      </c>
      <c r="C39" s="21" t="str">
        <f>Tabuľka22[[#This Row],[zmluva, objednávka]]</f>
        <v>27/2006</v>
      </c>
      <c r="D39" s="21" t="str">
        <f>'DFAakt.mes+fcie-podkl.preVYSTUP'!F37</f>
        <v>37954521</v>
      </c>
      <c r="E39" s="21" t="str">
        <f>'DFAakt.mes+fcie-podkl.preVYSTUP'!E37</f>
        <v>Slovenská legálna metrológia</v>
      </c>
      <c r="F39" s="21" t="str">
        <f>'DFAakt.mes+fcie-podkl.preVYSTUP'!AD37</f>
        <v>Hviezdoslavova  31</v>
      </c>
      <c r="G39" s="21" t="str">
        <f>'DFAakt.mes+fcie-podkl.preVYSTUP'!AE37</f>
        <v>974 01</v>
      </c>
      <c r="H39" s="21" t="str">
        <f>'DFAakt.mes+fcie-podkl.preVYSTUP'!AF37</f>
        <v>Banská Bystrica</v>
      </c>
      <c r="I39" s="16">
        <f>'DFAakt.mes+fcie-podkl.preVYSTUP'!L37</f>
        <v>9.2200000000000006</v>
      </c>
      <c r="J39" s="27" t="str">
        <f>'DFAakt.mes+fcie-podkl.preVYSTUP'!T37</f>
        <v>EUR</v>
      </c>
      <c r="K39" s="28">
        <f>'DFAakt.mes+fcie-podkl.preVYSTUP'!P37</f>
        <v>45141</v>
      </c>
      <c r="L39" s="21" t="str">
        <f>'DFAakt.mes+fcie-podkl.preVYSTUP'!K37</f>
        <v>Prenájom puzdra a TLD karty</v>
      </c>
      <c r="M39" s="8"/>
      <c r="AB39" s="9"/>
      <c r="AE39"/>
    </row>
    <row r="40" spans="1:31" x14ac:dyDescent="0.25">
      <c r="A40" s="20" t="str">
        <f>'DFAakt.mes+fcie-podkl.preVYSTUP'!A38:B38</f>
        <v>20230933</v>
      </c>
      <c r="B40" s="21" t="str">
        <f>'DFAakt.mes+fcie-podkl.preVYSTUP'!B38</f>
        <v>230100400</v>
      </c>
      <c r="C40" s="21" t="str">
        <f>Tabuľka22[[#This Row],[zmluva, objednávka]]</f>
        <v>23/2023</v>
      </c>
      <c r="D40" s="21" t="str">
        <f>'DFAakt.mes+fcie-podkl.preVYSTUP'!F38</f>
        <v>44690321</v>
      </c>
      <c r="E40" s="21" t="str">
        <f>'DFAakt.mes+fcie-podkl.preVYSTUP'!E38</f>
        <v>TECHTEAM s.r.o.</v>
      </c>
      <c r="F40" s="21" t="str">
        <f>'DFAakt.mes+fcie-podkl.preVYSTUP'!AD38</f>
        <v>Tomašikova 17</v>
      </c>
      <c r="G40" s="21" t="str">
        <f>'DFAakt.mes+fcie-podkl.preVYSTUP'!AE38</f>
        <v>821 09</v>
      </c>
      <c r="H40" s="21" t="str">
        <f>'DFAakt.mes+fcie-podkl.preVYSTUP'!AF38</f>
        <v>Bratislava 2</v>
      </c>
      <c r="I40" s="16">
        <f>'DFAakt.mes+fcie-podkl.preVYSTUP'!L38</f>
        <v>13931.96</v>
      </c>
      <c r="J40" s="27" t="str">
        <f>'DFAakt.mes+fcie-podkl.preVYSTUP'!T38</f>
        <v>EUR</v>
      </c>
      <c r="K40" s="28">
        <f>'DFAakt.mes+fcie-podkl.preVYSTUP'!P38</f>
        <v>45141</v>
      </c>
      <c r="L40" s="21" t="str">
        <f>'DFAakt.mes+fcie-podkl.preVYSTUP'!K38</f>
        <v>Klimatizačné zariadenia</v>
      </c>
      <c r="M40" s="8"/>
      <c r="AB40" s="9"/>
      <c r="AE40"/>
    </row>
    <row r="41" spans="1:31" x14ac:dyDescent="0.25">
      <c r="A41" s="20" t="str">
        <f>'DFAakt.mes+fcie-podkl.preVYSTUP'!A39:B39</f>
        <v>20230935</v>
      </c>
      <c r="B41" s="21" t="str">
        <f>'DFAakt.mes+fcie-podkl.preVYSTUP'!B39</f>
        <v>10230084</v>
      </c>
      <c r="C41" s="21" t="str">
        <f>Tabuľka22[[#This Row],[zmluva, objednávka]]</f>
        <v>27/2023</v>
      </c>
      <c r="D41" s="21" t="str">
        <f>'DFAakt.mes+fcie-podkl.preVYSTUP'!F39</f>
        <v>44004575</v>
      </c>
      <c r="E41" s="21" t="str">
        <f>'DFAakt.mes+fcie-podkl.preVYSTUP'!E39</f>
        <v>RAMICON s.r.o.</v>
      </c>
      <c r="F41" s="21" t="str">
        <f>'DFAakt.mes+fcie-podkl.preVYSTUP'!AD39</f>
        <v>Starohájska 9/C</v>
      </c>
      <c r="G41" s="21" t="str">
        <f>'DFAakt.mes+fcie-podkl.preVYSTUP'!AE39</f>
        <v>917 01</v>
      </c>
      <c r="H41" s="21" t="str">
        <f>'DFAakt.mes+fcie-podkl.preVYSTUP'!AF39</f>
        <v>Trnava</v>
      </c>
      <c r="I41" s="16">
        <f>'DFAakt.mes+fcie-podkl.preVYSTUP'!L39</f>
        <v>20411.599999999999</v>
      </c>
      <c r="J41" s="27" t="str">
        <f>'DFAakt.mes+fcie-podkl.preVYSTUP'!T39</f>
        <v>EUR</v>
      </c>
      <c r="K41" s="28">
        <f>'DFAakt.mes+fcie-podkl.preVYSTUP'!P39</f>
        <v>45141</v>
      </c>
      <c r="L41" s="21" t="str">
        <f>'DFAakt.mes+fcie-podkl.preVYSTUP'!K39</f>
        <v>Výmena kazetového stropu,malov</v>
      </c>
      <c r="M41" s="8"/>
      <c r="AB41" s="9"/>
      <c r="AE41"/>
    </row>
    <row r="42" spans="1:31" x14ac:dyDescent="0.25">
      <c r="A42" s="20" t="str">
        <f>'DFAakt.mes+fcie-podkl.preVYSTUP'!A40:B40</f>
        <v>20230936</v>
      </c>
      <c r="B42" s="21" t="str">
        <f>'DFAakt.mes+fcie-podkl.preVYSTUP'!B40</f>
        <v>90006362</v>
      </c>
      <c r="C42" s="21" t="str">
        <f>Tabuľka22[[#This Row],[zmluva, objednávka]]</f>
        <v>34/2023</v>
      </c>
      <c r="D42" s="21" t="str">
        <f>'DFAakt.mes+fcie-podkl.preVYSTUP'!F40</f>
        <v>34099514</v>
      </c>
      <c r="E42" s="21" t="str">
        <f>'DFAakt.mes+fcie-podkl.preVYSTUP'!E40</f>
        <v>MIK, s.r.o.</v>
      </c>
      <c r="F42" s="21" t="str">
        <f>'DFAakt.mes+fcie-podkl.preVYSTUP'!AD40</f>
        <v>Hollého 1999/13</v>
      </c>
      <c r="G42" s="21" t="str">
        <f>'DFAakt.mes+fcie-podkl.preVYSTUP'!AE40</f>
        <v>927 05</v>
      </c>
      <c r="H42" s="21" t="str">
        <f>'DFAakt.mes+fcie-podkl.preVYSTUP'!AF40</f>
        <v>Šala</v>
      </c>
      <c r="I42" s="16">
        <f>'DFAakt.mes+fcie-podkl.preVYSTUP'!L40</f>
        <v>453.54</v>
      </c>
      <c r="J42" s="27" t="str">
        <f>'DFAakt.mes+fcie-podkl.preVYSTUP'!T40</f>
        <v>EUR</v>
      </c>
      <c r="K42" s="28">
        <f>'DFAakt.mes+fcie-podkl.preVYSTUP'!P40</f>
        <v>45146</v>
      </c>
      <c r="L42" s="21" t="str">
        <f>'DFAakt.mes+fcie-podkl.preVYSTUP'!K40</f>
        <v>Potraviny</v>
      </c>
      <c r="M42" s="8"/>
      <c r="AB42" s="9"/>
      <c r="AE42"/>
    </row>
    <row r="43" spans="1:31" x14ac:dyDescent="0.25">
      <c r="A43" s="20" t="str">
        <f>'DFAakt.mes+fcie-podkl.preVYSTUP'!A41:B41</f>
        <v>20230937</v>
      </c>
      <c r="B43" s="21" t="str">
        <f>'DFAakt.mes+fcie-podkl.preVYSTUP'!B41</f>
        <v>30045166</v>
      </c>
      <c r="C43" s="21" t="str">
        <f>Tabuľka22[[#This Row],[zmluva, objednávka]]</f>
        <v>nl504/2023</v>
      </c>
      <c r="D43" s="21" t="str">
        <f>'DFAakt.mes+fcie-podkl.preVYSTUP'!F41</f>
        <v>34113924</v>
      </c>
      <c r="E43" s="21" t="str">
        <f>'DFAakt.mes+fcie-podkl.preVYSTUP'!E41</f>
        <v>MED-ART s r.o.</v>
      </c>
      <c r="F43" s="21" t="str">
        <f>'DFAakt.mes+fcie-podkl.preVYSTUP'!AD41</f>
        <v>Hornocermanska 4</v>
      </c>
      <c r="G43" s="21" t="str">
        <f>'DFAakt.mes+fcie-podkl.preVYSTUP'!AE41</f>
        <v>949 01</v>
      </c>
      <c r="H43" s="21" t="str">
        <f>'DFAakt.mes+fcie-podkl.preVYSTUP'!AF41</f>
        <v>Nitra</v>
      </c>
      <c r="I43" s="16">
        <f>'DFAakt.mes+fcie-podkl.preVYSTUP'!L41</f>
        <v>227.8</v>
      </c>
      <c r="J43" s="27" t="str">
        <f>'DFAakt.mes+fcie-podkl.preVYSTUP'!T41</f>
        <v>EUR</v>
      </c>
      <c r="K43" s="28">
        <f>'DFAakt.mes+fcie-podkl.preVYSTUP'!P41</f>
        <v>45146</v>
      </c>
      <c r="L43" s="21" t="str">
        <f>'DFAakt.mes+fcie-podkl.preVYSTUP'!K41</f>
        <v>Lieky</v>
      </c>
      <c r="M43" s="8"/>
      <c r="AB43" s="9"/>
      <c r="AE43"/>
    </row>
    <row r="44" spans="1:31" x14ac:dyDescent="0.25">
      <c r="A44" s="20" t="str">
        <f>'DFAakt.mes+fcie-podkl.preVYSTUP'!A42:B42</f>
        <v>20230938</v>
      </c>
      <c r="B44" s="21" t="str">
        <f>'DFAakt.mes+fcie-podkl.preVYSTUP'!B42</f>
        <v>23419402</v>
      </c>
      <c r="C44" s="21" t="str">
        <f>Tabuľka22[[#This Row],[zmluva, objednávka]]</f>
        <v>mtz447/2023</v>
      </c>
      <c r="D44" s="21" t="str">
        <f>'DFAakt.mes+fcie-podkl.preVYSTUP'!F42</f>
        <v>44413467</v>
      </c>
      <c r="E44" s="21" t="str">
        <f>'DFAakt.mes+fcie-podkl.preVYSTUP'!E42</f>
        <v>B2B Partner s.r.o.</v>
      </c>
      <c r="F44" s="21" t="str">
        <f>'DFAakt.mes+fcie-podkl.preVYSTUP'!AD42</f>
        <v>Šulekova 2</v>
      </c>
      <c r="G44" s="21" t="str">
        <f>'DFAakt.mes+fcie-podkl.preVYSTUP'!AE42</f>
        <v>81106</v>
      </c>
      <c r="H44" s="21" t="str">
        <f>'DFAakt.mes+fcie-podkl.preVYSTUP'!AF42</f>
        <v>Bratislava</v>
      </c>
      <c r="I44" s="16">
        <f>'DFAakt.mes+fcie-podkl.preVYSTUP'!L42</f>
        <v>4981.5</v>
      </c>
      <c r="J44" s="27" t="str">
        <f>'DFAakt.mes+fcie-podkl.preVYSTUP'!T42</f>
        <v>EUR</v>
      </c>
      <c r="K44" s="28">
        <f>'DFAakt.mes+fcie-podkl.preVYSTUP'!P42</f>
        <v>45146</v>
      </c>
      <c r="L44" s="21" t="str">
        <f>'DFAakt.mes+fcie-podkl.preVYSTUP'!K42</f>
        <v>Lavičky SOFA PUBLIC</v>
      </c>
      <c r="M44" s="8"/>
      <c r="AB44" s="9"/>
      <c r="AE44"/>
    </row>
    <row r="45" spans="1:31" x14ac:dyDescent="0.25">
      <c r="A45" s="20" t="str">
        <f>'DFAakt.mes+fcie-podkl.preVYSTUP'!A43:B43</f>
        <v>20230939</v>
      </c>
      <c r="B45" s="21" t="str">
        <f>'DFAakt.mes+fcie-podkl.preVYSTUP'!B43</f>
        <v>23419498</v>
      </c>
      <c r="C45" s="21" t="str">
        <f>Tabuľka22[[#This Row],[zmluva, objednávka]]</f>
        <v>mtz447/2023</v>
      </c>
      <c r="D45" s="21" t="str">
        <f>'DFAakt.mes+fcie-podkl.preVYSTUP'!F43</f>
        <v>44413467</v>
      </c>
      <c r="E45" s="21" t="str">
        <f>'DFAakt.mes+fcie-podkl.preVYSTUP'!E43</f>
        <v>B2B Partner s.r.o.</v>
      </c>
      <c r="F45" s="21" t="str">
        <f>'DFAakt.mes+fcie-podkl.preVYSTUP'!AD43</f>
        <v>Šulekova 2</v>
      </c>
      <c r="G45" s="21" t="str">
        <f>'DFAakt.mes+fcie-podkl.preVYSTUP'!AE43</f>
        <v>81106</v>
      </c>
      <c r="H45" s="21" t="str">
        <f>'DFAakt.mes+fcie-podkl.preVYSTUP'!AF43</f>
        <v>Bratislava</v>
      </c>
      <c r="I45" s="16">
        <f>'DFAakt.mes+fcie-podkl.preVYSTUP'!L43</f>
        <v>4981.5</v>
      </c>
      <c r="J45" s="27" t="str">
        <f>'DFAakt.mes+fcie-podkl.preVYSTUP'!T43</f>
        <v>EUR</v>
      </c>
      <c r="K45" s="28">
        <f>'DFAakt.mes+fcie-podkl.preVYSTUP'!P43</f>
        <v>45146</v>
      </c>
      <c r="L45" s="21" t="str">
        <f>'DFAakt.mes+fcie-podkl.preVYSTUP'!K43</f>
        <v>Lavičky SOFA PUBLIC</v>
      </c>
      <c r="M45" s="8"/>
      <c r="AB45" s="9"/>
      <c r="AE45"/>
    </row>
    <row r="46" spans="1:31" x14ac:dyDescent="0.25">
      <c r="A46" s="20" t="str">
        <f>'DFAakt.mes+fcie-podkl.preVYSTUP'!A44:B44</f>
        <v>20230940</v>
      </c>
      <c r="B46" s="21" t="str">
        <f>'DFAakt.mes+fcie-podkl.preVYSTUP'!B44</f>
        <v>2375035</v>
      </c>
      <c r="C46" s="21" t="str">
        <f>Tabuľka22[[#This Row],[zmluva, objednávka]]</f>
        <v>nl486,489,496,499/2023</v>
      </c>
      <c r="D46" s="21" t="str">
        <f>'DFAakt.mes+fcie-podkl.preVYSTUP'!F44</f>
        <v>34142941</v>
      </c>
      <c r="E46" s="21" t="str">
        <f>'DFAakt.mes+fcie-podkl.preVYSTUP'!E44</f>
        <v>PHOENIX  zdravot. zásobovanie, a.s.</v>
      </c>
      <c r="F46" s="21" t="str">
        <f>'DFAakt.mes+fcie-podkl.preVYSTUP'!AD44</f>
        <v>Pribylinská  2/A</v>
      </c>
      <c r="G46" s="21" t="str">
        <f>'DFAakt.mes+fcie-podkl.preVYSTUP'!AE44</f>
        <v>831 04</v>
      </c>
      <c r="H46" s="21" t="str">
        <f>'DFAakt.mes+fcie-podkl.preVYSTUP'!AF44</f>
        <v>Bratislava</v>
      </c>
      <c r="I46" s="16">
        <f>'DFAakt.mes+fcie-podkl.preVYSTUP'!L44</f>
        <v>2095.37</v>
      </c>
      <c r="J46" s="27" t="str">
        <f>'DFAakt.mes+fcie-podkl.preVYSTUP'!T44</f>
        <v>EUR</v>
      </c>
      <c r="K46" s="28">
        <f>'DFAakt.mes+fcie-podkl.preVYSTUP'!P44</f>
        <v>45160</v>
      </c>
      <c r="L46" s="21" t="str">
        <f>'DFAakt.mes+fcie-podkl.preVYSTUP'!K44</f>
        <v>Lieky,ŠZM,dezinfekčné prostrie</v>
      </c>
      <c r="M46" s="8"/>
      <c r="AB46" s="9"/>
      <c r="AE46"/>
    </row>
    <row r="47" spans="1:31" x14ac:dyDescent="0.25">
      <c r="A47" s="20" t="str">
        <f>'DFAakt.mes+fcie-podkl.preVYSTUP'!A45:B45</f>
        <v>20230941</v>
      </c>
      <c r="B47" s="21" t="str">
        <f>'DFAakt.mes+fcie-podkl.preVYSTUP'!B45</f>
        <v>90006435</v>
      </c>
      <c r="C47" s="21" t="str">
        <f>Tabuľka22[[#This Row],[zmluva, objednávka]]</f>
        <v>34/2023</v>
      </c>
      <c r="D47" s="21" t="str">
        <f>'DFAakt.mes+fcie-podkl.preVYSTUP'!F45</f>
        <v>34099514</v>
      </c>
      <c r="E47" s="21" t="str">
        <f>'DFAakt.mes+fcie-podkl.preVYSTUP'!E45</f>
        <v>MIK, s.r.o.</v>
      </c>
      <c r="F47" s="21" t="str">
        <f>'DFAakt.mes+fcie-podkl.preVYSTUP'!AD45</f>
        <v>Hollého 1999/13</v>
      </c>
      <c r="G47" s="21" t="str">
        <f>'DFAakt.mes+fcie-podkl.preVYSTUP'!AE45</f>
        <v>927 05</v>
      </c>
      <c r="H47" s="21" t="str">
        <f>'DFAakt.mes+fcie-podkl.preVYSTUP'!AF45</f>
        <v>Šala</v>
      </c>
      <c r="I47" s="16">
        <f>'DFAakt.mes+fcie-podkl.preVYSTUP'!L45</f>
        <v>800.22</v>
      </c>
      <c r="J47" s="27" t="str">
        <f>'DFAakt.mes+fcie-podkl.preVYSTUP'!T45</f>
        <v>EUR</v>
      </c>
      <c r="K47" s="28">
        <f>'DFAakt.mes+fcie-podkl.preVYSTUP'!P45</f>
        <v>45146</v>
      </c>
      <c r="L47" s="21" t="str">
        <f>'DFAakt.mes+fcie-podkl.preVYSTUP'!K45</f>
        <v>Potraviny</v>
      </c>
      <c r="M47" s="8"/>
      <c r="AB47" s="9"/>
      <c r="AE47"/>
    </row>
    <row r="48" spans="1:31" x14ac:dyDescent="0.25">
      <c r="A48" s="20" t="str">
        <f>'DFAakt.mes+fcie-podkl.preVYSTUP'!A46:B46</f>
        <v>20230942</v>
      </c>
      <c r="B48" s="21" t="str">
        <f>'DFAakt.mes+fcie-podkl.preVYSTUP'!B46</f>
        <v>90006520</v>
      </c>
      <c r="C48" s="21" t="str">
        <f>Tabuľka22[[#This Row],[zmluva, objednávka]]</f>
        <v>34/2023</v>
      </c>
      <c r="D48" s="21" t="str">
        <f>'DFAakt.mes+fcie-podkl.preVYSTUP'!F46</f>
        <v>34099514</v>
      </c>
      <c r="E48" s="21" t="str">
        <f>'DFAakt.mes+fcie-podkl.preVYSTUP'!E46</f>
        <v>MIK, s.r.o.</v>
      </c>
      <c r="F48" s="21" t="str">
        <f>'DFAakt.mes+fcie-podkl.preVYSTUP'!AD46</f>
        <v>Hollého 1999/13</v>
      </c>
      <c r="G48" s="21" t="str">
        <f>'DFAakt.mes+fcie-podkl.preVYSTUP'!AE46</f>
        <v>927 05</v>
      </c>
      <c r="H48" s="21" t="str">
        <f>'DFAakt.mes+fcie-podkl.preVYSTUP'!AF46</f>
        <v>Šala</v>
      </c>
      <c r="I48" s="16">
        <f>'DFAakt.mes+fcie-podkl.preVYSTUP'!L46</f>
        <v>949.51</v>
      </c>
      <c r="J48" s="27" t="str">
        <f>'DFAakt.mes+fcie-podkl.preVYSTUP'!T46</f>
        <v>EUR</v>
      </c>
      <c r="K48" s="28">
        <f>'DFAakt.mes+fcie-podkl.preVYSTUP'!P46</f>
        <v>45146</v>
      </c>
      <c r="L48" s="21" t="str">
        <f>'DFAakt.mes+fcie-podkl.preVYSTUP'!K46</f>
        <v>Potraviny</v>
      </c>
      <c r="M48" s="8"/>
      <c r="AB48" s="9"/>
      <c r="AE48"/>
    </row>
    <row r="49" spans="1:31" x14ac:dyDescent="0.25">
      <c r="A49" s="20" t="str">
        <f>'DFAakt.mes+fcie-podkl.preVYSTUP'!A47:B47</f>
        <v>20230943</v>
      </c>
      <c r="B49" s="21" t="str">
        <f>'DFAakt.mes+fcie-podkl.preVYSTUP'!B47</f>
        <v>6862031595</v>
      </c>
      <c r="C49" s="21" t="str">
        <f>Tabuľka22[[#This Row],[zmluva, objednávka]]</f>
        <v>50/2015</v>
      </c>
      <c r="D49" s="21" t="str">
        <f>'DFAakt.mes+fcie-podkl.preVYSTUP'!F47</f>
        <v>685852</v>
      </c>
      <c r="E49" s="21" t="str">
        <f>'DFAakt.mes+fcie-podkl.preVYSTUP'!E47</f>
        <v>MESSER  Tatragas s.r.o.</v>
      </c>
      <c r="F49" s="21" t="str">
        <f>'DFAakt.mes+fcie-podkl.preVYSTUP'!AD47</f>
        <v>Chalupkova 9</v>
      </c>
      <c r="G49" s="21" t="str">
        <f>'DFAakt.mes+fcie-podkl.preVYSTUP'!AE47</f>
        <v>819 44</v>
      </c>
      <c r="H49" s="21" t="str">
        <f>'DFAakt.mes+fcie-podkl.preVYSTUP'!AF47</f>
        <v>Bratislava 1</v>
      </c>
      <c r="I49" s="16">
        <f>'DFAakt.mes+fcie-podkl.preVYSTUP'!L47</f>
        <v>70.92</v>
      </c>
      <c r="J49" s="27" t="str">
        <f>'DFAakt.mes+fcie-podkl.preVYSTUP'!T47</f>
        <v>EUR</v>
      </c>
      <c r="K49" s="28">
        <f>'DFAakt.mes+fcie-podkl.preVYSTUP'!P47</f>
        <v>45159</v>
      </c>
      <c r="L49" s="21" t="str">
        <f>'DFAakt.mes+fcie-podkl.preVYSTUP'!K47</f>
        <v>Medicínsky kyslík</v>
      </c>
      <c r="M49" s="8"/>
      <c r="AB49" s="9"/>
      <c r="AE49"/>
    </row>
    <row r="50" spans="1:31" x14ac:dyDescent="0.25">
      <c r="A50" s="20" t="str">
        <f>'DFAakt.mes+fcie-podkl.preVYSTUP'!A48:B48</f>
        <v>20230944</v>
      </c>
      <c r="B50" s="21" t="str">
        <f>'DFAakt.mes+fcie-podkl.preVYSTUP'!B48</f>
        <v>23102562</v>
      </c>
      <c r="C50" s="21" t="str">
        <f>Tabuľka22[[#This Row],[zmluva, objednávka]]</f>
        <v>mailom</v>
      </c>
      <c r="D50" s="21" t="str">
        <f>'DFAakt.mes+fcie-podkl.preVYSTUP'!F48</f>
        <v>36324124</v>
      </c>
      <c r="E50" s="21" t="str">
        <f>'DFAakt.mes+fcie-podkl.preVYSTUP'!E48</f>
        <v>DEMIFOOD s r.o.</v>
      </c>
      <c r="F50" s="21" t="str">
        <f>'DFAakt.mes+fcie-podkl.preVYSTUP'!AD48</f>
        <v>Piešťanská 2503/43</v>
      </c>
      <c r="G50" s="21" t="str">
        <f>'DFAakt.mes+fcie-podkl.preVYSTUP'!AE48</f>
        <v>915 01</v>
      </c>
      <c r="H50" s="21" t="str">
        <f>'DFAakt.mes+fcie-podkl.preVYSTUP'!AF48</f>
        <v>Nové Mesto nad Váhom</v>
      </c>
      <c r="I50" s="16">
        <f>'DFAakt.mes+fcie-podkl.preVYSTUP'!L48</f>
        <v>296.35000000000002</v>
      </c>
      <c r="J50" s="27" t="str">
        <f>'DFAakt.mes+fcie-podkl.preVYSTUP'!T48</f>
        <v>EUR</v>
      </c>
      <c r="K50" s="28">
        <f>'DFAakt.mes+fcie-podkl.preVYSTUP'!P48</f>
        <v>45146</v>
      </c>
      <c r="L50" s="21" t="str">
        <f>'DFAakt.mes+fcie-podkl.preVYSTUP'!K48</f>
        <v>Potraviny</v>
      </c>
      <c r="M50" s="8"/>
      <c r="AB50" s="9"/>
      <c r="AE50"/>
    </row>
    <row r="51" spans="1:31" x14ac:dyDescent="0.25">
      <c r="A51" s="20" t="str">
        <f>'DFAakt.mes+fcie-podkl.preVYSTUP'!A49:B49</f>
        <v>20230945</v>
      </c>
      <c r="B51" s="21" t="str">
        <f>'DFAakt.mes+fcie-podkl.preVYSTUP'!B49</f>
        <v>90006619</v>
      </c>
      <c r="C51" s="21" t="str">
        <f>Tabuľka22[[#This Row],[zmluva, objednávka]]</f>
        <v>34/2023</v>
      </c>
      <c r="D51" s="21" t="str">
        <f>'DFAakt.mes+fcie-podkl.preVYSTUP'!F49</f>
        <v>34099514</v>
      </c>
      <c r="E51" s="21" t="str">
        <f>'DFAakt.mes+fcie-podkl.preVYSTUP'!E49</f>
        <v>MIK, s.r.o.</v>
      </c>
      <c r="F51" s="21" t="str">
        <f>'DFAakt.mes+fcie-podkl.preVYSTUP'!AD49</f>
        <v>Hollého 1999/13</v>
      </c>
      <c r="G51" s="21" t="str">
        <f>'DFAakt.mes+fcie-podkl.preVYSTUP'!AE49</f>
        <v>927 05</v>
      </c>
      <c r="H51" s="21" t="str">
        <f>'DFAakt.mes+fcie-podkl.preVYSTUP'!AF49</f>
        <v>Šala</v>
      </c>
      <c r="I51" s="16">
        <f>'DFAakt.mes+fcie-podkl.preVYSTUP'!L49</f>
        <v>1023.1</v>
      </c>
      <c r="J51" s="27" t="str">
        <f>'DFAakt.mes+fcie-podkl.preVYSTUP'!T49</f>
        <v>EUR</v>
      </c>
      <c r="K51" s="28">
        <f>'DFAakt.mes+fcie-podkl.preVYSTUP'!P49</f>
        <v>45146</v>
      </c>
      <c r="L51" s="21" t="str">
        <f>'DFAakt.mes+fcie-podkl.preVYSTUP'!K49</f>
        <v>Potraviny</v>
      </c>
      <c r="M51" s="8"/>
      <c r="AB51" s="9"/>
      <c r="AE51"/>
    </row>
    <row r="52" spans="1:31" x14ac:dyDescent="0.25">
      <c r="A52" s="20" t="str">
        <f>'DFAakt.mes+fcie-podkl.preVYSTUP'!A50:B50</f>
        <v>20230946</v>
      </c>
      <c r="B52" s="21" t="str">
        <f>'DFAakt.mes+fcie-podkl.preVYSTUP'!B50</f>
        <v>90006690</v>
      </c>
      <c r="C52" s="21" t="str">
        <f>Tabuľka22[[#This Row],[zmluva, objednávka]]</f>
        <v>34/2023</v>
      </c>
      <c r="D52" s="21" t="str">
        <f>'DFAakt.mes+fcie-podkl.preVYSTUP'!F50</f>
        <v>34099514</v>
      </c>
      <c r="E52" s="21" t="str">
        <f>'DFAakt.mes+fcie-podkl.preVYSTUP'!E50</f>
        <v>MIK, s.r.o.</v>
      </c>
      <c r="F52" s="21" t="str">
        <f>'DFAakt.mes+fcie-podkl.preVYSTUP'!AD50</f>
        <v>Hollého 1999/13</v>
      </c>
      <c r="G52" s="21" t="str">
        <f>'DFAakt.mes+fcie-podkl.preVYSTUP'!AE50</f>
        <v>927 05</v>
      </c>
      <c r="H52" s="21" t="str">
        <f>'DFAakt.mes+fcie-podkl.preVYSTUP'!AF50</f>
        <v>Šala</v>
      </c>
      <c r="I52" s="16">
        <f>'DFAakt.mes+fcie-podkl.preVYSTUP'!L50</f>
        <v>732.79</v>
      </c>
      <c r="J52" s="27" t="str">
        <f>'DFAakt.mes+fcie-podkl.preVYSTUP'!T50</f>
        <v>EUR</v>
      </c>
      <c r="K52" s="28">
        <f>'DFAakt.mes+fcie-podkl.preVYSTUP'!P50</f>
        <v>45146</v>
      </c>
      <c r="L52" s="21" t="str">
        <f>'DFAakt.mes+fcie-podkl.preVYSTUP'!K50</f>
        <v>Potraviny</v>
      </c>
      <c r="M52" s="8"/>
      <c r="AB52" s="9"/>
      <c r="AE52"/>
    </row>
    <row r="53" spans="1:31" x14ac:dyDescent="0.25">
      <c r="A53" s="20" t="str">
        <f>'DFAakt.mes+fcie-podkl.preVYSTUP'!A51:B51</f>
        <v>20230947</v>
      </c>
      <c r="B53" s="21" t="str">
        <f>'DFAakt.mes+fcie-podkl.preVYSTUP'!B51</f>
        <v>2382257</v>
      </c>
      <c r="C53" s="21" t="str">
        <f>Tabuľka22[[#This Row],[zmluva, objednávka]]</f>
        <v>nl508,511,518,522,525/2023</v>
      </c>
      <c r="D53" s="21" t="str">
        <f>'DFAakt.mes+fcie-podkl.preVYSTUP'!F51</f>
        <v>34142941</v>
      </c>
      <c r="E53" s="21" t="str">
        <f>'DFAakt.mes+fcie-podkl.preVYSTUP'!E51</f>
        <v>PHOENIX  zdravot. zásobovanie, a.s.</v>
      </c>
      <c r="F53" s="21" t="str">
        <f>'DFAakt.mes+fcie-podkl.preVYSTUP'!AD51</f>
        <v>Pribylinská  2/A</v>
      </c>
      <c r="G53" s="21" t="str">
        <f>'DFAakt.mes+fcie-podkl.preVYSTUP'!AE51</f>
        <v>831 04</v>
      </c>
      <c r="H53" s="21" t="str">
        <f>'DFAakt.mes+fcie-podkl.preVYSTUP'!AF51</f>
        <v>Bratislava</v>
      </c>
      <c r="I53" s="16">
        <f>'DFAakt.mes+fcie-podkl.preVYSTUP'!L51</f>
        <v>160.34</v>
      </c>
      <c r="J53" s="27" t="str">
        <f>'DFAakt.mes+fcie-podkl.preVYSTUP'!T51</f>
        <v>EUR</v>
      </c>
      <c r="K53" s="28">
        <f>'DFAakt.mes+fcie-podkl.preVYSTUP'!P51</f>
        <v>45160</v>
      </c>
      <c r="L53" s="21" t="str">
        <f>'DFAakt.mes+fcie-podkl.preVYSTUP'!K51</f>
        <v>Lieky</v>
      </c>
      <c r="M53" s="8"/>
      <c r="AB53" s="9"/>
      <c r="AE53"/>
    </row>
    <row r="54" spans="1:31" x14ac:dyDescent="0.25">
      <c r="A54" s="20" t="str">
        <f>'DFAakt.mes+fcie-podkl.preVYSTUP'!A52:B52</f>
        <v>20230948</v>
      </c>
      <c r="B54" s="21" t="str">
        <f>'DFAakt.mes+fcie-podkl.preVYSTUP'!B52</f>
        <v>2380490</v>
      </c>
      <c r="C54" s="21" t="str">
        <f>Tabuľka22[[#This Row],[zmluva, objednávka]]</f>
        <v>nl505,512,513,515,519,523/2023</v>
      </c>
      <c r="D54" s="21" t="str">
        <f>'DFAakt.mes+fcie-podkl.preVYSTUP'!F52</f>
        <v>34142941</v>
      </c>
      <c r="E54" s="21" t="str">
        <f>'DFAakt.mes+fcie-podkl.preVYSTUP'!E52</f>
        <v>PHOENIX  zdravot. zásobovanie, a.s.</v>
      </c>
      <c r="F54" s="21" t="str">
        <f>'DFAakt.mes+fcie-podkl.preVYSTUP'!AD52</f>
        <v>Pribylinská  2/A</v>
      </c>
      <c r="G54" s="21" t="str">
        <f>'DFAakt.mes+fcie-podkl.preVYSTUP'!AE52</f>
        <v>831 04</v>
      </c>
      <c r="H54" s="21" t="str">
        <f>'DFAakt.mes+fcie-podkl.preVYSTUP'!AF52</f>
        <v>Bratislava</v>
      </c>
      <c r="I54" s="16">
        <f>'DFAakt.mes+fcie-podkl.preVYSTUP'!L52</f>
        <v>1307.48</v>
      </c>
      <c r="J54" s="27" t="str">
        <f>'DFAakt.mes+fcie-podkl.preVYSTUP'!T52</f>
        <v>EUR</v>
      </c>
      <c r="K54" s="28">
        <f>'DFAakt.mes+fcie-podkl.preVYSTUP'!P52</f>
        <v>45160</v>
      </c>
      <c r="L54" s="21" t="str">
        <f>'DFAakt.mes+fcie-podkl.preVYSTUP'!K52</f>
        <v>Lieky,ŠZM,dezinfekčné prostrie</v>
      </c>
      <c r="M54" s="8"/>
      <c r="AB54" s="9"/>
      <c r="AE54"/>
    </row>
    <row r="55" spans="1:31" x14ac:dyDescent="0.25">
      <c r="A55" s="20" t="str">
        <f>'DFAakt.mes+fcie-podkl.preVYSTUP'!A53:B53</f>
        <v>20230949</v>
      </c>
      <c r="B55" s="21" t="str">
        <f>'DFAakt.mes+fcie-podkl.preVYSTUP'!B53</f>
        <v>20236156</v>
      </c>
      <c r="C55" s="21" t="str">
        <f>Tabuľka22[[#This Row],[zmluva, objednávka]]</f>
        <v>nl535/2023</v>
      </c>
      <c r="D55" s="21" t="str">
        <f>'DFAakt.mes+fcie-podkl.preVYSTUP'!F53</f>
        <v>31589561</v>
      </c>
      <c r="E55" s="21" t="str">
        <f>'DFAakt.mes+fcie-podkl.preVYSTUP'!E53</f>
        <v>VIDRA  a spol. s.r.o.</v>
      </c>
      <c r="F55" s="21" t="str">
        <f>'DFAakt.mes+fcie-podkl.preVYSTUP'!AD53</f>
        <v>Štrková 8</v>
      </c>
      <c r="G55" s="21" t="str">
        <f>'DFAakt.mes+fcie-podkl.preVYSTUP'!AE53</f>
        <v>011 96</v>
      </c>
      <c r="H55" s="21" t="str">
        <f>'DFAakt.mes+fcie-podkl.preVYSTUP'!AF53</f>
        <v>Žilina</v>
      </c>
      <c r="I55" s="16">
        <f>'DFAakt.mes+fcie-podkl.preVYSTUP'!L53</f>
        <v>78.12</v>
      </c>
      <c r="J55" s="27" t="str">
        <f>'DFAakt.mes+fcie-podkl.preVYSTUP'!T53</f>
        <v>EUR</v>
      </c>
      <c r="K55" s="28">
        <f>'DFAakt.mes+fcie-podkl.preVYSTUP'!P53</f>
        <v>45149</v>
      </c>
      <c r="L55" s="21" t="str">
        <f>'DFAakt.mes+fcie-podkl.preVYSTUP'!K53</f>
        <v>ŠZM</v>
      </c>
      <c r="M55" s="8"/>
      <c r="AB55" s="9"/>
      <c r="AE55"/>
    </row>
    <row r="56" spans="1:31" x14ac:dyDescent="0.25">
      <c r="A56" s="20" t="str">
        <f>'DFAakt.mes+fcie-podkl.preVYSTUP'!A54:B54</f>
        <v>20230950</v>
      </c>
      <c r="B56" s="21" t="str">
        <f>'DFAakt.mes+fcie-podkl.preVYSTUP'!B54</f>
        <v>23102620</v>
      </c>
      <c r="C56" s="21" t="str">
        <f>Tabuľka22[[#This Row],[zmluva, objednávka]]</f>
        <v>mailom</v>
      </c>
      <c r="D56" s="21" t="str">
        <f>'DFAakt.mes+fcie-podkl.preVYSTUP'!F54</f>
        <v>36324124</v>
      </c>
      <c r="E56" s="21" t="str">
        <f>'DFAakt.mes+fcie-podkl.preVYSTUP'!E54</f>
        <v>DEMIFOOD s r.o.</v>
      </c>
      <c r="F56" s="21" t="str">
        <f>'DFAakt.mes+fcie-podkl.preVYSTUP'!AD54</f>
        <v>Piešťanská 2503/43</v>
      </c>
      <c r="G56" s="21" t="str">
        <f>'DFAakt.mes+fcie-podkl.preVYSTUP'!AE54</f>
        <v>915 01</v>
      </c>
      <c r="H56" s="21" t="str">
        <f>'DFAakt.mes+fcie-podkl.preVYSTUP'!AF54</f>
        <v>Nové Mesto nad Váhom</v>
      </c>
      <c r="I56" s="16">
        <f>'DFAakt.mes+fcie-podkl.preVYSTUP'!L54</f>
        <v>296.35000000000002</v>
      </c>
      <c r="J56" s="27" t="str">
        <f>'DFAakt.mes+fcie-podkl.preVYSTUP'!T54</f>
        <v>EUR</v>
      </c>
      <c r="K56" s="28">
        <f>'DFAakt.mes+fcie-podkl.preVYSTUP'!P54</f>
        <v>45152</v>
      </c>
      <c r="L56" s="21" t="str">
        <f>'DFAakt.mes+fcie-podkl.preVYSTUP'!K54</f>
        <v>Potraviny</v>
      </c>
      <c r="M56" s="8"/>
      <c r="AB56" s="9"/>
      <c r="AE56"/>
    </row>
    <row r="57" spans="1:31" x14ac:dyDescent="0.25">
      <c r="A57" s="20" t="str">
        <f>'DFAakt.mes+fcie-podkl.preVYSTUP'!A55:B55</f>
        <v>20230951</v>
      </c>
      <c r="B57" s="21" t="str">
        <f>'DFAakt.mes+fcie-podkl.preVYSTUP'!B55</f>
        <v>90006772</v>
      </c>
      <c r="C57" s="21" t="str">
        <f>Tabuľka22[[#This Row],[zmluva, objednávka]]</f>
        <v>34/2023</v>
      </c>
      <c r="D57" s="21" t="str">
        <f>'DFAakt.mes+fcie-podkl.preVYSTUP'!F55</f>
        <v>34099514</v>
      </c>
      <c r="E57" s="21" t="str">
        <f>'DFAakt.mes+fcie-podkl.preVYSTUP'!E55</f>
        <v>MIK, s.r.o.</v>
      </c>
      <c r="F57" s="21" t="str">
        <f>'DFAakt.mes+fcie-podkl.preVYSTUP'!AD55</f>
        <v>Hollého 1999/13</v>
      </c>
      <c r="G57" s="21" t="str">
        <f>'DFAakt.mes+fcie-podkl.preVYSTUP'!AE55</f>
        <v>927 05</v>
      </c>
      <c r="H57" s="21" t="str">
        <f>'DFAakt.mes+fcie-podkl.preVYSTUP'!AF55</f>
        <v>Šala</v>
      </c>
      <c r="I57" s="16">
        <f>'DFAakt.mes+fcie-podkl.preVYSTUP'!L55</f>
        <v>563.44000000000005</v>
      </c>
      <c r="J57" s="27" t="str">
        <f>'DFAakt.mes+fcie-podkl.preVYSTUP'!T55</f>
        <v>EUR</v>
      </c>
      <c r="K57" s="28">
        <f>'DFAakt.mes+fcie-podkl.preVYSTUP'!P55</f>
        <v>45152</v>
      </c>
      <c r="L57" s="21" t="str">
        <f>'DFAakt.mes+fcie-podkl.preVYSTUP'!K55</f>
        <v>Potraviny</v>
      </c>
      <c r="M57" s="8"/>
      <c r="AB57" s="9"/>
      <c r="AE57"/>
    </row>
    <row r="58" spans="1:31" x14ac:dyDescent="0.25">
      <c r="A58" s="20" t="str">
        <f>'DFAakt.mes+fcie-podkl.preVYSTUP'!A56:B56</f>
        <v>20230952</v>
      </c>
      <c r="B58" s="21" t="str">
        <f>'DFAakt.mes+fcie-podkl.preVYSTUP'!B56</f>
        <v>575</v>
      </c>
      <c r="C58" s="21" t="str">
        <f>Tabuľka22[[#This Row],[zmluva, objednávka]]</f>
        <v>mtz288/2023</v>
      </c>
      <c r="D58" s="21" t="str">
        <f>'DFAakt.mes+fcie-podkl.preVYSTUP'!F56</f>
        <v>00738298</v>
      </c>
      <c r="E58" s="21" t="str">
        <f>'DFAakt.mes+fcie-podkl.preVYSTUP'!E56</f>
        <v>Ústav na výkon trestu odňatia slobody</v>
      </c>
      <c r="F58" s="21" t="str">
        <f>'DFAakt.mes+fcie-podkl.preVYSTUP'!AD56</f>
        <v>Družstevná 1611/2</v>
      </c>
      <c r="G58" s="21" t="str">
        <f>'DFAakt.mes+fcie-podkl.preVYSTUP'!AE56</f>
        <v>038 52</v>
      </c>
      <c r="H58" s="21" t="str">
        <f>'DFAakt.mes+fcie-podkl.preVYSTUP'!AF56</f>
        <v>Sučany</v>
      </c>
      <c r="I58" s="16">
        <f>'DFAakt.mes+fcie-podkl.preVYSTUP'!L56</f>
        <v>545</v>
      </c>
      <c r="J58" s="27" t="str">
        <f>'DFAakt.mes+fcie-podkl.preVYSTUP'!T56</f>
        <v>EUR</v>
      </c>
      <c r="K58" s="28">
        <f>'DFAakt.mes+fcie-podkl.preVYSTUP'!P56</f>
        <v>45149</v>
      </c>
      <c r="L58" s="21" t="str">
        <f>'DFAakt.mes+fcie-podkl.preVYSTUP'!K56</f>
        <v>Kancelársky nábytok</v>
      </c>
      <c r="M58" s="8"/>
      <c r="AB58" s="9"/>
      <c r="AE58"/>
    </row>
    <row r="59" spans="1:31" x14ac:dyDescent="0.25">
      <c r="A59" s="20" t="str">
        <f>'DFAakt.mes+fcie-podkl.preVYSTUP'!A57:B57</f>
        <v>20230954</v>
      </c>
      <c r="B59" s="21" t="str">
        <f>'DFAakt.mes+fcie-podkl.preVYSTUP'!B57</f>
        <v>230711026</v>
      </c>
      <c r="C59" s="21" t="str">
        <f>Tabuľka22[[#This Row],[zmluva, objednávka]]</f>
        <v>mtz471/2023</v>
      </c>
      <c r="D59" s="21" t="str">
        <f>'DFAakt.mes+fcie-podkl.preVYSTUP'!F57</f>
        <v>45322040</v>
      </c>
      <c r="E59" s="21" t="str">
        <f>'DFAakt.mes+fcie-podkl.preVYSTUP'!E57</f>
        <v>Medplus s.r.o.</v>
      </c>
      <c r="F59" s="21" t="str">
        <f>'DFAakt.mes+fcie-podkl.preVYSTUP'!AD57</f>
        <v>Chrenovská 14</v>
      </c>
      <c r="G59" s="21" t="str">
        <f>'DFAakt.mes+fcie-podkl.preVYSTUP'!AE57</f>
        <v>949 01</v>
      </c>
      <c r="H59" s="21" t="str">
        <f>'DFAakt.mes+fcie-podkl.preVYSTUP'!AF57</f>
        <v>Nitra</v>
      </c>
      <c r="I59" s="16">
        <f>'DFAakt.mes+fcie-podkl.preVYSTUP'!L57</f>
        <v>242.98</v>
      </c>
      <c r="J59" s="27" t="str">
        <f>'DFAakt.mes+fcie-podkl.preVYSTUP'!T57</f>
        <v>EUR</v>
      </c>
      <c r="K59" s="28">
        <f>'DFAakt.mes+fcie-podkl.preVYSTUP'!P57</f>
        <v>45149</v>
      </c>
      <c r="L59" s="21" t="str">
        <f>'DFAakt.mes+fcie-podkl.preVYSTUP'!K57</f>
        <v>Nádoby na biologický odpad</v>
      </c>
      <c r="M59" s="8"/>
      <c r="AB59" s="9"/>
      <c r="AE59"/>
    </row>
    <row r="60" spans="1:31" x14ac:dyDescent="0.25">
      <c r="A60" s="20" t="str">
        <f>'DFAakt.mes+fcie-podkl.preVYSTUP'!A58:B58</f>
        <v>20230956</v>
      </c>
      <c r="B60" s="21" t="str">
        <f>'DFAakt.mes+fcie-podkl.preVYSTUP'!B58</f>
        <v>2340111210</v>
      </c>
      <c r="C60" s="21" t="str">
        <f>Tabuľka22[[#This Row],[zmluva, objednávka]]</f>
        <v>mtz472/2023</v>
      </c>
      <c r="D60" s="21" t="str">
        <f>'DFAakt.mes+fcie-podkl.preVYSTUP'!F58</f>
        <v>31431852</v>
      </c>
      <c r="E60" s="21" t="str">
        <f>'DFAakt.mes+fcie-podkl.preVYSTUP'!E58</f>
        <v>MURAT s.r.o.</v>
      </c>
      <c r="F60" s="21" t="str">
        <f>'DFAakt.mes+fcie-podkl.preVYSTUP'!AD58</f>
        <v>Bratislavská 87</v>
      </c>
      <c r="G60" s="21" t="str">
        <f>'DFAakt.mes+fcie-podkl.preVYSTUP'!AE58</f>
        <v>902 01</v>
      </c>
      <c r="H60" s="21" t="str">
        <f>'DFAakt.mes+fcie-podkl.preVYSTUP'!AF58</f>
        <v>Pezinok</v>
      </c>
      <c r="I60" s="16">
        <f>'DFAakt.mes+fcie-podkl.preVYSTUP'!L58</f>
        <v>45.91</v>
      </c>
      <c r="J60" s="27" t="str">
        <f>'DFAakt.mes+fcie-podkl.preVYSTUP'!T58</f>
        <v>EUR</v>
      </c>
      <c r="K60" s="28">
        <f>'DFAakt.mes+fcie-podkl.preVYSTUP'!P58</f>
        <v>45153</v>
      </c>
      <c r="L60" s="21" t="str">
        <f>'DFAakt.mes+fcie-podkl.preVYSTUP'!K58</f>
        <v>Elektroinštalačný materiál</v>
      </c>
      <c r="M60" s="8"/>
      <c r="AB60" s="9"/>
      <c r="AE60"/>
    </row>
    <row r="61" spans="1:31" x14ac:dyDescent="0.25">
      <c r="A61" s="20" t="str">
        <f>'DFAakt.mes+fcie-podkl.preVYSTUP'!A59:B59</f>
        <v>20230957</v>
      </c>
      <c r="B61" s="21" t="str">
        <f>'DFAakt.mes+fcie-podkl.preVYSTUP'!B59</f>
        <v>90006863</v>
      </c>
      <c r="C61" s="21" t="str">
        <f>Tabuľka22[[#This Row],[zmluva, objednávka]]</f>
        <v>34/2023</v>
      </c>
      <c r="D61" s="21" t="str">
        <f>'DFAakt.mes+fcie-podkl.preVYSTUP'!F59</f>
        <v>34099514</v>
      </c>
      <c r="E61" s="21" t="str">
        <f>'DFAakt.mes+fcie-podkl.preVYSTUP'!E59</f>
        <v>MIK, s.r.o.</v>
      </c>
      <c r="F61" s="21" t="str">
        <f>'DFAakt.mes+fcie-podkl.preVYSTUP'!AD59</f>
        <v>Hollého 1999/13</v>
      </c>
      <c r="G61" s="21" t="str">
        <f>'DFAakt.mes+fcie-podkl.preVYSTUP'!AE59</f>
        <v>927 05</v>
      </c>
      <c r="H61" s="21" t="str">
        <f>'DFAakt.mes+fcie-podkl.preVYSTUP'!AF59</f>
        <v>Šala</v>
      </c>
      <c r="I61" s="16">
        <f>'DFAakt.mes+fcie-podkl.preVYSTUP'!L59</f>
        <v>1218.8399999999999</v>
      </c>
      <c r="J61" s="27" t="str">
        <f>'DFAakt.mes+fcie-podkl.preVYSTUP'!T59</f>
        <v>EUR</v>
      </c>
      <c r="K61" s="28">
        <f>'DFAakt.mes+fcie-podkl.preVYSTUP'!P59</f>
        <v>45152</v>
      </c>
      <c r="L61" s="21" t="str">
        <f>'DFAakt.mes+fcie-podkl.preVYSTUP'!K59</f>
        <v>Potraviny</v>
      </c>
      <c r="M61" s="8"/>
      <c r="AB61" s="9"/>
      <c r="AE61"/>
    </row>
    <row r="62" spans="1:31" x14ac:dyDescent="0.25">
      <c r="A62" s="20" t="str">
        <f>'DFAakt.mes+fcie-podkl.preVYSTUP'!A60:B60</f>
        <v>20230958</v>
      </c>
      <c r="B62" s="21" t="str">
        <f>'DFAakt.mes+fcie-podkl.preVYSTUP'!B60</f>
        <v>90006928</v>
      </c>
      <c r="C62" s="21" t="str">
        <f>Tabuľka22[[#This Row],[zmluva, objednávka]]</f>
        <v>34/2023</v>
      </c>
      <c r="D62" s="21" t="str">
        <f>'DFAakt.mes+fcie-podkl.preVYSTUP'!F60</f>
        <v>34099514</v>
      </c>
      <c r="E62" s="21" t="str">
        <f>'DFAakt.mes+fcie-podkl.preVYSTUP'!E60</f>
        <v>MIK, s.r.o.</v>
      </c>
      <c r="F62" s="21" t="str">
        <f>'DFAakt.mes+fcie-podkl.preVYSTUP'!AD60</f>
        <v>Hollého 1999/13</v>
      </c>
      <c r="G62" s="21" t="str">
        <f>'DFAakt.mes+fcie-podkl.preVYSTUP'!AE60</f>
        <v>927 05</v>
      </c>
      <c r="H62" s="21" t="str">
        <f>'DFAakt.mes+fcie-podkl.preVYSTUP'!AF60</f>
        <v>Šala</v>
      </c>
      <c r="I62" s="16">
        <f>'DFAakt.mes+fcie-podkl.preVYSTUP'!L60</f>
        <v>328.36</v>
      </c>
      <c r="J62" s="27" t="str">
        <f>'DFAakt.mes+fcie-podkl.preVYSTUP'!T60</f>
        <v>EUR</v>
      </c>
      <c r="K62" s="28">
        <f>'DFAakt.mes+fcie-podkl.preVYSTUP'!P60</f>
        <v>45152</v>
      </c>
      <c r="L62" s="21" t="str">
        <f>'DFAakt.mes+fcie-podkl.preVYSTUP'!K60</f>
        <v>Potraviny</v>
      </c>
      <c r="M62" s="8"/>
      <c r="AB62" s="9"/>
      <c r="AE62"/>
    </row>
    <row r="63" spans="1:31" x14ac:dyDescent="0.25">
      <c r="A63" s="20" t="str">
        <f>'DFAakt.mes+fcie-podkl.preVYSTUP'!A61:B61</f>
        <v>20230959</v>
      </c>
      <c r="B63" s="21" t="str">
        <f>'DFAakt.mes+fcie-podkl.preVYSTUP'!B61</f>
        <v>20236328</v>
      </c>
      <c r="C63" s="21" t="str">
        <f>Tabuľka22[[#This Row],[zmluva, objednávka]]</f>
        <v>nl549/2023</v>
      </c>
      <c r="D63" s="21" t="str">
        <f>'DFAakt.mes+fcie-podkl.preVYSTUP'!F61</f>
        <v>31589561</v>
      </c>
      <c r="E63" s="21" t="str">
        <f>'DFAakt.mes+fcie-podkl.preVYSTUP'!E61</f>
        <v>VIDRA  a spol. s.r.o.</v>
      </c>
      <c r="F63" s="21" t="str">
        <f>'DFAakt.mes+fcie-podkl.preVYSTUP'!AD61</f>
        <v>Štrková 8</v>
      </c>
      <c r="G63" s="21" t="str">
        <f>'DFAakt.mes+fcie-podkl.preVYSTUP'!AE61</f>
        <v>011 96</v>
      </c>
      <c r="H63" s="21" t="str">
        <f>'DFAakt.mes+fcie-podkl.preVYSTUP'!AF61</f>
        <v>Žilina</v>
      </c>
      <c r="I63" s="16">
        <f>'DFAakt.mes+fcie-podkl.preVYSTUP'!L61</f>
        <v>28.26</v>
      </c>
      <c r="J63" s="27" t="str">
        <f>'DFAakt.mes+fcie-podkl.preVYSTUP'!T61</f>
        <v>EUR</v>
      </c>
      <c r="K63" s="28">
        <f>'DFAakt.mes+fcie-podkl.preVYSTUP'!P61</f>
        <v>45149</v>
      </c>
      <c r="L63" s="21" t="str">
        <f>'DFAakt.mes+fcie-podkl.preVYSTUP'!K61</f>
        <v>ŠZM,ZM</v>
      </c>
      <c r="M63" s="8"/>
      <c r="AB63" s="9"/>
      <c r="AE63"/>
    </row>
    <row r="64" spans="1:31" x14ac:dyDescent="0.25">
      <c r="A64" s="20" t="str">
        <f>'DFAakt.mes+fcie-podkl.preVYSTUP'!A62:B62</f>
        <v>20230961</v>
      </c>
      <c r="B64" s="21" t="str">
        <f>'DFAakt.mes+fcie-podkl.preVYSTUP'!B62</f>
        <v>90007002</v>
      </c>
      <c r="C64" s="21" t="str">
        <f>Tabuľka22[[#This Row],[zmluva, objednávka]]</f>
        <v>34/2023</v>
      </c>
      <c r="D64" s="21" t="str">
        <f>'DFAakt.mes+fcie-podkl.preVYSTUP'!F62</f>
        <v>34099514</v>
      </c>
      <c r="E64" s="21" t="str">
        <f>'DFAakt.mes+fcie-podkl.preVYSTUP'!E62</f>
        <v>MIK, s.r.o.</v>
      </c>
      <c r="F64" s="21" t="str">
        <f>'DFAakt.mes+fcie-podkl.preVYSTUP'!AD62</f>
        <v>Hollého 1999/13</v>
      </c>
      <c r="G64" s="21" t="str">
        <f>'DFAakt.mes+fcie-podkl.preVYSTUP'!AE62</f>
        <v>927 05</v>
      </c>
      <c r="H64" s="21" t="str">
        <f>'DFAakt.mes+fcie-podkl.preVYSTUP'!AF62</f>
        <v>Šala</v>
      </c>
      <c r="I64" s="16">
        <f>'DFAakt.mes+fcie-podkl.preVYSTUP'!L62</f>
        <v>783.61</v>
      </c>
      <c r="J64" s="27" t="str">
        <f>'DFAakt.mes+fcie-podkl.preVYSTUP'!T62</f>
        <v>EUR</v>
      </c>
      <c r="K64" s="28">
        <f>'DFAakt.mes+fcie-podkl.preVYSTUP'!P62</f>
        <v>45152</v>
      </c>
      <c r="L64" s="21" t="str">
        <f>'DFAakt.mes+fcie-podkl.preVYSTUP'!K62</f>
        <v>Potraviny</v>
      </c>
      <c r="M64" s="8"/>
      <c r="AB64" s="9"/>
      <c r="AE64"/>
    </row>
    <row r="65" spans="1:31" x14ac:dyDescent="0.25">
      <c r="A65" s="20" t="str">
        <f>'DFAakt.mes+fcie-podkl.preVYSTUP'!A63:B63</f>
        <v>20230962</v>
      </c>
      <c r="B65" s="21" t="str">
        <f>'DFAakt.mes+fcie-podkl.preVYSTUP'!B63</f>
        <v>90007103</v>
      </c>
      <c r="C65" s="21" t="str">
        <f>Tabuľka22[[#This Row],[zmluva, objednávka]]</f>
        <v>34/2023</v>
      </c>
      <c r="D65" s="21" t="str">
        <f>'DFAakt.mes+fcie-podkl.preVYSTUP'!F63</f>
        <v>34099514</v>
      </c>
      <c r="E65" s="21" t="str">
        <f>'DFAakt.mes+fcie-podkl.preVYSTUP'!E63</f>
        <v>MIK, s.r.o.</v>
      </c>
      <c r="F65" s="21" t="str">
        <f>'DFAakt.mes+fcie-podkl.preVYSTUP'!AD63</f>
        <v>Hollého 1999/13</v>
      </c>
      <c r="G65" s="21" t="str">
        <f>'DFAakt.mes+fcie-podkl.preVYSTUP'!AE63</f>
        <v>927 05</v>
      </c>
      <c r="H65" s="21" t="str">
        <f>'DFAakt.mes+fcie-podkl.preVYSTUP'!AF63</f>
        <v>Šala</v>
      </c>
      <c r="I65" s="16">
        <f>'DFAakt.mes+fcie-podkl.preVYSTUP'!L63</f>
        <v>1027.82</v>
      </c>
      <c r="J65" s="27" t="str">
        <f>'DFAakt.mes+fcie-podkl.preVYSTUP'!T63</f>
        <v>EUR</v>
      </c>
      <c r="K65" s="28">
        <f>'DFAakt.mes+fcie-podkl.preVYSTUP'!P63</f>
        <v>45152</v>
      </c>
      <c r="L65" s="21" t="str">
        <f>'DFAakt.mes+fcie-podkl.preVYSTUP'!K63</f>
        <v>Potraviny</v>
      </c>
      <c r="M65" s="8"/>
      <c r="AB65" s="9"/>
      <c r="AE65"/>
    </row>
    <row r="66" spans="1:31" x14ac:dyDescent="0.25">
      <c r="A66" s="20" t="str">
        <f>'DFAakt.mes+fcie-podkl.preVYSTUP'!A64:B64</f>
        <v>20230963</v>
      </c>
      <c r="B66" s="21" t="str">
        <f>'DFAakt.mes+fcie-podkl.preVYSTUP'!B64</f>
        <v>90007150</v>
      </c>
      <c r="C66" s="21" t="str">
        <f>Tabuľka22[[#This Row],[zmluva, objednávka]]</f>
        <v>34/2023</v>
      </c>
      <c r="D66" s="21" t="str">
        <f>'DFAakt.mes+fcie-podkl.preVYSTUP'!F64</f>
        <v>34099514</v>
      </c>
      <c r="E66" s="21" t="str">
        <f>'DFAakt.mes+fcie-podkl.preVYSTUP'!E64</f>
        <v>MIK, s.r.o.</v>
      </c>
      <c r="F66" s="21" t="str">
        <f>'DFAakt.mes+fcie-podkl.preVYSTUP'!AD64</f>
        <v>Hollého 1999/13</v>
      </c>
      <c r="G66" s="21" t="str">
        <f>'DFAakt.mes+fcie-podkl.preVYSTUP'!AE64</f>
        <v>927 05</v>
      </c>
      <c r="H66" s="21" t="str">
        <f>'DFAakt.mes+fcie-podkl.preVYSTUP'!AF64</f>
        <v>Šala</v>
      </c>
      <c r="I66" s="16">
        <f>'DFAakt.mes+fcie-podkl.preVYSTUP'!L64</f>
        <v>620.16999999999996</v>
      </c>
      <c r="J66" s="27" t="str">
        <f>'DFAakt.mes+fcie-podkl.preVYSTUP'!T64</f>
        <v>EUR</v>
      </c>
      <c r="K66" s="28">
        <f>'DFAakt.mes+fcie-podkl.preVYSTUP'!P64</f>
        <v>45152</v>
      </c>
      <c r="L66" s="21" t="str">
        <f>'DFAakt.mes+fcie-podkl.preVYSTUP'!K64</f>
        <v>Potraviny</v>
      </c>
      <c r="M66" s="8"/>
      <c r="AB66" s="9"/>
      <c r="AE66"/>
    </row>
    <row r="67" spans="1:31" x14ac:dyDescent="0.25">
      <c r="A67" s="20" t="str">
        <f>'DFAakt.mes+fcie-podkl.preVYSTUP'!A65:B65</f>
        <v>20230964</v>
      </c>
      <c r="B67" s="21" t="str">
        <f>'DFAakt.mes+fcie-podkl.preVYSTUP'!B65</f>
        <v>2023912963</v>
      </c>
      <c r="C67" s="21" t="str">
        <f>Tabuľka22[[#This Row],[zmluva, objednávka]]</f>
        <v>14/2023</v>
      </c>
      <c r="D67" s="21" t="str">
        <f>'DFAakt.mes+fcie-podkl.preVYSTUP'!F65</f>
        <v>36008338</v>
      </c>
      <c r="E67" s="21" t="str">
        <f>'DFAakt.mes+fcie-podkl.preVYSTUP'!E65</f>
        <v>CHRIEN s.r.o. 1</v>
      </c>
      <c r="F67" s="21" t="str">
        <f>'DFAakt.mes+fcie-podkl.preVYSTUP'!AD65</f>
        <v>Lieskovská cesta 13</v>
      </c>
      <c r="G67" s="21" t="str">
        <f>'DFAakt.mes+fcie-podkl.preVYSTUP'!AE65</f>
        <v>960 01</v>
      </c>
      <c r="H67" s="21" t="str">
        <f>'DFAakt.mes+fcie-podkl.preVYSTUP'!AF65</f>
        <v>Zvolen</v>
      </c>
      <c r="I67" s="16">
        <f>'DFAakt.mes+fcie-podkl.preVYSTUP'!L65</f>
        <v>3675.98</v>
      </c>
      <c r="J67" s="27" t="str">
        <f>'DFAakt.mes+fcie-podkl.preVYSTUP'!T65</f>
        <v>EUR</v>
      </c>
      <c r="K67" s="28">
        <f>'DFAakt.mes+fcie-podkl.preVYSTUP'!P65</f>
        <v>45152</v>
      </c>
      <c r="L67" s="21" t="str">
        <f>'DFAakt.mes+fcie-podkl.preVYSTUP'!K65</f>
        <v>Potraviny</v>
      </c>
      <c r="M67" s="8"/>
      <c r="AB67" s="9"/>
      <c r="AE67"/>
    </row>
    <row r="68" spans="1:31" x14ac:dyDescent="0.25">
      <c r="A68" s="20" t="str">
        <f>'DFAakt.mes+fcie-podkl.preVYSTUP'!A66:B66</f>
        <v>20230965</v>
      </c>
      <c r="B68" s="21" t="str">
        <f>'DFAakt.mes+fcie-podkl.preVYSTUP'!B66</f>
        <v>2023100588</v>
      </c>
      <c r="C68" s="21" t="str">
        <f>Tabuľka22[[#This Row],[zmluva, objednávka]]</f>
        <v>22/2023</v>
      </c>
      <c r="D68" s="21" t="str">
        <f>'DFAakt.mes+fcie-podkl.preVYSTUP'!F66</f>
        <v>30104424</v>
      </c>
      <c r="E68" s="21" t="str">
        <f>'DFAakt.mes+fcie-podkl.preVYSTUP'!E66</f>
        <v>BAGETA</v>
      </c>
      <c r="F68" s="21" t="str">
        <f>'DFAakt.mes+fcie-podkl.preVYSTUP'!AD66</f>
        <v>M.R.Štefánika č. 10</v>
      </c>
      <c r="G68" s="21" t="str">
        <f>'DFAakt.mes+fcie-podkl.preVYSTUP'!AE66</f>
        <v>902 01</v>
      </c>
      <c r="H68" s="21" t="str">
        <f>'DFAakt.mes+fcie-podkl.preVYSTUP'!AF66</f>
        <v>Pezinok</v>
      </c>
      <c r="I68" s="16">
        <f>'DFAakt.mes+fcie-podkl.preVYSTUP'!L66</f>
        <v>7230.16</v>
      </c>
      <c r="J68" s="27" t="str">
        <f>'DFAakt.mes+fcie-podkl.preVYSTUP'!T66</f>
        <v>EUR</v>
      </c>
      <c r="K68" s="28">
        <f>'DFAakt.mes+fcie-podkl.preVYSTUP'!P66</f>
        <v>45152</v>
      </c>
      <c r="L68" s="21" t="str">
        <f>'DFAakt.mes+fcie-podkl.preVYSTUP'!K66</f>
        <v>Potraviny</v>
      </c>
      <c r="M68" s="8"/>
      <c r="AB68" s="9"/>
      <c r="AE68"/>
    </row>
    <row r="69" spans="1:31" x14ac:dyDescent="0.25">
      <c r="A69" s="20" t="str">
        <f>'DFAakt.mes+fcie-podkl.preVYSTUP'!A67:B67</f>
        <v>20230966</v>
      </c>
      <c r="B69" s="21" t="str">
        <f>'DFAakt.mes+fcie-podkl.preVYSTUP'!B67</f>
        <v>122335406</v>
      </c>
      <c r="C69" s="21" t="str">
        <f>Tabuľka22[[#This Row],[zmluva, objednávka]]</f>
        <v>nl545,548/2023</v>
      </c>
      <c r="D69" s="21" t="str">
        <f>'DFAakt.mes+fcie-podkl.preVYSTUP'!F67</f>
        <v>31625657</v>
      </c>
      <c r="E69" s="21" t="str">
        <f>'DFAakt.mes+fcie-podkl.preVYSTUP'!E67</f>
        <v>UNIPHARMA</v>
      </c>
      <c r="F69" s="21" t="str">
        <f>'DFAakt.mes+fcie-podkl.preVYSTUP'!AD67</f>
        <v>Budatinska ulica  18</v>
      </c>
      <c r="G69" s="21" t="str">
        <f>'DFAakt.mes+fcie-podkl.preVYSTUP'!AE67</f>
        <v>851 06</v>
      </c>
      <c r="H69" s="21" t="str">
        <f>'DFAakt.mes+fcie-podkl.preVYSTUP'!AF67</f>
        <v>Bratislava</v>
      </c>
      <c r="I69" s="16">
        <f>'DFAakt.mes+fcie-podkl.preVYSTUP'!L67</f>
        <v>12.54</v>
      </c>
      <c r="J69" s="27" t="str">
        <f>'DFAakt.mes+fcie-podkl.preVYSTUP'!T67</f>
        <v>EUR</v>
      </c>
      <c r="K69" s="28">
        <f>'DFAakt.mes+fcie-podkl.preVYSTUP'!P67</f>
        <v>45149</v>
      </c>
      <c r="L69" s="21" t="str">
        <f>'DFAakt.mes+fcie-podkl.preVYSTUP'!K67</f>
        <v>Lieky</v>
      </c>
      <c r="M69" s="8"/>
      <c r="AB69" s="9"/>
      <c r="AE69"/>
    </row>
    <row r="70" spans="1:31" x14ac:dyDescent="0.25">
      <c r="A70" s="20" t="str">
        <f>'DFAakt.mes+fcie-podkl.preVYSTUP'!A68:B68</f>
        <v>20230967</v>
      </c>
      <c r="B70" s="21" t="str">
        <f>'DFAakt.mes+fcie-podkl.preVYSTUP'!B68</f>
        <v>122335444</v>
      </c>
      <c r="C70" s="21" t="str">
        <f>Tabuľka22[[#This Row],[zmluva, objednávka]]</f>
        <v>nl541,544,547,551,552,553,555/2023</v>
      </c>
      <c r="D70" s="21" t="str">
        <f>'DFAakt.mes+fcie-podkl.preVYSTUP'!F68</f>
        <v>31625657</v>
      </c>
      <c r="E70" s="21" t="str">
        <f>'DFAakt.mes+fcie-podkl.preVYSTUP'!E68</f>
        <v>UNIPHARMA</v>
      </c>
      <c r="F70" s="21" t="str">
        <f>'DFAakt.mes+fcie-podkl.preVYSTUP'!AD68</f>
        <v>Budatinska ulica  18</v>
      </c>
      <c r="G70" s="21" t="str">
        <f>'DFAakt.mes+fcie-podkl.preVYSTUP'!AE68</f>
        <v>851 06</v>
      </c>
      <c r="H70" s="21" t="str">
        <f>'DFAakt.mes+fcie-podkl.preVYSTUP'!AF68</f>
        <v>Bratislava</v>
      </c>
      <c r="I70" s="16">
        <f>'DFAakt.mes+fcie-podkl.preVYSTUP'!L68</f>
        <v>4071.37</v>
      </c>
      <c r="J70" s="27" t="str">
        <f>'DFAakt.mes+fcie-podkl.preVYSTUP'!T68</f>
        <v>EUR</v>
      </c>
      <c r="K70" s="28">
        <f>'DFAakt.mes+fcie-podkl.preVYSTUP'!P68</f>
        <v>45149</v>
      </c>
      <c r="L70" s="21" t="str">
        <f>'DFAakt.mes+fcie-podkl.preVYSTUP'!K68</f>
        <v>Lieky,ŠZM</v>
      </c>
    </row>
    <row r="71" spans="1:31" x14ac:dyDescent="0.25">
      <c r="A71" s="20" t="str">
        <f>'DFAakt.mes+fcie-podkl.preVYSTUP'!A69:B69</f>
        <v>20230968</v>
      </c>
      <c r="B71" s="21" t="str">
        <f>'DFAakt.mes+fcie-podkl.preVYSTUP'!B69</f>
        <v>122336290</v>
      </c>
      <c r="C71" s="21" t="str">
        <f>Tabuľka22[[#This Row],[zmluva, objednávka]]</f>
        <v>nl557/2023</v>
      </c>
      <c r="D71" s="21" t="str">
        <f>'DFAakt.mes+fcie-podkl.preVYSTUP'!F69</f>
        <v>31625657</v>
      </c>
      <c r="E71" s="21" t="str">
        <f>'DFAakt.mes+fcie-podkl.preVYSTUP'!E69</f>
        <v>UNIPHARMA</v>
      </c>
      <c r="F71" s="21" t="str">
        <f>'DFAakt.mes+fcie-podkl.preVYSTUP'!AD69</f>
        <v>Budatinska ulica  18</v>
      </c>
      <c r="G71" s="21" t="str">
        <f>'DFAakt.mes+fcie-podkl.preVYSTUP'!AE69</f>
        <v>851 06</v>
      </c>
      <c r="H71" s="21" t="str">
        <f>'DFAakt.mes+fcie-podkl.preVYSTUP'!AF69</f>
        <v>Bratislava</v>
      </c>
      <c r="I71" s="16">
        <f>'DFAakt.mes+fcie-podkl.preVYSTUP'!L69</f>
        <v>774.65</v>
      </c>
      <c r="J71" s="27" t="str">
        <f>'DFAakt.mes+fcie-podkl.preVYSTUP'!T69</f>
        <v>EUR</v>
      </c>
      <c r="K71" s="28">
        <f>'DFAakt.mes+fcie-podkl.preVYSTUP'!P69</f>
        <v>45149</v>
      </c>
      <c r="L71" s="21" t="str">
        <f>'DFAakt.mes+fcie-podkl.preVYSTUP'!K69</f>
        <v>Lieky</v>
      </c>
    </row>
    <row r="72" spans="1:31" x14ac:dyDescent="0.25">
      <c r="A72" s="20" t="str">
        <f>'DFAakt.mes+fcie-podkl.preVYSTUP'!A70:B70</f>
        <v>20230969</v>
      </c>
      <c r="B72" s="21" t="str">
        <f>'DFAakt.mes+fcie-podkl.preVYSTUP'!B70</f>
        <v>202305106</v>
      </c>
      <c r="C72" s="21" t="str">
        <f>Tabuľka22[[#This Row],[zmluva, objednávka]]</f>
        <v>nl562/2023</v>
      </c>
      <c r="D72" s="21" t="str">
        <f>'DFAakt.mes+fcie-podkl.preVYSTUP'!F70</f>
        <v>34123415</v>
      </c>
      <c r="E72" s="21" t="str">
        <f>'DFAakt.mes+fcie-podkl.preVYSTUP'!E70</f>
        <v>Bio G, spol. s r.o.</v>
      </c>
      <c r="F72" s="21" t="str">
        <f>'DFAakt.mes+fcie-podkl.preVYSTUP'!AD70</f>
        <v>Elektrárenská 12092</v>
      </c>
      <c r="G72" s="21" t="str">
        <f>'DFAakt.mes+fcie-podkl.preVYSTUP'!AE70</f>
        <v>83104</v>
      </c>
      <c r="H72" s="21" t="str">
        <f>'DFAakt.mes+fcie-podkl.preVYSTUP'!AF70</f>
        <v>Bratislava</v>
      </c>
      <c r="I72" s="16">
        <f>'DFAakt.mes+fcie-podkl.preVYSTUP'!L70</f>
        <v>27.85</v>
      </c>
      <c r="J72" s="27" t="str">
        <f>'DFAakt.mes+fcie-podkl.preVYSTUP'!T70</f>
        <v>EUR</v>
      </c>
      <c r="K72" s="28">
        <f>'DFAakt.mes+fcie-podkl.preVYSTUP'!P70</f>
        <v>45149</v>
      </c>
      <c r="L72" s="21" t="str">
        <f>'DFAakt.mes+fcie-podkl.preVYSTUP'!K70</f>
        <v>ŠZM</v>
      </c>
    </row>
    <row r="73" spans="1:31" x14ac:dyDescent="0.25">
      <c r="A73" s="20" t="str">
        <f>'DFAakt.mes+fcie-podkl.preVYSTUP'!A71:B71</f>
        <v>20230971</v>
      </c>
      <c r="B73" s="21" t="str">
        <f>'DFAakt.mes+fcie-podkl.preVYSTUP'!B71</f>
        <v>2340111052</v>
      </c>
      <c r="C73" s="21" t="str">
        <f>Tabuľka22[[#This Row],[zmluva, objednávka]]</f>
        <v>mtz469/2023</v>
      </c>
      <c r="D73" s="21" t="str">
        <f>'DFAakt.mes+fcie-podkl.preVYSTUP'!F71</f>
        <v>31431852</v>
      </c>
      <c r="E73" s="21" t="str">
        <f>'DFAakt.mes+fcie-podkl.preVYSTUP'!E71</f>
        <v>MURAT s.r.o.</v>
      </c>
      <c r="F73" s="21" t="str">
        <f>'DFAakt.mes+fcie-podkl.preVYSTUP'!AD71</f>
        <v>Bratislavská 87</v>
      </c>
      <c r="G73" s="21" t="str">
        <f>'DFAakt.mes+fcie-podkl.preVYSTUP'!AE71</f>
        <v>902 01</v>
      </c>
      <c r="H73" s="21" t="str">
        <f>'DFAakt.mes+fcie-podkl.preVYSTUP'!AF71</f>
        <v>Pezinok</v>
      </c>
      <c r="I73" s="16">
        <f>'DFAakt.mes+fcie-podkl.preVYSTUP'!L71</f>
        <v>3157.73</v>
      </c>
      <c r="J73" s="27" t="str">
        <f>'DFAakt.mes+fcie-podkl.preVYSTUP'!T71</f>
        <v>EUR</v>
      </c>
      <c r="K73" s="28">
        <f>'DFAakt.mes+fcie-podkl.preVYSTUP'!P71</f>
        <v>45153</v>
      </c>
      <c r="L73" s="21" t="str">
        <f>'DFAakt.mes+fcie-podkl.preVYSTUP'!K71</f>
        <v>Elektroinštalačný materiál</v>
      </c>
    </row>
    <row r="74" spans="1:31" x14ac:dyDescent="0.25">
      <c r="A74" s="20" t="str">
        <f>'DFAakt.mes+fcie-podkl.preVYSTUP'!A72:B72</f>
        <v>20230972</v>
      </c>
      <c r="B74" s="21" t="str">
        <f>'DFAakt.mes+fcie-podkl.preVYSTUP'!B72</f>
        <v>23421102</v>
      </c>
      <c r="C74" s="21" t="str">
        <f>Tabuľka22[[#This Row],[zmluva, objednávka]]</f>
        <v>mtz478/2023</v>
      </c>
      <c r="D74" s="21" t="str">
        <f>'DFAakt.mes+fcie-podkl.preVYSTUP'!F72</f>
        <v>44413467</v>
      </c>
      <c r="E74" s="21" t="str">
        <f>'DFAakt.mes+fcie-podkl.preVYSTUP'!E72</f>
        <v>B2B Partner s.r.o.</v>
      </c>
      <c r="F74" s="21" t="str">
        <f>'DFAakt.mes+fcie-podkl.preVYSTUP'!AD72</f>
        <v>Šulekova 2</v>
      </c>
      <c r="G74" s="21" t="str">
        <f>'DFAakt.mes+fcie-podkl.preVYSTUP'!AE72</f>
        <v>81106</v>
      </c>
      <c r="H74" s="21" t="str">
        <f>'DFAakt.mes+fcie-podkl.preVYSTUP'!AF72</f>
        <v>Bratislava</v>
      </c>
      <c r="I74" s="16">
        <f>'DFAakt.mes+fcie-podkl.preVYSTUP'!L72</f>
        <v>118.8</v>
      </c>
      <c r="J74" s="27" t="str">
        <f>'DFAakt.mes+fcie-podkl.preVYSTUP'!T72</f>
        <v>EUR</v>
      </c>
      <c r="K74" s="28">
        <f>'DFAakt.mes+fcie-podkl.preVYSTUP'!P72</f>
        <v>45153</v>
      </c>
      <c r="L74" s="21" t="str">
        <f>'DFAakt.mes+fcie-podkl.preVYSTUP'!K72</f>
        <v>Skladací plošinový vozík</v>
      </c>
    </row>
    <row r="75" spans="1:31" x14ac:dyDescent="0.25">
      <c r="A75" s="20" t="str">
        <f>'DFAakt.mes+fcie-podkl.preVYSTUP'!A73:B73</f>
        <v>20230973</v>
      </c>
      <c r="B75" s="21" t="str">
        <f>'DFAakt.mes+fcie-podkl.preVYSTUP'!B73</f>
        <v>11851618</v>
      </c>
      <c r="C75" s="21" t="str">
        <f>Tabuľka22[[#This Row],[zmluva, objednávka]]</f>
        <v>59/2020</v>
      </c>
      <c r="D75" s="21" t="str">
        <f>'DFAakt.mes+fcie-podkl.preVYSTUP'!F73</f>
        <v>36227901</v>
      </c>
      <c r="E75" s="21" t="str">
        <f>'DFAakt.mes+fcie-podkl.preVYSTUP'!E73</f>
        <v>Banchem, s.r.o.</v>
      </c>
      <c r="F75" s="21" t="str">
        <f>'DFAakt.mes+fcie-podkl.preVYSTUP'!AD73</f>
        <v>Rybný trh</v>
      </c>
      <c r="G75" s="21" t="str">
        <f>'DFAakt.mes+fcie-podkl.preVYSTUP'!AE73</f>
        <v>92901</v>
      </c>
      <c r="H75" s="21" t="str">
        <f>'DFAakt.mes+fcie-podkl.preVYSTUP'!AF73</f>
        <v>Dunajská  Streda</v>
      </c>
      <c r="I75" s="16">
        <f>'DFAakt.mes+fcie-podkl.preVYSTUP'!L73</f>
        <v>781.63</v>
      </c>
      <c r="J75" s="27" t="str">
        <f>'DFAakt.mes+fcie-podkl.preVYSTUP'!T73</f>
        <v>EUR</v>
      </c>
      <c r="K75" s="28">
        <f>'DFAakt.mes+fcie-podkl.preVYSTUP'!P73</f>
        <v>45153</v>
      </c>
      <c r="L75" s="21" t="str">
        <f>'DFAakt.mes+fcie-podkl.preVYSTUP'!K73</f>
        <v>Dezinfekčné prostriedky</v>
      </c>
    </row>
    <row r="76" spans="1:31" x14ac:dyDescent="0.25">
      <c r="A76" s="20" t="str">
        <f>'DFAakt.mes+fcie-podkl.preVYSTUP'!A74:B74</f>
        <v>20230974</v>
      </c>
      <c r="B76" s="21" t="str">
        <f>'DFAakt.mes+fcie-podkl.preVYSTUP'!B74</f>
        <v>11851620</v>
      </c>
      <c r="C76" s="21" t="str">
        <f>Tabuľka22[[#This Row],[zmluva, objednávka]]</f>
        <v>31/2022</v>
      </c>
      <c r="D76" s="21" t="str">
        <f>'DFAakt.mes+fcie-podkl.preVYSTUP'!F74</f>
        <v>36227901</v>
      </c>
      <c r="E76" s="21" t="str">
        <f>'DFAakt.mes+fcie-podkl.preVYSTUP'!E74</f>
        <v>Banchem, s.r.o.</v>
      </c>
      <c r="F76" s="21" t="str">
        <f>'DFAakt.mes+fcie-podkl.preVYSTUP'!AD74</f>
        <v>Rybný trh</v>
      </c>
      <c r="G76" s="21" t="str">
        <f>'DFAakt.mes+fcie-podkl.preVYSTUP'!AE74</f>
        <v>92901</v>
      </c>
      <c r="H76" s="21" t="str">
        <f>'DFAakt.mes+fcie-podkl.preVYSTUP'!AF74</f>
        <v>Dunajská  Streda</v>
      </c>
      <c r="I76" s="16">
        <f>'DFAakt.mes+fcie-podkl.preVYSTUP'!L74</f>
        <v>1349.03</v>
      </c>
      <c r="J76" s="27" t="str">
        <f>'DFAakt.mes+fcie-podkl.preVYSTUP'!T74</f>
        <v>EUR</v>
      </c>
      <c r="K76" s="28">
        <f>'DFAakt.mes+fcie-podkl.preVYSTUP'!P74</f>
        <v>45153</v>
      </c>
      <c r="L76" s="21" t="str">
        <f>'DFAakt.mes+fcie-podkl.preVYSTUP'!K74</f>
        <v>Čistiace prostriedky</v>
      </c>
    </row>
    <row r="77" spans="1:31" x14ac:dyDescent="0.25">
      <c r="A77" s="20" t="str">
        <f>'DFAakt.mes+fcie-podkl.preVYSTUP'!A75:B75</f>
        <v>20230975</v>
      </c>
      <c r="B77" s="21" t="str">
        <f>'DFAakt.mes+fcie-podkl.preVYSTUP'!B75</f>
        <v>11851621</v>
      </c>
      <c r="C77" s="21" t="str">
        <f>Tabuľka22[[#This Row],[zmluva, objednávka]]</f>
        <v>49/2022</v>
      </c>
      <c r="D77" s="21" t="str">
        <f>'DFAakt.mes+fcie-podkl.preVYSTUP'!F75</f>
        <v>36227901</v>
      </c>
      <c r="E77" s="21" t="str">
        <f>'DFAakt.mes+fcie-podkl.preVYSTUP'!E75</f>
        <v>Banchem, s.r.o.</v>
      </c>
      <c r="F77" s="21" t="str">
        <f>'DFAakt.mes+fcie-podkl.preVYSTUP'!AD75</f>
        <v>Rybný trh</v>
      </c>
      <c r="G77" s="21" t="str">
        <f>'DFAakt.mes+fcie-podkl.preVYSTUP'!AE75</f>
        <v>92901</v>
      </c>
      <c r="H77" s="21" t="str">
        <f>'DFAakt.mes+fcie-podkl.preVYSTUP'!AF75</f>
        <v>Dunajská  Streda</v>
      </c>
      <c r="I77" s="16">
        <f>'DFAakt.mes+fcie-podkl.preVYSTUP'!L75</f>
        <v>3414.19</v>
      </c>
      <c r="J77" s="27" t="str">
        <f>'DFAakt.mes+fcie-podkl.preVYSTUP'!T75</f>
        <v>EUR</v>
      </c>
      <c r="K77" s="28">
        <f>'DFAakt.mes+fcie-podkl.preVYSTUP'!P75</f>
        <v>45153</v>
      </c>
      <c r="L77" s="21" t="str">
        <f>'DFAakt.mes+fcie-podkl.preVYSTUP'!K75</f>
        <v>Hygienické prostriedky</v>
      </c>
    </row>
    <row r="78" spans="1:31" x14ac:dyDescent="0.25">
      <c r="A78" s="20" t="str">
        <f>'DFAakt.mes+fcie-podkl.preVYSTUP'!A76:B76</f>
        <v>20230976</v>
      </c>
      <c r="B78" s="21" t="str">
        <f>'DFAakt.mes+fcie-podkl.preVYSTUP'!B76</f>
        <v>202308309</v>
      </c>
      <c r="C78" s="21" t="str">
        <f>Tabuľka22[[#This Row],[zmluva, objednávka]]</f>
        <v>19/2023</v>
      </c>
      <c r="D78" s="21" t="str">
        <f>'DFAakt.mes+fcie-podkl.preVYSTUP'!F76</f>
        <v>47837934</v>
      </c>
      <c r="E78" s="21" t="str">
        <f>'DFAakt.mes+fcie-podkl.preVYSTUP'!E76</f>
        <v>Eurozel s.r.o.</v>
      </c>
      <c r="F78" s="21" t="str">
        <f>'DFAakt.mes+fcie-podkl.preVYSTUP'!AD76</f>
        <v>Národného oslobodenia 20/A</v>
      </c>
      <c r="G78" s="21" t="str">
        <f>'DFAakt.mes+fcie-podkl.preVYSTUP'!AE76</f>
        <v>900 27</v>
      </c>
      <c r="H78" s="21" t="str">
        <f>'DFAakt.mes+fcie-podkl.preVYSTUP'!AF76</f>
        <v>Bernolákovo</v>
      </c>
      <c r="I78" s="16">
        <f>'DFAakt.mes+fcie-podkl.preVYSTUP'!L76</f>
        <v>9605.86</v>
      </c>
      <c r="J78" s="27" t="str">
        <f>'DFAakt.mes+fcie-podkl.preVYSTUP'!T76</f>
        <v>EUR</v>
      </c>
      <c r="K78" s="28">
        <f>'DFAakt.mes+fcie-podkl.preVYSTUP'!P76</f>
        <v>45152</v>
      </c>
      <c r="L78" s="21" t="str">
        <f>'DFAakt.mes+fcie-podkl.preVYSTUP'!K76</f>
        <v>Potraviny</v>
      </c>
    </row>
    <row r="79" spans="1:31" x14ac:dyDescent="0.25">
      <c r="A79" s="20" t="str">
        <f>'DFAakt.mes+fcie-podkl.preVYSTUP'!A77:B77</f>
        <v>20230977</v>
      </c>
      <c r="B79" s="21" t="str">
        <f>'DFAakt.mes+fcie-podkl.preVYSTUP'!B77</f>
        <v>23102690</v>
      </c>
      <c r="C79" s="21" t="str">
        <f>Tabuľka22[[#This Row],[zmluva, objednávka]]</f>
        <v>16/2023</v>
      </c>
      <c r="D79" s="21" t="str">
        <f>'DFAakt.mes+fcie-podkl.preVYSTUP'!F77</f>
        <v>36324124</v>
      </c>
      <c r="E79" s="21" t="str">
        <f>'DFAakt.mes+fcie-podkl.preVYSTUP'!E77</f>
        <v>DEMIFOOD s r.o.</v>
      </c>
      <c r="F79" s="21" t="str">
        <f>'DFAakt.mes+fcie-podkl.preVYSTUP'!AD77</f>
        <v>Piešťanská 2503/43</v>
      </c>
      <c r="G79" s="21" t="str">
        <f>'DFAakt.mes+fcie-podkl.preVYSTUP'!AE77</f>
        <v>915 01</v>
      </c>
      <c r="H79" s="21" t="str">
        <f>'DFAakt.mes+fcie-podkl.preVYSTUP'!AF77</f>
        <v>Nové Mesto nad Váhom</v>
      </c>
      <c r="I79" s="16">
        <f>'DFAakt.mes+fcie-podkl.preVYSTUP'!L77</f>
        <v>8531.08</v>
      </c>
      <c r="J79" s="27" t="str">
        <f>'DFAakt.mes+fcie-podkl.preVYSTUP'!T77</f>
        <v>EUR</v>
      </c>
      <c r="K79" s="28">
        <f>'DFAakt.mes+fcie-podkl.preVYSTUP'!P77</f>
        <v>45155</v>
      </c>
      <c r="L79" s="21" t="str">
        <f>'DFAakt.mes+fcie-podkl.preVYSTUP'!K77</f>
        <v>Potraviny</v>
      </c>
    </row>
    <row r="80" spans="1:31" x14ac:dyDescent="0.25">
      <c r="A80" s="20" t="str">
        <f>'DFAakt.mes+fcie-podkl.preVYSTUP'!A78:B78</f>
        <v>20230978</v>
      </c>
      <c r="B80" s="21" t="str">
        <f>'DFAakt.mes+fcie-podkl.preVYSTUP'!B78</f>
        <v>23102691</v>
      </c>
      <c r="C80" s="21" t="str">
        <f>Tabuľka22[[#This Row],[zmluva, objednávka]]</f>
        <v>20/2023</v>
      </c>
      <c r="D80" s="21" t="str">
        <f>'DFAakt.mes+fcie-podkl.preVYSTUP'!F78</f>
        <v>36324124</v>
      </c>
      <c r="E80" s="21" t="str">
        <f>'DFAakt.mes+fcie-podkl.preVYSTUP'!E78</f>
        <v>DEMIFOOD s r.o.</v>
      </c>
      <c r="F80" s="21" t="str">
        <f>'DFAakt.mes+fcie-podkl.preVYSTUP'!AD78</f>
        <v>Piešťanská 2503/43</v>
      </c>
      <c r="G80" s="21" t="str">
        <f>'DFAakt.mes+fcie-podkl.preVYSTUP'!AE78</f>
        <v>915 01</v>
      </c>
      <c r="H80" s="21" t="str">
        <f>'DFAakt.mes+fcie-podkl.preVYSTUP'!AF78</f>
        <v>Nové Mesto nad Váhom</v>
      </c>
      <c r="I80" s="16">
        <f>'DFAakt.mes+fcie-podkl.preVYSTUP'!L78</f>
        <v>9745.51</v>
      </c>
      <c r="J80" s="27" t="str">
        <f>'DFAakt.mes+fcie-podkl.preVYSTUP'!T78</f>
        <v>EUR</v>
      </c>
      <c r="K80" s="28">
        <f>'DFAakt.mes+fcie-podkl.preVYSTUP'!P78</f>
        <v>45155</v>
      </c>
      <c r="L80" s="21" t="str">
        <f>'DFAakt.mes+fcie-podkl.preVYSTUP'!K78</f>
        <v>Potraviny</v>
      </c>
    </row>
    <row r="81" spans="1:12" x14ac:dyDescent="0.25">
      <c r="A81" s="20" t="str">
        <f>'DFAakt.mes+fcie-podkl.preVYSTUP'!A79:B79</f>
        <v>20230979</v>
      </c>
      <c r="B81" s="21" t="str">
        <f>'DFAakt.mes+fcie-podkl.preVYSTUP'!B79</f>
        <v>12303112</v>
      </c>
      <c r="C81" s="21" t="str">
        <f>Tabuľka22[[#This Row],[zmluva, objednávka]]</f>
        <v>28/2023</v>
      </c>
      <c r="D81" s="21" t="str">
        <f>'DFAakt.mes+fcie-podkl.preVYSTUP'!F79</f>
        <v>44605218</v>
      </c>
      <c r="E81" s="21" t="str">
        <f>'DFAakt.mes+fcie-podkl.preVYSTUP'!E79</f>
        <v>PP Catering s.r.o.</v>
      </c>
      <c r="F81" s="21" t="str">
        <f>'DFAakt.mes+fcie-podkl.preVYSTUP'!AD79</f>
        <v>Pod Katrušou 60</v>
      </c>
      <c r="G81" s="21" t="str">
        <f>'DFAakt.mes+fcie-podkl.preVYSTUP'!AE79</f>
        <v>949 05</v>
      </c>
      <c r="H81" s="21" t="str">
        <f>'DFAakt.mes+fcie-podkl.preVYSTUP'!AF79</f>
        <v>Nitra</v>
      </c>
      <c r="I81" s="16">
        <f>'DFAakt.mes+fcie-podkl.preVYSTUP'!L79</f>
        <v>3258.06</v>
      </c>
      <c r="J81" s="27" t="str">
        <f>'DFAakt.mes+fcie-podkl.preVYSTUP'!T79</f>
        <v>EUR</v>
      </c>
      <c r="K81" s="28">
        <f>'DFAakt.mes+fcie-podkl.preVYSTUP'!P79</f>
        <v>45155</v>
      </c>
      <c r="L81" s="21" t="str">
        <f>'DFAakt.mes+fcie-podkl.preVYSTUP'!K79</f>
        <v>Potraviny</v>
      </c>
    </row>
    <row r="82" spans="1:12" x14ac:dyDescent="0.25">
      <c r="A82" s="20" t="str">
        <f>'DFAakt.mes+fcie-podkl.preVYSTUP'!A80:B80</f>
        <v>20230980</v>
      </c>
      <c r="B82" s="21" t="str">
        <f>'DFAakt.mes+fcie-podkl.preVYSTUP'!B80</f>
        <v>671301652</v>
      </c>
      <c r="C82" s="21" t="str">
        <f>Tabuľka22[[#This Row],[zmluva, objednávka]]</f>
        <v>38/2023</v>
      </c>
      <c r="D82" s="21" t="str">
        <f>'DFAakt.mes+fcie-podkl.preVYSTUP'!F80</f>
        <v>31428819</v>
      </c>
      <c r="E82" s="21" t="str">
        <f>'DFAakt.mes+fcie-podkl.preVYSTUP'!E80</f>
        <v>MABONEX SLOVAKIA</v>
      </c>
      <c r="F82" s="21" t="str">
        <f>'DFAakt.mes+fcie-podkl.preVYSTUP'!AD80</f>
        <v>Krajinská cesta 3</v>
      </c>
      <c r="G82" s="21" t="str">
        <f>'DFAakt.mes+fcie-podkl.preVYSTUP'!AE80</f>
        <v>921 01</v>
      </c>
      <c r="H82" s="21" t="str">
        <f>'DFAakt.mes+fcie-podkl.preVYSTUP'!AF80</f>
        <v>Piešťany</v>
      </c>
      <c r="I82" s="16">
        <f>'DFAakt.mes+fcie-podkl.preVYSTUP'!L80</f>
        <v>401.76</v>
      </c>
      <c r="J82" s="27" t="str">
        <f>'DFAakt.mes+fcie-podkl.preVYSTUP'!T80</f>
        <v>EUR</v>
      </c>
      <c r="K82" s="28">
        <f>'DFAakt.mes+fcie-podkl.preVYSTUP'!P80</f>
        <v>45154</v>
      </c>
      <c r="L82" s="21" t="str">
        <f>'DFAakt.mes+fcie-podkl.preVYSTUP'!K80</f>
        <v>Potraviny</v>
      </c>
    </row>
    <row r="83" spans="1:12" x14ac:dyDescent="0.25">
      <c r="A83" s="20" t="str">
        <f>'DFAakt.mes+fcie-podkl.preVYSTUP'!A81:B81</f>
        <v>20230981</v>
      </c>
      <c r="B83" s="21" t="str">
        <f>'DFAakt.mes+fcie-podkl.preVYSTUP'!B81</f>
        <v>132273</v>
      </c>
      <c r="C83" s="21" t="str">
        <f>Tabuľka22[[#This Row],[zmluva, objednávka]]</f>
        <v>19/2022</v>
      </c>
      <c r="D83" s="21" t="str">
        <f>'DFAakt.mes+fcie-podkl.preVYSTUP'!F81</f>
        <v>31367291</v>
      </c>
      <c r="E83" s="21" t="str">
        <f>'DFAakt.mes+fcie-podkl.preVYSTUP'!E81</f>
        <v>TREVA s.r.o.</v>
      </c>
      <c r="F83" s="21" t="str">
        <f>'DFAakt.mes+fcie-podkl.preVYSTUP'!AD81</f>
        <v>Hálova 14</v>
      </c>
      <c r="G83" s="21" t="str">
        <f>'DFAakt.mes+fcie-podkl.preVYSTUP'!AE81</f>
        <v>851 01</v>
      </c>
      <c r="H83" s="21" t="str">
        <f>'DFAakt.mes+fcie-podkl.preVYSTUP'!AF81</f>
        <v>Bratislava</v>
      </c>
      <c r="I83" s="16">
        <f>'DFAakt.mes+fcie-podkl.preVYSTUP'!L81</f>
        <v>136.80000000000001</v>
      </c>
      <c r="J83" s="27" t="str">
        <f>'DFAakt.mes+fcie-podkl.preVYSTUP'!T81</f>
        <v>EUR</v>
      </c>
      <c r="K83" s="28">
        <f>'DFAakt.mes+fcie-podkl.preVYSTUP'!P81</f>
        <v>45152</v>
      </c>
      <c r="L83" s="21" t="str">
        <f>'DFAakt.mes+fcie-podkl.preVYSTUP'!K81</f>
        <v>Servis výťahov</v>
      </c>
    </row>
    <row r="84" spans="1:12" x14ac:dyDescent="0.25">
      <c r="A84" s="20" t="str">
        <f>'DFAakt.mes+fcie-podkl.preVYSTUP'!A82:B82</f>
        <v>20230982</v>
      </c>
      <c r="B84" s="21" t="str">
        <f>'DFAakt.mes+fcie-podkl.preVYSTUP'!B82</f>
        <v>132636</v>
      </c>
      <c r="C84" s="21" t="str">
        <f>Tabuľka22[[#This Row],[zmluva, objednávka]]</f>
        <v>19/2023</v>
      </c>
      <c r="D84" s="21" t="str">
        <f>'DFAakt.mes+fcie-podkl.preVYSTUP'!F82</f>
        <v>31367291</v>
      </c>
      <c r="E84" s="21" t="str">
        <f>'DFAakt.mes+fcie-podkl.preVYSTUP'!E82</f>
        <v>TREVA s.r.o.</v>
      </c>
      <c r="F84" s="21" t="str">
        <f>'DFAakt.mes+fcie-podkl.preVYSTUP'!AD82</f>
        <v>Hálova 14</v>
      </c>
      <c r="G84" s="21" t="str">
        <f>'DFAakt.mes+fcie-podkl.preVYSTUP'!AE82</f>
        <v>851 01</v>
      </c>
      <c r="H84" s="21" t="str">
        <f>'DFAakt.mes+fcie-podkl.preVYSTUP'!AF82</f>
        <v>Bratislava</v>
      </c>
      <c r="I84" s="16">
        <f>'DFAakt.mes+fcie-podkl.preVYSTUP'!L82</f>
        <v>144</v>
      </c>
      <c r="J84" s="27" t="str">
        <f>'DFAakt.mes+fcie-podkl.preVYSTUP'!T82</f>
        <v>EUR</v>
      </c>
      <c r="K84" s="28">
        <f>'DFAakt.mes+fcie-podkl.preVYSTUP'!P82</f>
        <v>45152</v>
      </c>
      <c r="L84" s="21" t="str">
        <f>'DFAakt.mes+fcie-podkl.preVYSTUP'!K82</f>
        <v>Servis výťahov</v>
      </c>
    </row>
    <row r="85" spans="1:12" x14ac:dyDescent="0.25">
      <c r="A85" s="20" t="str">
        <f>'DFAakt.mes+fcie-podkl.preVYSTUP'!A83:B83</f>
        <v>20230984</v>
      </c>
      <c r="B85" s="21" t="str">
        <f>'DFAakt.mes+fcie-podkl.preVYSTUP'!B83</f>
        <v>2023012</v>
      </c>
      <c r="C85" s="21" t="str">
        <f>Tabuľka22[[#This Row],[zmluva, objednávka]]</f>
        <v>3/2023</v>
      </c>
      <c r="D85" s="21" t="str">
        <f>'DFAakt.mes+fcie-podkl.preVYSTUP'!F83</f>
        <v>52285715</v>
      </c>
      <c r="E85" s="21" t="str">
        <f>'DFAakt.mes+fcie-podkl.preVYSTUP'!E83</f>
        <v>Medical Safe s.r.o.1</v>
      </c>
      <c r="F85" s="21" t="str">
        <f>'DFAakt.mes+fcie-podkl.preVYSTUP'!AD83</f>
        <v>Jarná 4536/7</v>
      </c>
      <c r="G85" s="21" t="str">
        <f>'DFAakt.mes+fcie-podkl.preVYSTUP'!AE83</f>
        <v>917 05</v>
      </c>
      <c r="H85" s="21" t="str">
        <f>'DFAakt.mes+fcie-podkl.preVYSTUP'!AF83</f>
        <v>Trnava</v>
      </c>
      <c r="I85" s="16">
        <f>'DFAakt.mes+fcie-podkl.preVYSTUP'!L83</f>
        <v>4171</v>
      </c>
      <c r="J85" s="27" t="str">
        <f>'DFAakt.mes+fcie-podkl.preVYSTUP'!T83</f>
        <v>EUR</v>
      </c>
      <c r="K85" s="28">
        <f>'DFAakt.mes+fcie-podkl.preVYSTUP'!P83</f>
        <v>45152</v>
      </c>
      <c r="L85" s="21" t="str">
        <f>'DFAakt.mes+fcie-podkl.preVYSTUP'!K83</f>
        <v>Anesteziologické služby</v>
      </c>
    </row>
    <row r="86" spans="1:12" x14ac:dyDescent="0.25">
      <c r="A86" s="20" t="str">
        <f>'DFAakt.mes+fcie-podkl.preVYSTUP'!A84:B84</f>
        <v>20230985</v>
      </c>
      <c r="B86" s="21" t="str">
        <f>'DFAakt.mes+fcie-podkl.preVYSTUP'!B84</f>
        <v>11851619</v>
      </c>
      <c r="C86" s="21" t="str">
        <f>Tabuľka22[[#This Row],[zmluva, objednávka]]</f>
        <v>mtz481/2023</v>
      </c>
      <c r="D86" s="21" t="str">
        <f>'DFAakt.mes+fcie-podkl.preVYSTUP'!F84</f>
        <v>36227901</v>
      </c>
      <c r="E86" s="21" t="str">
        <f>'DFAakt.mes+fcie-podkl.preVYSTUP'!E84</f>
        <v>Banchem, s.r.o.</v>
      </c>
      <c r="F86" s="21" t="str">
        <f>'DFAakt.mes+fcie-podkl.preVYSTUP'!AD84</f>
        <v>Rybný trh</v>
      </c>
      <c r="G86" s="21" t="str">
        <f>'DFAakt.mes+fcie-podkl.preVYSTUP'!AE84</f>
        <v>92901</v>
      </c>
      <c r="H86" s="21" t="str">
        <f>'DFAakt.mes+fcie-podkl.preVYSTUP'!AF84</f>
        <v>Dunajská  Streda</v>
      </c>
      <c r="I86" s="16">
        <f>'DFAakt.mes+fcie-podkl.preVYSTUP'!L84</f>
        <v>70.09</v>
      </c>
      <c r="J86" s="27" t="str">
        <f>'DFAakt.mes+fcie-podkl.preVYSTUP'!T84</f>
        <v>EUR</v>
      </c>
      <c r="K86" s="28">
        <f>'DFAakt.mes+fcie-podkl.preVYSTUP'!P84</f>
        <v>45154</v>
      </c>
      <c r="L86" s="21" t="str">
        <f>'DFAakt.mes+fcie-podkl.preVYSTUP'!K84</f>
        <v>Hygienické prostriedky</v>
      </c>
    </row>
    <row r="87" spans="1:12" x14ac:dyDescent="0.25">
      <c r="A87" s="20" t="str">
        <f>'DFAakt.mes+fcie-podkl.preVYSTUP'!A85:B85</f>
        <v>20230986</v>
      </c>
      <c r="B87" s="21" t="str">
        <f>'DFAakt.mes+fcie-podkl.preVYSTUP'!B85</f>
        <v>230711282</v>
      </c>
      <c r="C87" s="21" t="str">
        <f>Tabuľka22[[#This Row],[zmluva, objednávka]]</f>
        <v>mtz471/2023</v>
      </c>
      <c r="D87" s="21" t="str">
        <f>'DFAakt.mes+fcie-podkl.preVYSTUP'!F85</f>
        <v>45322040</v>
      </c>
      <c r="E87" s="21" t="str">
        <f>'DFAakt.mes+fcie-podkl.preVYSTUP'!E85</f>
        <v>Medplus s.r.o.</v>
      </c>
      <c r="F87" s="21" t="str">
        <f>'DFAakt.mes+fcie-podkl.preVYSTUP'!AD85</f>
        <v>Chrenovská 14</v>
      </c>
      <c r="G87" s="21" t="str">
        <f>'DFAakt.mes+fcie-podkl.preVYSTUP'!AE85</f>
        <v>949 01</v>
      </c>
      <c r="H87" s="21" t="str">
        <f>'DFAakt.mes+fcie-podkl.preVYSTUP'!AF85</f>
        <v>Nitra</v>
      </c>
      <c r="I87" s="16">
        <f>'DFAakt.mes+fcie-podkl.preVYSTUP'!L85</f>
        <v>67.33</v>
      </c>
      <c r="J87" s="27" t="str">
        <f>'DFAakt.mes+fcie-podkl.preVYSTUP'!T85</f>
        <v>EUR</v>
      </c>
      <c r="K87" s="28">
        <f>'DFAakt.mes+fcie-podkl.preVYSTUP'!P85</f>
        <v>45154</v>
      </c>
      <c r="L87" s="21" t="str">
        <f>'DFAakt.mes+fcie-podkl.preVYSTUP'!K85</f>
        <v>Nádoby na biologický odpad</v>
      </c>
    </row>
    <row r="88" spans="1:12" x14ac:dyDescent="0.25">
      <c r="A88" s="20" t="str">
        <f>'DFAakt.mes+fcie-podkl.preVYSTUP'!A86:B86</f>
        <v>20230987</v>
      </c>
      <c r="B88" s="21" t="str">
        <f>'DFAakt.mes+fcie-podkl.preVYSTUP'!B86</f>
        <v>1052342498</v>
      </c>
      <c r="C88" s="21" t="str">
        <f>Tabuľka22[[#This Row],[zmluva, objednávka]]</f>
        <v>11/2023</v>
      </c>
      <c r="D88" s="21" t="str">
        <f>'DFAakt.mes+fcie-podkl.preVYSTUP'!F86</f>
        <v>35743565</v>
      </c>
      <c r="E88" s="21" t="str">
        <f>'DFAakt.mes+fcie-podkl.preVYSTUP'!E86</f>
        <v>MAGNA E.A., a.s.</v>
      </c>
      <c r="F88" s="21" t="str">
        <f>'DFAakt.mes+fcie-podkl.preVYSTUP'!AD86</f>
        <v>Nitrianska 7555/18</v>
      </c>
      <c r="G88" s="21" t="str">
        <f>'DFAakt.mes+fcie-podkl.preVYSTUP'!AE86</f>
        <v>92101</v>
      </c>
      <c r="H88" s="21" t="str">
        <f>'DFAakt.mes+fcie-podkl.preVYSTUP'!AF86</f>
        <v>Piešťany</v>
      </c>
      <c r="I88" s="16">
        <f>'DFAakt.mes+fcie-podkl.preVYSTUP'!L86</f>
        <v>9195.9500000000007</v>
      </c>
      <c r="J88" s="27" t="str">
        <f>'DFAakt.mes+fcie-podkl.preVYSTUP'!T86</f>
        <v>EUR</v>
      </c>
      <c r="K88" s="28">
        <f>'DFAakt.mes+fcie-podkl.preVYSTUP'!P86</f>
        <v>45162</v>
      </c>
      <c r="L88" s="21" t="str">
        <f>'DFAakt.mes+fcie-podkl.preVYSTUP'!K86</f>
        <v>Plyn</v>
      </c>
    </row>
    <row r="89" spans="1:12" x14ac:dyDescent="0.25">
      <c r="A89" s="20" t="str">
        <f>'DFAakt.mes+fcie-podkl.preVYSTUP'!A87:B87</f>
        <v>20230988</v>
      </c>
      <c r="B89" s="21" t="str">
        <f>'DFAakt.mes+fcie-podkl.preVYSTUP'!B87</f>
        <v>2023028</v>
      </c>
      <c r="C89" s="21" t="str">
        <f>Tabuľka22[[#This Row],[zmluva, objednávka]]</f>
        <v>51/2022</v>
      </c>
      <c r="D89" s="21" t="str">
        <f>'DFAakt.mes+fcie-podkl.preVYSTUP'!F87</f>
        <v>47469901</v>
      </c>
      <c r="E89" s="21" t="str">
        <f>'DFAakt.mes+fcie-podkl.preVYSTUP'!E87</f>
        <v>AUTO VOYAGER, s.r.o.</v>
      </c>
      <c r="F89" s="21" t="str">
        <f>'DFAakt.mes+fcie-podkl.preVYSTUP'!AD87</f>
        <v>Komenského 10</v>
      </c>
      <c r="G89" s="21" t="str">
        <f>'DFAakt.mes+fcie-podkl.preVYSTUP'!AE87</f>
        <v>900 01</v>
      </c>
      <c r="H89" s="21" t="str">
        <f>'DFAakt.mes+fcie-podkl.preVYSTUP'!AF87</f>
        <v>Modra</v>
      </c>
      <c r="I89" s="16">
        <f>'DFAakt.mes+fcie-podkl.preVYSTUP'!L87</f>
        <v>1930</v>
      </c>
      <c r="J89" s="27" t="str">
        <f>'DFAakt.mes+fcie-podkl.preVYSTUP'!T87</f>
        <v>EUR</v>
      </c>
      <c r="K89" s="28">
        <f>'DFAakt.mes+fcie-podkl.preVYSTUP'!P87</f>
        <v>45154</v>
      </c>
      <c r="L89" s="21" t="str">
        <f>'DFAakt.mes+fcie-podkl.preVYSTUP'!K87</f>
        <v>Osobná preprava zamestnancov</v>
      </c>
    </row>
    <row r="90" spans="1:12" x14ac:dyDescent="0.25">
      <c r="A90" s="20" t="str">
        <f>'DFAakt.mes+fcie-podkl.preVYSTUP'!A88:B88</f>
        <v>20230990</v>
      </c>
      <c r="B90" s="21" t="str">
        <f>'DFAakt.mes+fcie-podkl.preVYSTUP'!B88</f>
        <v>2023322</v>
      </c>
      <c r="C90" s="21" t="str">
        <f>Tabuľka22[[#This Row],[zmluva, objednávka]]</f>
        <v>mtz391/2023</v>
      </c>
      <c r="D90" s="21" t="str">
        <f>'DFAakt.mes+fcie-podkl.preVYSTUP'!F88</f>
        <v>44482027</v>
      </c>
      <c r="E90" s="21" t="str">
        <f>'DFAakt.mes+fcie-podkl.preVYSTUP'!E88</f>
        <v>AUTOŠKOLA MAŤUS s.r.o.</v>
      </c>
      <c r="F90" s="21" t="str">
        <f>'DFAakt.mes+fcie-podkl.preVYSTUP'!AD88</f>
        <v>Šafárikova 22</v>
      </c>
      <c r="G90" s="21" t="str">
        <f>'DFAakt.mes+fcie-podkl.preVYSTUP'!AE88</f>
        <v>902 01</v>
      </c>
      <c r="H90" s="21" t="str">
        <f>'DFAakt.mes+fcie-podkl.preVYSTUP'!AF88</f>
        <v>Pezinok</v>
      </c>
      <c r="I90" s="16">
        <f>'DFAakt.mes+fcie-podkl.preVYSTUP'!L88</f>
        <v>540</v>
      </c>
      <c r="J90" s="27" t="str">
        <f>'DFAakt.mes+fcie-podkl.preVYSTUP'!T88</f>
        <v>EUR</v>
      </c>
      <c r="K90" s="28">
        <f>'DFAakt.mes+fcie-podkl.preVYSTUP'!P88</f>
        <v>45152</v>
      </c>
      <c r="L90" s="21" t="str">
        <f>'DFAakt.mes+fcie-podkl.preVYSTUP'!K88</f>
        <v>Školenie vodičov ref.vozidiel</v>
      </c>
    </row>
    <row r="91" spans="1:12" x14ac:dyDescent="0.25">
      <c r="A91" s="20" t="str">
        <f>'DFAakt.mes+fcie-podkl.preVYSTUP'!A89:B89</f>
        <v>20230991</v>
      </c>
      <c r="B91" s="21" t="str">
        <f>'DFAakt.mes+fcie-podkl.preVYSTUP'!B89</f>
        <v>1512301526</v>
      </c>
      <c r="C91" s="21" t="str">
        <f>Tabuľka22[[#This Row],[zmluva, objednávka]]</f>
        <v>mtz399,417/2023</v>
      </c>
      <c r="D91" s="21" t="str">
        <f>'DFAakt.mes+fcie-podkl.preVYSTUP'!F89</f>
        <v>31698336</v>
      </c>
      <c r="E91" s="21" t="str">
        <f>'DFAakt.mes+fcie-podkl.preVYSTUP'!E89</f>
        <v>BRANTNER Slovakia s.r.o.</v>
      </c>
      <c r="F91" s="21" t="str">
        <f>'DFAakt.mes+fcie-podkl.preVYSTUP'!AD89</f>
        <v>Pestovateľská 2</v>
      </c>
      <c r="G91" s="21" t="str">
        <f>'DFAakt.mes+fcie-podkl.preVYSTUP'!AE89</f>
        <v>821 04</v>
      </c>
      <c r="H91" s="21" t="str">
        <f>'DFAakt.mes+fcie-podkl.preVYSTUP'!AF89</f>
        <v>Bratislava</v>
      </c>
      <c r="I91" s="16">
        <f>'DFAakt.mes+fcie-podkl.preVYSTUP'!L89</f>
        <v>935.4</v>
      </c>
      <c r="J91" s="27" t="str">
        <f>'DFAakt.mes+fcie-podkl.preVYSTUP'!T89</f>
        <v>EUR</v>
      </c>
      <c r="K91" s="28">
        <f>'DFAakt.mes+fcie-podkl.preVYSTUP'!P89</f>
        <v>45154</v>
      </c>
      <c r="L91" s="21" t="str">
        <f>'DFAakt.mes+fcie-podkl.preVYSTUP'!K89</f>
        <v>Vývoz a zneškodnenie odpadu</v>
      </c>
    </row>
    <row r="92" spans="1:12" x14ac:dyDescent="0.25">
      <c r="A92" s="20" t="str">
        <f>'DFAakt.mes+fcie-podkl.preVYSTUP'!A90:B90</f>
        <v>20230992</v>
      </c>
      <c r="B92" s="21" t="str">
        <f>'DFAakt.mes+fcie-podkl.preVYSTUP'!B90</f>
        <v>4231149035</v>
      </c>
      <c r="C92" s="21" t="str">
        <f>Tabuľka22[[#This Row],[zmluva, objednávka]]</f>
        <v>32/2006</v>
      </c>
      <c r="D92" s="21" t="str">
        <f>'DFAakt.mes+fcie-podkl.preVYSTUP'!F90</f>
        <v>35850370</v>
      </c>
      <c r="E92" s="21" t="str">
        <f>'DFAakt.mes+fcie-podkl.preVYSTUP'!E90</f>
        <v>Bratislavská vodárenská spoločnosť, a.s.</v>
      </c>
      <c r="F92" s="21" t="str">
        <f>'DFAakt.mes+fcie-podkl.preVYSTUP'!AD90</f>
        <v>Prešovská 48</v>
      </c>
      <c r="G92" s="21" t="str">
        <f>'DFAakt.mes+fcie-podkl.preVYSTUP'!AE90</f>
        <v>826 46</v>
      </c>
      <c r="H92" s="21" t="str">
        <f>'DFAakt.mes+fcie-podkl.preVYSTUP'!AF90</f>
        <v>Bratislava 29</v>
      </c>
      <c r="I92" s="16">
        <f>'DFAakt.mes+fcie-podkl.preVYSTUP'!L90</f>
        <v>6183.97</v>
      </c>
      <c r="J92" s="27" t="str">
        <f>'DFAakt.mes+fcie-podkl.preVYSTUP'!T90</f>
        <v>EUR</v>
      </c>
      <c r="K92" s="28">
        <f>'DFAakt.mes+fcie-podkl.preVYSTUP'!P90</f>
        <v>45156</v>
      </c>
      <c r="L92" s="21" t="str">
        <f>'DFAakt.mes+fcie-podkl.preVYSTUP'!K90</f>
        <v>Voda</v>
      </c>
    </row>
    <row r="93" spans="1:12" x14ac:dyDescent="0.25">
      <c r="A93" s="20" t="str">
        <f>'DFAakt.mes+fcie-podkl.preVYSTUP'!A91:B91</f>
        <v>20230993</v>
      </c>
      <c r="B93" s="21" t="str">
        <f>'DFAakt.mes+fcie-podkl.preVYSTUP'!B91</f>
        <v>10230108</v>
      </c>
      <c r="C93" s="21" t="str">
        <f>Tabuľka22[[#This Row],[zmluva, objednávka]]</f>
        <v>42/2021</v>
      </c>
      <c r="D93" s="21" t="str">
        <f>'DFAakt.mes+fcie-podkl.preVYSTUP'!F91</f>
        <v>50361511</v>
      </c>
      <c r="E93" s="21" t="str">
        <f>'DFAakt.mes+fcie-podkl.preVYSTUP'!E91</f>
        <v>Tipet 1 s.r.o.</v>
      </c>
      <c r="F93" s="21" t="str">
        <f>'DFAakt.mes+fcie-podkl.preVYSTUP'!AD91</f>
        <v>Dudvážska 8</v>
      </c>
      <c r="G93" s="21" t="str">
        <f>'DFAakt.mes+fcie-podkl.preVYSTUP'!AE91</f>
        <v>821 06</v>
      </c>
      <c r="H93" s="21" t="str">
        <f>'DFAakt.mes+fcie-podkl.preVYSTUP'!AF91</f>
        <v>Bratislava</v>
      </c>
      <c r="I93" s="16">
        <f>'DFAakt.mes+fcie-podkl.preVYSTUP'!L91</f>
        <v>168</v>
      </c>
      <c r="J93" s="27" t="str">
        <f>'DFAakt.mes+fcie-podkl.preVYSTUP'!T91</f>
        <v>EUR</v>
      </c>
      <c r="K93" s="28">
        <f>'DFAakt.mes+fcie-podkl.preVYSTUP'!P91</f>
        <v>45152</v>
      </c>
      <c r="L93" s="21" t="str">
        <f>'DFAakt.mes+fcie-podkl.preVYSTUP'!K91</f>
        <v>Servis výťahov</v>
      </c>
    </row>
    <row r="94" spans="1:12" x14ac:dyDescent="0.25">
      <c r="A94" s="20" t="str">
        <f>'DFAakt.mes+fcie-podkl.preVYSTUP'!A92:B92</f>
        <v>20230994</v>
      </c>
      <c r="B94" s="21" t="str">
        <f>'DFAakt.mes+fcie-podkl.preVYSTUP'!B92</f>
        <v>2307169</v>
      </c>
      <c r="C94" s="21" t="str">
        <f>Tabuľka22[[#This Row],[zmluva, objednávka]]</f>
        <v>25/2023</v>
      </c>
      <c r="D94" s="21" t="str">
        <f>'DFAakt.mes+fcie-podkl.preVYSTUP'!F92</f>
        <v>50529561</v>
      </c>
      <c r="E94" s="21" t="str">
        <f>'DFAakt.mes+fcie-podkl.preVYSTUP'!E92</f>
        <v>Fair Facility SK s.r.o.</v>
      </c>
      <c r="F94" s="21" t="str">
        <f>'DFAakt.mes+fcie-podkl.preVYSTUP'!AD92</f>
        <v>T.G.Masaryka 6</v>
      </c>
      <c r="G94" s="21" t="str">
        <f>'DFAakt.mes+fcie-podkl.preVYSTUP'!AE92</f>
        <v>960 01</v>
      </c>
      <c r="H94" s="21" t="str">
        <f>'DFAakt.mes+fcie-podkl.preVYSTUP'!AF92</f>
        <v>Zvolen</v>
      </c>
      <c r="I94" s="16">
        <f>'DFAakt.mes+fcie-podkl.preVYSTUP'!L92</f>
        <v>28926.720000000001</v>
      </c>
      <c r="J94" s="27" t="str">
        <f>'DFAakt.mes+fcie-podkl.preVYSTUP'!T92</f>
        <v>EUR</v>
      </c>
      <c r="K94" s="28">
        <f>'DFAakt.mes+fcie-podkl.preVYSTUP'!P92</f>
        <v>45156</v>
      </c>
      <c r="L94" s="21" t="str">
        <f>'DFAakt.mes+fcie-podkl.preVYSTUP'!K92</f>
        <v>Strážna služba</v>
      </c>
    </row>
    <row r="95" spans="1:12" x14ac:dyDescent="0.25">
      <c r="A95" s="20" t="str">
        <f>'DFAakt.mes+fcie-podkl.preVYSTUP'!A93:B93</f>
        <v>20230995</v>
      </c>
      <c r="B95" s="21" t="str">
        <f>'DFAakt.mes+fcie-podkl.preVYSTUP'!B93</f>
        <v>230132</v>
      </c>
      <c r="C95" s="21" t="str">
        <f>Tabuľka22[[#This Row],[zmluva, objednávka]]</f>
        <v>mtz479/2023</v>
      </c>
      <c r="D95" s="21" t="str">
        <f>'DFAakt.mes+fcie-podkl.preVYSTUP'!F93</f>
        <v>47608056</v>
      </c>
      <c r="E95" s="21" t="str">
        <f>'DFAakt.mes+fcie-podkl.preVYSTUP'!E93</f>
        <v>Stavebniny STAVKVET s.r.o.</v>
      </c>
      <c r="F95" s="21" t="str">
        <f>'DFAakt.mes+fcie-podkl.preVYSTUP'!AD93</f>
        <v>Moyzesova 4039/8</v>
      </c>
      <c r="G95" s="21" t="str">
        <f>'DFAakt.mes+fcie-podkl.preVYSTUP'!AE93</f>
        <v>90201</v>
      </c>
      <c r="H95" s="21" t="str">
        <f>'DFAakt.mes+fcie-podkl.preVYSTUP'!AF93</f>
        <v>Pezinok</v>
      </c>
      <c r="I95" s="16">
        <f>'DFAakt.mes+fcie-podkl.preVYSTUP'!L93</f>
        <v>3844.27</v>
      </c>
      <c r="J95" s="27" t="str">
        <f>'DFAakt.mes+fcie-podkl.preVYSTUP'!T93</f>
        <v>EUR</v>
      </c>
      <c r="K95" s="28">
        <f>'DFAakt.mes+fcie-podkl.preVYSTUP'!P93</f>
        <v>45152</v>
      </c>
      <c r="L95" s="21" t="str">
        <f>'DFAakt.mes+fcie-podkl.preVYSTUP'!K93</f>
        <v>Stavebný materiál</v>
      </c>
    </row>
    <row r="96" spans="1:12" x14ac:dyDescent="0.25">
      <c r="A96" s="20" t="str">
        <f>'DFAakt.mes+fcie-podkl.preVYSTUP'!A94:B94</f>
        <v>20230996</v>
      </c>
      <c r="B96" s="21" t="str">
        <f>'DFAakt.mes+fcie-podkl.preVYSTUP'!B94</f>
        <v>230014</v>
      </c>
      <c r="C96" s="21" t="str">
        <f>Tabuľka22[[#This Row],[zmluva, objednávka]]</f>
        <v>mtz477/2023</v>
      </c>
      <c r="D96" s="21" t="str">
        <f>'DFAakt.mes+fcie-podkl.preVYSTUP'!F94</f>
        <v>36748315</v>
      </c>
      <c r="E96" s="21" t="str">
        <f>'DFAakt.mes+fcie-podkl.preVYSTUP'!E94</f>
        <v>POIP s.r.o.</v>
      </c>
      <c r="F96" s="21" t="str">
        <f>'DFAakt.mes+fcie-podkl.preVYSTUP'!AD94</f>
        <v>Jána Rašu 455</v>
      </c>
      <c r="G96" s="21" t="str">
        <f>'DFAakt.mes+fcie-podkl.preVYSTUP'!AE94</f>
        <v>900 86</v>
      </c>
      <c r="H96" s="21" t="str">
        <f>'DFAakt.mes+fcie-podkl.preVYSTUP'!AF94</f>
        <v>Budmerice</v>
      </c>
      <c r="I96" s="16">
        <f>'DFAakt.mes+fcie-podkl.preVYSTUP'!L94</f>
        <v>5353.26</v>
      </c>
      <c r="J96" s="27" t="str">
        <f>'DFAakt.mes+fcie-podkl.preVYSTUP'!T94</f>
        <v>EUR</v>
      </c>
      <c r="K96" s="28">
        <f>'DFAakt.mes+fcie-podkl.preVYSTUP'!P94</f>
        <v>45154</v>
      </c>
      <c r="L96" s="21" t="str">
        <f>'DFAakt.mes+fcie-podkl.preVYSTUP'!K94</f>
        <v>Elektroinštalačný materiál</v>
      </c>
    </row>
    <row r="97" spans="1:12" x14ac:dyDescent="0.25">
      <c r="A97" s="20" t="str">
        <f>'DFAakt.mes+fcie-podkl.preVYSTUP'!A95:B95</f>
        <v>20230997</v>
      </c>
      <c r="B97" s="21" t="str">
        <f>'DFAakt.mes+fcie-podkl.preVYSTUP'!B95</f>
        <v>8332570879</v>
      </c>
      <c r="C97" s="21" t="str">
        <f>Tabuľka22[[#This Row],[zmluva, objednávka]]</f>
        <v>19/2019</v>
      </c>
      <c r="D97" s="21" t="str">
        <f>'DFAakt.mes+fcie-podkl.preVYSTUP'!F95</f>
        <v>35763469</v>
      </c>
      <c r="E97" s="21" t="str">
        <f>'DFAakt.mes+fcie-podkl.preVYSTUP'!E95</f>
        <v>T - Com, Slovak Telekom a.s.</v>
      </c>
      <c r="F97" s="21" t="str">
        <f>'DFAakt.mes+fcie-podkl.preVYSTUP'!AD95</f>
        <v>Bajkalská 28</v>
      </c>
      <c r="G97" s="21" t="str">
        <f>'DFAakt.mes+fcie-podkl.preVYSTUP'!AE95</f>
        <v>817 62</v>
      </c>
      <c r="H97" s="21" t="str">
        <f>'DFAakt.mes+fcie-podkl.preVYSTUP'!AF95</f>
        <v>Bratislava</v>
      </c>
      <c r="I97" s="16">
        <f>'DFAakt.mes+fcie-podkl.preVYSTUP'!L95</f>
        <v>693.67</v>
      </c>
      <c r="J97" s="27" t="str">
        <f>'DFAakt.mes+fcie-podkl.preVYSTUP'!T95</f>
        <v>EUR</v>
      </c>
      <c r="K97" s="28">
        <f>'DFAakt.mes+fcie-podkl.preVYSTUP'!P95</f>
        <v>45154</v>
      </c>
      <c r="L97" s="21" t="str">
        <f>'DFAakt.mes+fcie-podkl.preVYSTUP'!K95</f>
        <v>Telefóny</v>
      </c>
    </row>
    <row r="98" spans="1:12" x14ac:dyDescent="0.25">
      <c r="A98" s="20" t="str">
        <f>'DFAakt.mes+fcie-podkl.preVYSTUP'!A96:B96</f>
        <v>20230998</v>
      </c>
      <c r="B98" s="21" t="str">
        <f>'DFAakt.mes+fcie-podkl.preVYSTUP'!B96</f>
        <v>6862015832</v>
      </c>
      <c r="C98" s="21" t="str">
        <f>Tabuľka22[[#This Row],[zmluva, objednávka]]</f>
        <v>55/2020</v>
      </c>
      <c r="D98" s="21" t="str">
        <f>'DFAakt.mes+fcie-podkl.preVYSTUP'!F96</f>
        <v>685852</v>
      </c>
      <c r="E98" s="21" t="str">
        <f>'DFAakt.mes+fcie-podkl.preVYSTUP'!E96</f>
        <v>MESSER  Tatragas s.r.o.</v>
      </c>
      <c r="F98" s="21" t="str">
        <f>'DFAakt.mes+fcie-podkl.preVYSTUP'!AD96</f>
        <v>Chalupkova 9</v>
      </c>
      <c r="G98" s="21" t="str">
        <f>'DFAakt.mes+fcie-podkl.preVYSTUP'!AE96</f>
        <v>819 44</v>
      </c>
      <c r="H98" s="21" t="str">
        <f>'DFAakt.mes+fcie-podkl.preVYSTUP'!AF96</f>
        <v>Bratislava 1</v>
      </c>
      <c r="I98" s="16">
        <f>'DFAakt.mes+fcie-podkl.preVYSTUP'!L96</f>
        <v>128.68</v>
      </c>
      <c r="J98" s="27" t="str">
        <f>'DFAakt.mes+fcie-podkl.preVYSTUP'!T96</f>
        <v>EUR</v>
      </c>
      <c r="K98" s="28">
        <f>'DFAakt.mes+fcie-podkl.preVYSTUP'!P96</f>
        <v>45152</v>
      </c>
      <c r="L98" s="21" t="str">
        <f>'DFAakt.mes+fcie-podkl.preVYSTUP'!K96</f>
        <v>Nájomné za flaše</v>
      </c>
    </row>
    <row r="99" spans="1:12" x14ac:dyDescent="0.25">
      <c r="A99" s="20" t="str">
        <f>'DFAakt.mes+fcie-podkl.preVYSTUP'!A97:B97</f>
        <v>20230999</v>
      </c>
      <c r="B99" s="21" t="str">
        <f>'DFAakt.mes+fcie-podkl.preVYSTUP'!B97</f>
        <v>2340111742</v>
      </c>
      <c r="C99" s="21" t="str">
        <f>Tabuľka22[[#This Row],[zmluva, objednávka]]</f>
        <v>mtz489/2023</v>
      </c>
      <c r="D99" s="21" t="str">
        <f>'DFAakt.mes+fcie-podkl.preVYSTUP'!F97</f>
        <v>31431852</v>
      </c>
      <c r="E99" s="21" t="str">
        <f>'DFAakt.mes+fcie-podkl.preVYSTUP'!E97</f>
        <v>MURAT s.r.o.</v>
      </c>
      <c r="F99" s="21" t="str">
        <f>'DFAakt.mes+fcie-podkl.preVYSTUP'!AD97</f>
        <v>Bratislavská 87</v>
      </c>
      <c r="G99" s="21" t="str">
        <f>'DFAakt.mes+fcie-podkl.preVYSTUP'!AE97</f>
        <v>902 01</v>
      </c>
      <c r="H99" s="21" t="str">
        <f>'DFAakt.mes+fcie-podkl.preVYSTUP'!AF97</f>
        <v>Pezinok</v>
      </c>
      <c r="I99" s="16">
        <f>'DFAakt.mes+fcie-podkl.preVYSTUP'!L97</f>
        <v>137.27000000000001</v>
      </c>
      <c r="J99" s="27" t="str">
        <f>'DFAakt.mes+fcie-podkl.preVYSTUP'!T97</f>
        <v>EUR</v>
      </c>
      <c r="K99" s="28">
        <f>'DFAakt.mes+fcie-podkl.preVYSTUP'!P97</f>
        <v>45153</v>
      </c>
      <c r="L99" s="21" t="str">
        <f>'DFAakt.mes+fcie-podkl.preVYSTUP'!K97</f>
        <v>Elektroinštalačný materiál</v>
      </c>
    </row>
    <row r="100" spans="1:12" x14ac:dyDescent="0.25">
      <c r="A100" s="20" t="str">
        <f>'DFAakt.mes+fcie-podkl.preVYSTUP'!A98:B98</f>
        <v>20231000</v>
      </c>
      <c r="B100" s="21" t="str">
        <f>'DFAakt.mes+fcie-podkl.preVYSTUP'!B98</f>
        <v>124</v>
      </c>
      <c r="C100" s="21" t="str">
        <f>Tabuľka22[[#This Row],[zmluva, objednávka]]</f>
        <v>Mtz415/2023</v>
      </c>
      <c r="D100" s="21" t="str">
        <f>'DFAakt.mes+fcie-podkl.preVYSTUP'!F98</f>
        <v>40208141</v>
      </c>
      <c r="E100" s="21" t="str">
        <f>'DFAakt.mes+fcie-podkl.preVYSTUP'!E98</f>
        <v>Ing. Ondrej Molnár DOM</v>
      </c>
      <c r="F100" s="21" t="str">
        <f>'DFAakt.mes+fcie-podkl.preVYSTUP'!AD98</f>
        <v>J.Bodona 1702/14</v>
      </c>
      <c r="G100" s="21" t="str">
        <f>'DFAakt.mes+fcie-podkl.preVYSTUP'!AE98</f>
        <v>979 01</v>
      </c>
      <c r="H100" s="21" t="str">
        <f>'DFAakt.mes+fcie-podkl.preVYSTUP'!AF98</f>
        <v>Rimavská Sobota</v>
      </c>
      <c r="I100" s="16">
        <f>'DFAakt.mes+fcie-podkl.preVYSTUP'!L98</f>
        <v>82.75</v>
      </c>
      <c r="J100" s="27" t="str">
        <f>'DFAakt.mes+fcie-podkl.preVYSTUP'!T98</f>
        <v>EUR</v>
      </c>
      <c r="K100" s="28">
        <f>'DFAakt.mes+fcie-podkl.preVYSTUP'!P98</f>
        <v>45153</v>
      </c>
      <c r="L100" s="21" t="str">
        <f>'DFAakt.mes+fcie-podkl.preVYSTUP'!K98</f>
        <v>Kúpelňové behúne</v>
      </c>
    </row>
    <row r="101" spans="1:12" x14ac:dyDescent="0.25">
      <c r="A101" s="20" t="str">
        <f>'DFAakt.mes+fcie-podkl.preVYSTUP'!A99:B99</f>
        <v>20231001</v>
      </c>
      <c r="B101" s="21" t="str">
        <f>'DFAakt.mes+fcie-podkl.preVYSTUP'!B99</f>
        <v>2023289</v>
      </c>
      <c r="C101" s="21" t="str">
        <f>Tabuľka22[[#This Row],[zmluva, objednávka]]</f>
        <v>9/2023</v>
      </c>
      <c r="D101" s="21" t="str">
        <f>'DFAakt.mes+fcie-podkl.preVYSTUP'!F99</f>
        <v>44798695</v>
      </c>
      <c r="E101" s="21" t="str">
        <f>'DFAakt.mes+fcie-podkl.preVYSTUP'!E99</f>
        <v>COMFORTA TEXTIL SERVIS</v>
      </c>
      <c r="F101" s="21" t="str">
        <f>'DFAakt.mes+fcie-podkl.preVYSTUP'!AD99</f>
        <v>Clementisova 16</v>
      </c>
      <c r="G101" s="21" t="str">
        <f>'DFAakt.mes+fcie-podkl.preVYSTUP'!AE99</f>
        <v>036 01</v>
      </c>
      <c r="H101" s="21" t="str">
        <f>'DFAakt.mes+fcie-podkl.preVYSTUP'!AF99</f>
        <v>Martin</v>
      </c>
      <c r="I101" s="16">
        <f>'DFAakt.mes+fcie-podkl.preVYSTUP'!L99</f>
        <v>6803.96</v>
      </c>
      <c r="J101" s="27" t="str">
        <f>'DFAakt.mes+fcie-podkl.preVYSTUP'!T99</f>
        <v>EUR</v>
      </c>
      <c r="K101" s="28">
        <f>'DFAakt.mes+fcie-podkl.preVYSTUP'!P99</f>
        <v>45162</v>
      </c>
      <c r="L101" s="21" t="str">
        <f>'DFAakt.mes+fcie-podkl.preVYSTUP'!K99</f>
        <v>Pranie dodávateľsky</v>
      </c>
    </row>
    <row r="102" spans="1:12" x14ac:dyDescent="0.25">
      <c r="A102" s="20" t="str">
        <f>'DFAakt.mes+fcie-podkl.preVYSTUP'!A100:B100</f>
        <v>20231002</v>
      </c>
      <c r="B102" s="21" t="str">
        <f>'DFAakt.mes+fcie-podkl.preVYSTUP'!B100</f>
        <v>2023340</v>
      </c>
      <c r="C102" s="21" t="str">
        <f>Tabuľka22[[#This Row],[zmluva, objednávka]]</f>
        <v>37/2025</v>
      </c>
      <c r="D102" s="21" t="str">
        <f>'DFAakt.mes+fcie-podkl.preVYSTUP'!F100</f>
        <v>35790571</v>
      </c>
      <c r="E102" s="21" t="str">
        <f>'DFAakt.mes+fcie-podkl.preVYSTUP'!E100</f>
        <v>GLOBAL GREEN s.r.o.</v>
      </c>
      <c r="F102" s="21" t="str">
        <f>'DFAakt.mes+fcie-podkl.preVYSTUP'!AD100</f>
        <v>Repašského 10</v>
      </c>
      <c r="G102" s="21" t="str">
        <f>'DFAakt.mes+fcie-podkl.preVYSTUP'!AE100</f>
        <v>841 02</v>
      </c>
      <c r="H102" s="21" t="str">
        <f>'DFAakt.mes+fcie-podkl.preVYSTUP'!AF100</f>
        <v>Bratislava</v>
      </c>
      <c r="I102" s="16">
        <f>'DFAakt.mes+fcie-podkl.preVYSTUP'!L100</f>
        <v>610.70000000000005</v>
      </c>
      <c r="J102" s="27" t="str">
        <f>'DFAakt.mes+fcie-podkl.preVYSTUP'!T100</f>
        <v>EUR</v>
      </c>
      <c r="K102" s="28">
        <f>'DFAakt.mes+fcie-podkl.preVYSTUP'!P100</f>
        <v>45153</v>
      </c>
      <c r="L102" s="21" t="str">
        <f>'DFAakt.mes+fcie-podkl.preVYSTUP'!K100</f>
        <v>Zneškodnenie biologického odpa</v>
      </c>
    </row>
    <row r="103" spans="1:12" x14ac:dyDescent="0.25">
      <c r="A103" s="20" t="str">
        <f>'DFAakt.mes+fcie-podkl.preVYSTUP'!A101:B101</f>
        <v>20231003</v>
      </c>
      <c r="B103" s="21" t="str">
        <f>'DFAakt.mes+fcie-podkl.preVYSTUP'!B101</f>
        <v>20230703</v>
      </c>
      <c r="C103" s="21" t="str">
        <f>Tabuľka22[[#This Row],[zmluva, objednávka]]</f>
        <v>10/2007</v>
      </c>
      <c r="D103" s="21" t="str">
        <f>'DFAakt.mes+fcie-podkl.preVYSTUP'!F101</f>
        <v>35890096</v>
      </c>
      <c r="E103" s="21" t="str">
        <f>'DFAakt.mes+fcie-podkl.preVYSTUP'!E101</f>
        <v>MAJGER Slovakia, s.r.o.</v>
      </c>
      <c r="F103" s="21" t="str">
        <f>'DFAakt.mes+fcie-podkl.preVYSTUP'!AD101</f>
        <v>Černyševského 15</v>
      </c>
      <c r="G103" s="21" t="str">
        <f>'DFAakt.mes+fcie-podkl.preVYSTUP'!AE101</f>
        <v>851 01</v>
      </c>
      <c r="H103" s="21" t="str">
        <f>'DFAakt.mes+fcie-podkl.preVYSTUP'!AF101</f>
        <v>Bratislava</v>
      </c>
      <c r="I103" s="16">
        <f>'DFAakt.mes+fcie-podkl.preVYSTUP'!L101</f>
        <v>199.16</v>
      </c>
      <c r="J103" s="27" t="str">
        <f>'DFAakt.mes+fcie-podkl.preVYSTUP'!T101</f>
        <v>EUR</v>
      </c>
      <c r="K103" s="28">
        <f>'DFAakt.mes+fcie-podkl.preVYSTUP'!P101</f>
        <v>45153</v>
      </c>
      <c r="L103" s="21" t="str">
        <f>'DFAakt.mes+fcie-podkl.preVYSTUP'!K101</f>
        <v>Služby požiarného technika</v>
      </c>
    </row>
    <row r="104" spans="1:12" x14ac:dyDescent="0.25">
      <c r="A104" s="20" t="str">
        <f>'DFAakt.mes+fcie-podkl.preVYSTUP'!A102:B102</f>
        <v>20231004</v>
      </c>
      <c r="B104" s="21" t="str">
        <f>'DFAakt.mes+fcie-podkl.preVYSTUP'!B102</f>
        <v>20230935</v>
      </c>
      <c r="C104" s="21" t="str">
        <f>Tabuľka22[[#This Row],[zmluva, objednávka]]</f>
        <v>mtz491/2023</v>
      </c>
      <c r="D104" s="21" t="str">
        <f>'DFAakt.mes+fcie-podkl.preVYSTUP'!F102</f>
        <v>36289248</v>
      </c>
      <c r="E104" s="21" t="str">
        <f>'DFAakt.mes+fcie-podkl.preVYSTUP'!E102</f>
        <v>STROJÁRSKE CENTRUM s.r.o.</v>
      </c>
      <c r="F104" s="21" t="str">
        <f>'DFAakt.mes+fcie-podkl.preVYSTUP'!AD102</f>
        <v>Bratislavská 79</v>
      </c>
      <c r="G104" s="21" t="str">
        <f>'DFAakt.mes+fcie-podkl.preVYSTUP'!AE102</f>
        <v>902 01</v>
      </c>
      <c r="H104" s="21" t="str">
        <f>'DFAakt.mes+fcie-podkl.preVYSTUP'!AF102</f>
        <v>Pezinok</v>
      </c>
      <c r="I104" s="16">
        <f>'DFAakt.mes+fcie-podkl.preVYSTUP'!L102</f>
        <v>45</v>
      </c>
      <c r="J104" s="27" t="str">
        <f>'DFAakt.mes+fcie-podkl.preVYSTUP'!T102</f>
        <v>EUR</v>
      </c>
      <c r="K104" s="28">
        <f>'DFAakt.mes+fcie-podkl.preVYSTUP'!P102</f>
        <v>45153</v>
      </c>
      <c r="L104" s="21" t="str">
        <f>'DFAakt.mes+fcie-podkl.preVYSTUP'!K102</f>
        <v>Remeselnícky materiál</v>
      </c>
    </row>
    <row r="105" spans="1:12" x14ac:dyDescent="0.25">
      <c r="A105" s="20" t="str">
        <f>'DFAakt.mes+fcie-podkl.preVYSTUP'!A103:B103</f>
        <v>20231005</v>
      </c>
      <c r="B105" s="21" t="str">
        <f>'DFAakt.mes+fcie-podkl.preVYSTUP'!B103</f>
        <v>230100372</v>
      </c>
      <c r="C105" s="21" t="str">
        <f>Tabuľka22[[#This Row],[zmluva, objednávka]]</f>
        <v>mtz494/2023</v>
      </c>
      <c r="D105" s="21" t="str">
        <f>'DFAakt.mes+fcie-podkl.preVYSTUP'!F103</f>
        <v>35868759</v>
      </c>
      <c r="E105" s="21" t="str">
        <f>'DFAakt.mes+fcie-podkl.preVYSTUP'!E103</f>
        <v>ABSOL   s.r.o.</v>
      </c>
      <c r="F105" s="21" t="str">
        <f>'DFAakt.mes+fcie-podkl.preVYSTUP'!AD103</f>
        <v>Šenkvická cesta 14/U</v>
      </c>
      <c r="G105" s="21" t="str">
        <f>'DFAakt.mes+fcie-podkl.preVYSTUP'!AE103</f>
        <v>902 01</v>
      </c>
      <c r="H105" s="21" t="str">
        <f>'DFAakt.mes+fcie-podkl.preVYSTUP'!AF103</f>
        <v>Pezinok</v>
      </c>
      <c r="I105" s="16">
        <f>'DFAakt.mes+fcie-podkl.preVYSTUP'!L103</f>
        <v>846.3</v>
      </c>
      <c r="J105" s="27" t="str">
        <f>'DFAakt.mes+fcie-podkl.preVYSTUP'!T103</f>
        <v>EUR</v>
      </c>
      <c r="K105" s="28">
        <f>'DFAakt.mes+fcie-podkl.preVYSTUP'!P103</f>
        <v>45153</v>
      </c>
      <c r="L105" s="21" t="str">
        <f>'DFAakt.mes+fcie-podkl.preVYSTUP'!K103</f>
        <v>Vodoinštalačný a remes.materiá</v>
      </c>
    </row>
    <row r="106" spans="1:12" x14ac:dyDescent="0.25">
      <c r="A106" s="20" t="str">
        <f>'DFAakt.mes+fcie-podkl.preVYSTUP'!A104:B104</f>
        <v>20231006</v>
      </c>
      <c r="B106" s="21" t="str">
        <f>'DFAakt.mes+fcie-podkl.preVYSTUP'!B104</f>
        <v>113598</v>
      </c>
      <c r="C106" s="21" t="str">
        <f>Tabuľka22[[#This Row],[zmluva, objednávka]]</f>
        <v>mtz492/2023</v>
      </c>
      <c r="D106" s="21" t="str">
        <f>'DFAakt.mes+fcie-podkl.preVYSTUP'!F104</f>
        <v>52120015</v>
      </c>
      <c r="E106" s="21" t="str">
        <f>'DFAakt.mes+fcie-podkl.preVYSTUP'!E104</f>
        <v>SAFETY collection s.r.o.</v>
      </c>
      <c r="F106" s="21" t="str">
        <f>'DFAakt.mes+fcie-podkl.preVYSTUP'!AD104</f>
        <v>Kalinčiakova 48</v>
      </c>
      <c r="G106" s="21" t="str">
        <f>'DFAakt.mes+fcie-podkl.preVYSTUP'!AE104</f>
        <v>90301</v>
      </c>
      <c r="H106" s="21" t="str">
        <f>'DFAakt.mes+fcie-podkl.preVYSTUP'!AF104</f>
        <v>Senec</v>
      </c>
      <c r="I106" s="16">
        <f>'DFAakt.mes+fcie-podkl.preVYSTUP'!L104</f>
        <v>268.64</v>
      </c>
      <c r="J106" s="27" t="str">
        <f>'DFAakt.mes+fcie-podkl.preVYSTUP'!T104</f>
        <v>EUR</v>
      </c>
      <c r="K106" s="28">
        <f>'DFAakt.mes+fcie-podkl.preVYSTUP'!P104</f>
        <v>45153</v>
      </c>
      <c r="L106" s="21" t="str">
        <f>'DFAakt.mes+fcie-podkl.preVYSTUP'!K104</f>
        <v>Pracovné oblečenie,ochranné po</v>
      </c>
    </row>
    <row r="107" spans="1:12" x14ac:dyDescent="0.25">
      <c r="A107" s="20" t="str">
        <f>'DFAakt.mes+fcie-podkl.preVYSTUP'!A105:B105</f>
        <v>20231007</v>
      </c>
      <c r="B107" s="21" t="str">
        <f>'DFAakt.mes+fcie-podkl.preVYSTUP'!B105</f>
        <v>2152301235</v>
      </c>
      <c r="C107" s="21" t="str">
        <f>Tabuľka22[[#This Row],[zmluva, objednávka]]</f>
        <v>mtz490/2023</v>
      </c>
      <c r="D107" s="21" t="str">
        <f>'DFAakt.mes+fcie-podkl.preVYSTUP'!F105</f>
        <v>35798505</v>
      </c>
      <c r="E107" s="21" t="str">
        <f>'DFAakt.mes+fcie-podkl.preVYSTUP'!E105</f>
        <v>ENTO Železiarstvo, s.r.o.</v>
      </c>
      <c r="F107" s="21" t="str">
        <f>'DFAakt.mes+fcie-podkl.preVYSTUP'!AD105</f>
        <v>Turbínova 1</v>
      </c>
      <c r="G107" s="21" t="str">
        <f>'DFAakt.mes+fcie-podkl.preVYSTUP'!AE105</f>
        <v>831 04</v>
      </c>
      <c r="H107" s="21" t="str">
        <f>'DFAakt.mes+fcie-podkl.preVYSTUP'!AF105</f>
        <v>Bratislava</v>
      </c>
      <c r="I107" s="16">
        <f>'DFAakt.mes+fcie-podkl.preVYSTUP'!L105</f>
        <v>916.88</v>
      </c>
      <c r="J107" s="27" t="str">
        <f>'DFAakt.mes+fcie-podkl.preVYSTUP'!T105</f>
        <v>EUR</v>
      </c>
      <c r="K107" s="28">
        <f>'DFAakt.mes+fcie-podkl.preVYSTUP'!P105</f>
        <v>45153</v>
      </c>
      <c r="L107" s="21" t="str">
        <f>'DFAakt.mes+fcie-podkl.preVYSTUP'!K105</f>
        <v>Zámočnícky a vodoinštalačný ma</v>
      </c>
    </row>
    <row r="108" spans="1:12" x14ac:dyDescent="0.25">
      <c r="A108" s="20" t="str">
        <f>'DFAakt.mes+fcie-podkl.preVYSTUP'!A106:B106</f>
        <v>20231009</v>
      </c>
      <c r="B108" s="21" t="str">
        <f>'DFAakt.mes+fcie-podkl.preVYSTUP'!B106</f>
        <v>8419702800</v>
      </c>
      <c r="C108" s="21" t="str">
        <f>Tabuľka22[[#This Row],[zmluva, objednávka]]</f>
        <v>35/2023</v>
      </c>
      <c r="D108" s="21" t="str">
        <f>'DFAakt.mes+fcie-podkl.preVYSTUP'!F106</f>
        <v>35815256</v>
      </c>
      <c r="E108" s="21" t="str">
        <f>'DFAakt.mes+fcie-podkl.preVYSTUP'!E106</f>
        <v>Slovenský plynárenský priemysel, a.s.</v>
      </c>
      <c r="F108" s="21" t="str">
        <f>'DFAakt.mes+fcie-podkl.preVYSTUP'!AD106</f>
        <v>Mlynské nivy 44/a</v>
      </c>
      <c r="G108" s="21" t="str">
        <f>'DFAakt.mes+fcie-podkl.preVYSTUP'!AE106</f>
        <v>825 11</v>
      </c>
      <c r="H108" s="21" t="str">
        <f>'DFAakt.mes+fcie-podkl.preVYSTUP'!AF106</f>
        <v>Bratislava</v>
      </c>
      <c r="I108" s="16">
        <f>'DFAakt.mes+fcie-podkl.preVYSTUP'!L106</f>
        <v>8923.3799999999992</v>
      </c>
      <c r="J108" s="27" t="str">
        <f>'DFAakt.mes+fcie-podkl.preVYSTUP'!T106</f>
        <v>EUR</v>
      </c>
      <c r="K108" s="28">
        <f>'DFAakt.mes+fcie-podkl.preVYSTUP'!P106</f>
        <v>45162</v>
      </c>
      <c r="L108" s="21" t="str">
        <f>'DFAakt.mes+fcie-podkl.preVYSTUP'!K106</f>
        <v>Elektrina</v>
      </c>
    </row>
    <row r="109" spans="1:12" x14ac:dyDescent="0.25">
      <c r="A109" s="20" t="str">
        <f>'DFAakt.mes+fcie-podkl.preVYSTUP'!A107:B107</f>
        <v>20231011</v>
      </c>
      <c r="B109" s="21" t="str">
        <f>'DFAakt.mes+fcie-podkl.preVYSTUP'!B107</f>
        <v>23116</v>
      </c>
      <c r="C109" s="21" t="str">
        <f>Tabuľka22[[#This Row],[zmluva, objednávka]]</f>
        <v>62/2021</v>
      </c>
      <c r="D109" s="21" t="str">
        <f>'DFAakt.mes+fcie-podkl.preVYSTUP'!F107</f>
        <v>36540315</v>
      </c>
      <c r="E109" s="21" t="str">
        <f>'DFAakt.mes+fcie-podkl.preVYSTUP'!E107</f>
        <v>JESSENIUS a.s.</v>
      </c>
      <c r="F109" s="21" t="str">
        <f>'DFAakt.mes+fcie-podkl.preVYSTUP'!AD107</f>
        <v>Špitálska 6</v>
      </c>
      <c r="G109" s="21" t="str">
        <f>'DFAakt.mes+fcie-podkl.preVYSTUP'!AE107</f>
        <v>949 01</v>
      </c>
      <c r="H109" s="21" t="str">
        <f>'DFAakt.mes+fcie-podkl.preVYSTUP'!AF107</f>
        <v>Nitra</v>
      </c>
      <c r="I109" s="16">
        <f>'DFAakt.mes+fcie-podkl.preVYSTUP'!L107</f>
        <v>560</v>
      </c>
      <c r="J109" s="27" t="str">
        <f>'DFAakt.mes+fcie-podkl.preVYSTUP'!T107</f>
        <v>EUR</v>
      </c>
      <c r="K109" s="28">
        <f>'DFAakt.mes+fcie-podkl.preVYSTUP'!P107</f>
        <v>45159</v>
      </c>
      <c r="L109" s="21" t="str">
        <f>'DFAakt.mes+fcie-podkl.preVYSTUP'!K107</f>
        <v>Vyhotovenie RTG snímku</v>
      </c>
    </row>
    <row r="110" spans="1:12" x14ac:dyDescent="0.25">
      <c r="A110" s="20" t="str">
        <f>'DFAakt.mes+fcie-podkl.preVYSTUP'!A108:B108</f>
        <v>20231012</v>
      </c>
      <c r="B110" s="21" t="str">
        <f>'DFAakt.mes+fcie-podkl.preVYSTUP'!B108</f>
        <v>230100116</v>
      </c>
      <c r="C110" s="21" t="str">
        <f>Tabuľka22[[#This Row],[zmluva, objednávka]]</f>
        <v>mtz505/2023</v>
      </c>
      <c r="D110" s="21" t="str">
        <f>'DFAakt.mes+fcie-podkl.preVYSTUP'!F108</f>
        <v>45697647</v>
      </c>
      <c r="E110" s="21" t="str">
        <f>'DFAakt.mes+fcie-podkl.preVYSTUP'!E108</f>
        <v>Color Centrum s.r.o.</v>
      </c>
      <c r="F110" s="21" t="str">
        <f>'DFAakt.mes+fcie-podkl.preVYSTUP'!AD108</f>
        <v>Bratislavská 85</v>
      </c>
      <c r="G110" s="21" t="str">
        <f>'DFAakt.mes+fcie-podkl.preVYSTUP'!AE108</f>
        <v>902 01</v>
      </c>
      <c r="H110" s="21" t="str">
        <f>'DFAakt.mes+fcie-podkl.preVYSTUP'!AF108</f>
        <v>Pezinok</v>
      </c>
      <c r="I110" s="16">
        <f>'DFAakt.mes+fcie-podkl.preVYSTUP'!L108</f>
        <v>1332.92</v>
      </c>
      <c r="J110" s="27" t="str">
        <f>'DFAakt.mes+fcie-podkl.preVYSTUP'!T108</f>
        <v>EUR</v>
      </c>
      <c r="K110" s="28">
        <f>'DFAakt.mes+fcie-podkl.preVYSTUP'!P108</f>
        <v>45159</v>
      </c>
      <c r="L110" s="21" t="str">
        <f>'DFAakt.mes+fcie-podkl.preVYSTUP'!K108</f>
        <v>Maliarský a natieračský materi</v>
      </c>
    </row>
    <row r="111" spans="1:12" x14ac:dyDescent="0.25">
      <c r="A111" s="20" t="str">
        <f>'DFAakt.mes+fcie-podkl.preVYSTUP'!A109:B109</f>
        <v>20231013</v>
      </c>
      <c r="B111" s="21" t="str">
        <f>'DFAakt.mes+fcie-podkl.preVYSTUP'!B109</f>
        <v>1012353360</v>
      </c>
      <c r="C111" s="21" t="str">
        <f>Tabuľka22[[#This Row],[zmluva, objednávka]]</f>
        <v>11/2023</v>
      </c>
      <c r="D111" s="21" t="str">
        <f>'DFAakt.mes+fcie-podkl.preVYSTUP'!F109</f>
        <v>35743565</v>
      </c>
      <c r="E111" s="21" t="str">
        <f>'DFAakt.mes+fcie-podkl.preVYSTUP'!E109</f>
        <v>MAGNA E.A., a.s.</v>
      </c>
      <c r="F111" s="21" t="str">
        <f>'DFAakt.mes+fcie-podkl.preVYSTUP'!AD109</f>
        <v>Nitrianska 7555/18</v>
      </c>
      <c r="G111" s="21" t="str">
        <f>'DFAakt.mes+fcie-podkl.preVYSTUP'!AE109</f>
        <v>92101</v>
      </c>
      <c r="H111" s="21" t="str">
        <f>'DFAakt.mes+fcie-podkl.preVYSTUP'!AF109</f>
        <v>Piešťany</v>
      </c>
      <c r="I111" s="16">
        <f>'DFAakt.mes+fcie-podkl.preVYSTUP'!L109</f>
        <v>14844.43</v>
      </c>
      <c r="J111" s="27" t="str">
        <f>'DFAakt.mes+fcie-podkl.preVYSTUP'!T109</f>
        <v>EUR</v>
      </c>
      <c r="K111" s="28">
        <f>'DFAakt.mes+fcie-podkl.preVYSTUP'!P109</f>
        <v>45146</v>
      </c>
      <c r="L111" s="21" t="str">
        <f>'DFAakt.mes+fcie-podkl.preVYSTUP'!K109</f>
        <v>Plyn</v>
      </c>
    </row>
    <row r="112" spans="1:12" x14ac:dyDescent="0.25">
      <c r="A112" s="20" t="str">
        <f>'DFAakt.mes+fcie-podkl.preVYSTUP'!A110:B110</f>
        <v>20231014</v>
      </c>
      <c r="B112" s="21" t="str">
        <f>'DFAakt.mes+fcie-podkl.preVYSTUP'!B110</f>
        <v>200232828</v>
      </c>
      <c r="C112" s="21" t="str">
        <f>Tabuľka22[[#This Row],[zmluva, objednávka]]</f>
        <v>nl573/2023</v>
      </c>
      <c r="D112" s="21" t="str">
        <f>'DFAakt.mes+fcie-podkl.preVYSTUP'!F110</f>
        <v>31359825</v>
      </c>
      <c r="E112" s="21" t="str">
        <f>'DFAakt.mes+fcie-podkl.preVYSTUP'!E110</f>
        <v>SARSTEDT,s.r.o.</v>
      </c>
      <c r="F112" s="21" t="str">
        <f>'DFAakt.mes+fcie-podkl.preVYSTUP'!AD110</f>
        <v>Líščie údolie  124</v>
      </c>
      <c r="G112" s="21" t="str">
        <f>'DFAakt.mes+fcie-podkl.preVYSTUP'!AE110</f>
        <v>841 04</v>
      </c>
      <c r="H112" s="21" t="str">
        <f>'DFAakt.mes+fcie-podkl.preVYSTUP'!AF110</f>
        <v>Bratislava-Karlova Ves</v>
      </c>
      <c r="I112" s="16">
        <f>'DFAakt.mes+fcie-podkl.preVYSTUP'!L110</f>
        <v>84</v>
      </c>
      <c r="J112" s="27" t="str">
        <f>'DFAakt.mes+fcie-podkl.preVYSTUP'!T110</f>
        <v>EUR</v>
      </c>
      <c r="K112" s="28">
        <f>'DFAakt.mes+fcie-podkl.preVYSTUP'!P110</f>
        <v>45160</v>
      </c>
      <c r="L112" s="21" t="str">
        <f>'DFAakt.mes+fcie-podkl.preVYSTUP'!K110</f>
        <v>ŠZM</v>
      </c>
    </row>
    <row r="113" spans="1:12" x14ac:dyDescent="0.25">
      <c r="A113" s="20" t="str">
        <f>'DFAakt.mes+fcie-podkl.preVYSTUP'!A111:B111</f>
        <v>20231015</v>
      </c>
      <c r="B113" s="21" t="str">
        <f>'DFAakt.mes+fcie-podkl.preVYSTUP'!B111</f>
        <v>23300320</v>
      </c>
      <c r="C113" s="21" t="str">
        <f>Tabuľka22[[#This Row],[zmluva, objednávka]]</f>
        <v>nl561/2023</v>
      </c>
      <c r="D113" s="21" t="str">
        <f>'DFAakt.mes+fcie-podkl.preVYSTUP'!F111</f>
        <v>17321859</v>
      </c>
      <c r="E113" s="21" t="str">
        <f>'DFAakt.mes+fcie-podkl.preVYSTUP'!E111</f>
        <v>Ravika spol.s r.o.</v>
      </c>
      <c r="F113" s="21" t="str">
        <f>'DFAakt.mes+fcie-podkl.preVYSTUP'!AD111</f>
        <v>Na Revíne 29/D</v>
      </c>
      <c r="G113" s="21" t="str">
        <f>'DFAakt.mes+fcie-podkl.preVYSTUP'!AE111</f>
        <v>831 01</v>
      </c>
      <c r="H113" s="21" t="str">
        <f>'DFAakt.mes+fcie-podkl.preVYSTUP'!AF111</f>
        <v>Bratislava 37</v>
      </c>
      <c r="I113" s="16">
        <f>'DFAakt.mes+fcie-podkl.preVYSTUP'!L111</f>
        <v>1974.58</v>
      </c>
      <c r="J113" s="27" t="str">
        <f>'DFAakt.mes+fcie-podkl.preVYSTUP'!T111</f>
        <v>EUR</v>
      </c>
      <c r="K113" s="28">
        <f>'DFAakt.mes+fcie-podkl.preVYSTUP'!P111</f>
        <v>45147</v>
      </c>
      <c r="L113" s="21" t="str">
        <f>'DFAakt.mes+fcie-podkl.preVYSTUP'!K111</f>
        <v>ŠZM,ZM</v>
      </c>
    </row>
    <row r="114" spans="1:12" x14ac:dyDescent="0.25">
      <c r="A114" s="20" t="str">
        <f>'DFAakt.mes+fcie-podkl.preVYSTUP'!A112:B112</f>
        <v>20231016</v>
      </c>
      <c r="B114" s="21" t="str">
        <f>'DFAakt.mes+fcie-podkl.preVYSTUP'!B112</f>
        <v>23300324</v>
      </c>
      <c r="C114" s="21" t="str">
        <f>Tabuľka22[[#This Row],[zmluva, objednávka]]</f>
        <v>nl558/2023</v>
      </c>
      <c r="D114" s="21" t="str">
        <f>'DFAakt.mes+fcie-podkl.preVYSTUP'!F112</f>
        <v>17321859</v>
      </c>
      <c r="E114" s="21" t="str">
        <f>'DFAakt.mes+fcie-podkl.preVYSTUP'!E112</f>
        <v>Ravika spol.s r.o.</v>
      </c>
      <c r="F114" s="21" t="str">
        <f>'DFAakt.mes+fcie-podkl.preVYSTUP'!AD112</f>
        <v>Na Revíne 29/D</v>
      </c>
      <c r="G114" s="21" t="str">
        <f>'DFAakt.mes+fcie-podkl.preVYSTUP'!AE112</f>
        <v>831 01</v>
      </c>
      <c r="H114" s="21" t="str">
        <f>'DFAakt.mes+fcie-podkl.preVYSTUP'!AF112</f>
        <v>Bratislava 37</v>
      </c>
      <c r="I114" s="16">
        <f>'DFAakt.mes+fcie-podkl.preVYSTUP'!L112</f>
        <v>87.38</v>
      </c>
      <c r="J114" s="27" t="str">
        <f>'DFAakt.mes+fcie-podkl.preVYSTUP'!T112</f>
        <v>EUR</v>
      </c>
      <c r="K114" s="28">
        <f>'DFAakt.mes+fcie-podkl.preVYSTUP'!P112</f>
        <v>45147</v>
      </c>
      <c r="L114" s="21" t="str">
        <f>'DFAakt.mes+fcie-podkl.preVYSTUP'!K112</f>
        <v>ŠZM</v>
      </c>
    </row>
    <row r="115" spans="1:12" x14ac:dyDescent="0.25">
      <c r="A115" s="20" t="str">
        <f>'DFAakt.mes+fcie-podkl.preVYSTUP'!A113:B113</f>
        <v>20231017</v>
      </c>
      <c r="B115" s="21" t="str">
        <f>'DFAakt.mes+fcie-podkl.preVYSTUP'!B113</f>
        <v>23422008</v>
      </c>
      <c r="C115" s="21" t="str">
        <f>Tabuľka22[[#This Row],[zmluva, objednávka]]</f>
        <v>mtz487/2023</v>
      </c>
      <c r="D115" s="21" t="str">
        <f>'DFAakt.mes+fcie-podkl.preVYSTUP'!F113</f>
        <v>44413467</v>
      </c>
      <c r="E115" s="21" t="str">
        <f>'DFAakt.mes+fcie-podkl.preVYSTUP'!E113</f>
        <v>B2B Partner s.r.o.</v>
      </c>
      <c r="F115" s="21" t="str">
        <f>'DFAakt.mes+fcie-podkl.preVYSTUP'!AD113</f>
        <v>Šulekova 2</v>
      </c>
      <c r="G115" s="21" t="str">
        <f>'DFAakt.mes+fcie-podkl.preVYSTUP'!AE113</f>
        <v>81106</v>
      </c>
      <c r="H115" s="21" t="str">
        <f>'DFAakt.mes+fcie-podkl.preVYSTUP'!AF113</f>
        <v>Bratislava</v>
      </c>
      <c r="I115" s="16">
        <f>'DFAakt.mes+fcie-podkl.preVYSTUP'!L113</f>
        <v>166.32</v>
      </c>
      <c r="J115" s="27" t="str">
        <f>'DFAakt.mes+fcie-podkl.preVYSTUP'!T113</f>
        <v>EUR</v>
      </c>
      <c r="K115" s="28">
        <f>'DFAakt.mes+fcie-podkl.preVYSTUP'!P113</f>
        <v>45161</v>
      </c>
      <c r="L115" s="21" t="str">
        <f>'DFAakt.mes+fcie-podkl.preVYSTUP'!K113</f>
        <v>Konferenčné stoličky</v>
      </c>
    </row>
    <row r="116" spans="1:12" x14ac:dyDescent="0.25">
      <c r="A116" s="20" t="str">
        <f>'DFAakt.mes+fcie-podkl.preVYSTUP'!A114:B114</f>
        <v>20231018</v>
      </c>
      <c r="B116" s="21" t="str">
        <f>'DFAakt.mes+fcie-podkl.preVYSTUP'!B114</f>
        <v>20236674</v>
      </c>
      <c r="C116" s="21" t="str">
        <f>Tabuľka22[[#This Row],[zmluva, objednávka]]</f>
        <v>nl572/2023</v>
      </c>
      <c r="D116" s="21" t="str">
        <f>'DFAakt.mes+fcie-podkl.preVYSTUP'!F114</f>
        <v>31589561</v>
      </c>
      <c r="E116" s="21" t="str">
        <f>'DFAakt.mes+fcie-podkl.preVYSTUP'!E114</f>
        <v>VIDRA  a spol. s.r.o.</v>
      </c>
      <c r="F116" s="21" t="str">
        <f>'DFAakt.mes+fcie-podkl.preVYSTUP'!AD114</f>
        <v>Štrková 8</v>
      </c>
      <c r="G116" s="21" t="str">
        <f>'DFAakt.mes+fcie-podkl.preVYSTUP'!AE114</f>
        <v>011 96</v>
      </c>
      <c r="H116" s="21" t="str">
        <f>'DFAakt.mes+fcie-podkl.preVYSTUP'!AF114</f>
        <v>Žilina</v>
      </c>
      <c r="I116" s="16">
        <f>'DFAakt.mes+fcie-podkl.preVYSTUP'!L114</f>
        <v>97.61</v>
      </c>
      <c r="J116" s="27" t="str">
        <f>'DFAakt.mes+fcie-podkl.preVYSTUP'!T114</f>
        <v>EUR</v>
      </c>
      <c r="K116" s="28">
        <f>'DFAakt.mes+fcie-podkl.preVYSTUP'!P114</f>
        <v>45160</v>
      </c>
      <c r="L116" s="21" t="str">
        <f>'DFAakt.mes+fcie-podkl.preVYSTUP'!K114</f>
        <v>ŠZM,ZM</v>
      </c>
    </row>
    <row r="117" spans="1:12" x14ac:dyDescent="0.25">
      <c r="A117" s="20" t="str">
        <f>'DFAakt.mes+fcie-podkl.preVYSTUP'!A115:B115</f>
        <v>20231019</v>
      </c>
      <c r="B117" s="21" t="str">
        <f>'DFAakt.mes+fcie-podkl.preVYSTUP'!B115</f>
        <v>20230396</v>
      </c>
      <c r="C117" s="21" t="str">
        <f>Tabuľka22[[#This Row],[zmluva, objednávka]]</f>
        <v>mtz488/2023</v>
      </c>
      <c r="D117" s="21" t="str">
        <f>'DFAakt.mes+fcie-podkl.preVYSTUP'!F115</f>
        <v>11648783</v>
      </c>
      <c r="E117" s="21" t="str">
        <f>'DFAakt.mes+fcie-podkl.preVYSTUP'!E115</f>
        <v>FOTOPOLY</v>
      </c>
      <c r="F117" s="21" t="str">
        <f>'DFAakt.mes+fcie-podkl.preVYSTUP'!AD115</f>
        <v>Mudrochova 13</v>
      </c>
      <c r="G117" s="21" t="str">
        <f>'DFAakt.mes+fcie-podkl.preVYSTUP'!AE115</f>
        <v>83106</v>
      </c>
      <c r="H117" s="21" t="str">
        <f>'DFAakt.mes+fcie-podkl.preVYSTUP'!AF115</f>
        <v>Bratislava</v>
      </c>
      <c r="I117" s="16">
        <f>'DFAakt.mes+fcie-podkl.preVYSTUP'!L115</f>
        <v>7.2</v>
      </c>
      <c r="J117" s="27" t="str">
        <f>'DFAakt.mes+fcie-podkl.preVYSTUP'!T115</f>
        <v>EUR</v>
      </c>
      <c r="K117" s="28">
        <f>'DFAakt.mes+fcie-podkl.preVYSTUP'!P115</f>
        <v>45153</v>
      </c>
      <c r="L117" s="21" t="str">
        <f>'DFAakt.mes+fcie-podkl.preVYSTUP'!K115</f>
        <v>Stočok do pečiatky</v>
      </c>
    </row>
    <row r="118" spans="1:12" x14ac:dyDescent="0.25">
      <c r="A118" s="20" t="str">
        <f>'DFAakt.mes+fcie-podkl.preVYSTUP'!A116:B116</f>
        <v>20231020</v>
      </c>
      <c r="B118" s="21" t="str">
        <f>'DFAakt.mes+fcie-podkl.preVYSTUP'!B116</f>
        <v>23010483</v>
      </c>
      <c r="C118" s="21" t="str">
        <f>Tabuľka22[[#This Row],[zmluva, objednávka]]</f>
        <v>mtz467/2023</v>
      </c>
      <c r="D118" s="21" t="str">
        <f>'DFAakt.mes+fcie-podkl.preVYSTUP'!F116</f>
        <v>36617300</v>
      </c>
      <c r="E118" s="21" t="str">
        <f>'DFAakt.mes+fcie-podkl.preVYSTUP'!E116</f>
        <v>JAMTAL Slovakia s.r.o.</v>
      </c>
      <c r="F118" s="21" t="str">
        <f>'DFAakt.mes+fcie-podkl.preVYSTUP'!AD116</f>
        <v>Wilsonovo námestie 88</v>
      </c>
      <c r="G118" s="21" t="str">
        <f>'DFAakt.mes+fcie-podkl.preVYSTUP'!AE116</f>
        <v>949 01</v>
      </c>
      <c r="H118" s="21" t="str">
        <f>'DFAakt.mes+fcie-podkl.preVYSTUP'!AF116</f>
        <v>Nitra</v>
      </c>
      <c r="I118" s="16">
        <f>'DFAakt.mes+fcie-podkl.preVYSTUP'!L116</f>
        <v>1937.52</v>
      </c>
      <c r="J118" s="27" t="str">
        <f>'DFAakt.mes+fcie-podkl.preVYSTUP'!T116</f>
        <v>EUR</v>
      </c>
      <c r="K118" s="28">
        <f>'DFAakt.mes+fcie-podkl.preVYSTUP'!P116</f>
        <v>45153</v>
      </c>
      <c r="L118" s="21" t="str">
        <f>'DFAakt.mes+fcie-podkl.preVYSTUP'!K116</f>
        <v>Plošinové vozíky</v>
      </c>
    </row>
    <row r="119" spans="1:12" x14ac:dyDescent="0.25">
      <c r="A119" s="20" t="str">
        <f>'DFAakt.mes+fcie-podkl.preVYSTUP'!A117:B117</f>
        <v>20231021</v>
      </c>
      <c r="B119" s="21" t="str">
        <f>'DFAakt.mes+fcie-podkl.preVYSTUP'!B117</f>
        <v>4723015157</v>
      </c>
      <c r="C119" s="21" t="str">
        <f>Tabuľka22[[#This Row],[zmluva, objednávka]]</f>
        <v>30/2020-d1/2023</v>
      </c>
      <c r="D119" s="21" t="str">
        <f>'DFAakt.mes+fcie-podkl.preVYSTUP'!F117</f>
        <v>35680202</v>
      </c>
      <c r="E119" s="21" t="str">
        <f>'DFAakt.mes+fcie-podkl.preVYSTUP'!E117</f>
        <v>SWAN,a.s.2</v>
      </c>
      <c r="F119" s="21" t="str">
        <f>'DFAakt.mes+fcie-podkl.preVYSTUP'!AD117</f>
        <v>Landererova 12</v>
      </c>
      <c r="G119" s="21" t="str">
        <f>'DFAakt.mes+fcie-podkl.preVYSTUP'!AE117</f>
        <v>811 09</v>
      </c>
      <c r="H119" s="21" t="str">
        <f>'DFAakt.mes+fcie-podkl.preVYSTUP'!AF117</f>
        <v>Bratislava</v>
      </c>
      <c r="I119" s="16">
        <f>'DFAakt.mes+fcie-podkl.preVYSTUP'!L117</f>
        <v>678</v>
      </c>
      <c r="J119" s="27" t="str">
        <f>'DFAakt.mes+fcie-podkl.preVYSTUP'!T117</f>
        <v>EUR</v>
      </c>
      <c r="K119" s="28">
        <f>'DFAakt.mes+fcie-podkl.preVYSTUP'!P117</f>
        <v>45154</v>
      </c>
      <c r="L119" s="21" t="str">
        <f>'DFAakt.mes+fcie-podkl.preVYSTUP'!K117</f>
        <v>Internet</v>
      </c>
    </row>
    <row r="120" spans="1:12" x14ac:dyDescent="0.25">
      <c r="A120" s="20" t="str">
        <f>'DFAakt.mes+fcie-podkl.preVYSTUP'!A118:B118</f>
        <v>20231022</v>
      </c>
      <c r="B120" s="21" t="str">
        <f>'DFAakt.mes+fcie-podkl.preVYSTUP'!B118</f>
        <v>0952023</v>
      </c>
      <c r="C120" s="21" t="str">
        <f>Tabuľka22[[#This Row],[zmluva, objednávka]]</f>
        <v>mtz215/2023</v>
      </c>
      <c r="D120" s="21" t="str">
        <f>'DFAakt.mes+fcie-podkl.preVYSTUP'!F118</f>
        <v>31386814</v>
      </c>
      <c r="E120" s="21" t="str">
        <f>'DFAakt.mes+fcie-podkl.preVYSTUP'!E118</f>
        <v>PINE s.r.o.</v>
      </c>
      <c r="F120" s="21" t="str">
        <f>'DFAakt.mes+fcie-podkl.preVYSTUP'!AD118</f>
        <v>Hutnícka 12</v>
      </c>
      <c r="G120" s="21" t="str">
        <f>'DFAakt.mes+fcie-podkl.preVYSTUP'!AE118</f>
        <v>841 10</v>
      </c>
      <c r="H120" s="21" t="str">
        <f>'DFAakt.mes+fcie-podkl.preVYSTUP'!AF118</f>
        <v>Bratislava</v>
      </c>
      <c r="I120" s="16">
        <f>'DFAakt.mes+fcie-podkl.preVYSTUP'!L118</f>
        <v>4716</v>
      </c>
      <c r="J120" s="27" t="str">
        <f>'DFAakt.mes+fcie-podkl.preVYSTUP'!T118</f>
        <v>EUR</v>
      </c>
      <c r="K120" s="28">
        <f>'DFAakt.mes+fcie-podkl.preVYSTUP'!P118</f>
        <v>45153</v>
      </c>
      <c r="L120" s="21" t="str">
        <f>'DFAakt.mes+fcie-podkl.preVYSTUP'!K118</f>
        <v>Sprchový kút-kabína HPL,lavičk</v>
      </c>
    </row>
    <row r="121" spans="1:12" x14ac:dyDescent="0.25">
      <c r="A121" s="20" t="str">
        <f>'DFAakt.mes+fcie-podkl.preVYSTUP'!A119:B119</f>
        <v>20231023</v>
      </c>
      <c r="B121" s="21" t="str">
        <f>'DFAakt.mes+fcie-podkl.preVYSTUP'!B119</f>
        <v>11851668</v>
      </c>
      <c r="C121" s="21" t="str">
        <f>Tabuľka22[[#This Row],[zmluva, objednávka]]</f>
        <v>31/2022</v>
      </c>
      <c r="D121" s="21" t="str">
        <f>'DFAakt.mes+fcie-podkl.preVYSTUP'!F119</f>
        <v>36227901</v>
      </c>
      <c r="E121" s="21" t="str">
        <f>'DFAakt.mes+fcie-podkl.preVYSTUP'!E119</f>
        <v>Banchem, s.r.o.</v>
      </c>
      <c r="F121" s="21" t="str">
        <f>'DFAakt.mes+fcie-podkl.preVYSTUP'!AD119</f>
        <v>Rybný trh</v>
      </c>
      <c r="G121" s="21" t="str">
        <f>'DFAakt.mes+fcie-podkl.preVYSTUP'!AE119</f>
        <v>92901</v>
      </c>
      <c r="H121" s="21" t="str">
        <f>'DFAakt.mes+fcie-podkl.preVYSTUP'!AF119</f>
        <v>Dunajská  Streda</v>
      </c>
      <c r="I121" s="16">
        <f>'DFAakt.mes+fcie-podkl.preVYSTUP'!L119</f>
        <v>26.4</v>
      </c>
      <c r="J121" s="27" t="str">
        <f>'DFAakt.mes+fcie-podkl.preVYSTUP'!T119</f>
        <v>EUR</v>
      </c>
      <c r="K121" s="28">
        <f>'DFAakt.mes+fcie-podkl.preVYSTUP'!P119</f>
        <v>45161</v>
      </c>
      <c r="L121" s="21" t="str">
        <f>'DFAakt.mes+fcie-podkl.preVYSTUP'!K119</f>
        <v>Čistiace prostriedky</v>
      </c>
    </row>
    <row r="122" spans="1:12" x14ac:dyDescent="0.25">
      <c r="A122" s="20" t="str">
        <f>'DFAakt.mes+fcie-podkl.preVYSTUP'!A120:B120</f>
        <v>20231024</v>
      </c>
      <c r="B122" s="21" t="str">
        <f>'DFAakt.mes+fcie-podkl.preVYSTUP'!B120</f>
        <v>20230257</v>
      </c>
      <c r="C122" s="21" t="str">
        <f>Tabuľka22[[#This Row],[zmluva, objednávka]]</f>
        <v>mtz466/2023</v>
      </c>
      <c r="D122" s="21" t="str">
        <f>'DFAakt.mes+fcie-podkl.preVYSTUP'!F120</f>
        <v>26361175</v>
      </c>
      <c r="E122" s="21" t="str">
        <f>'DFAakt.mes+fcie-podkl.preVYSTUP'!E120</f>
        <v>EMBITRON s.r.o.</v>
      </c>
      <c r="F122" s="21" t="str">
        <f>'DFAakt.mes+fcie-podkl.preVYSTUP'!AD120</f>
        <v>Borská 2718/55</v>
      </c>
      <c r="G122" s="21" t="str">
        <f>'DFAakt.mes+fcie-podkl.preVYSTUP'!AE120</f>
        <v>301 00</v>
      </c>
      <c r="H122" s="21" t="str">
        <f>'DFAakt.mes+fcie-podkl.preVYSTUP'!AF120</f>
        <v>Plzeň</v>
      </c>
      <c r="I122" s="16">
        <f>'DFAakt.mes+fcie-podkl.preVYSTUP'!L120</f>
        <v>226.8</v>
      </c>
      <c r="J122" s="27" t="str">
        <f>'DFAakt.mes+fcie-podkl.preVYSTUP'!T120</f>
        <v>EUR</v>
      </c>
      <c r="K122" s="28">
        <f>'DFAakt.mes+fcie-podkl.preVYSTUP'!P120</f>
        <v>45161</v>
      </c>
      <c r="L122" s="21" t="str">
        <f>'DFAakt.mes+fcie-podkl.preVYSTUP'!K120</f>
        <v>Revízna kontrola zdrav.prístro</v>
      </c>
    </row>
    <row r="123" spans="1:12" x14ac:dyDescent="0.25">
      <c r="A123" s="20" t="str">
        <f>'DFAakt.mes+fcie-podkl.preVYSTUP'!A121:B121</f>
        <v>20231025</v>
      </c>
      <c r="B123" s="21" t="str">
        <f>'DFAakt.mes+fcie-podkl.preVYSTUP'!B121</f>
        <v>2340112000</v>
      </c>
      <c r="C123" s="21" t="str">
        <f>Tabuľka22[[#This Row],[zmluva, objednávka]]</f>
        <v>mtz493/2023</v>
      </c>
      <c r="D123" s="21" t="str">
        <f>'DFAakt.mes+fcie-podkl.preVYSTUP'!F121</f>
        <v>31431852</v>
      </c>
      <c r="E123" s="21" t="str">
        <f>'DFAakt.mes+fcie-podkl.preVYSTUP'!E121</f>
        <v>MURAT s.r.o.</v>
      </c>
      <c r="F123" s="21" t="str">
        <f>'DFAakt.mes+fcie-podkl.preVYSTUP'!AD121</f>
        <v>Bratislavská 87</v>
      </c>
      <c r="G123" s="21" t="str">
        <f>'DFAakt.mes+fcie-podkl.preVYSTUP'!AE121</f>
        <v>902 01</v>
      </c>
      <c r="H123" s="21" t="str">
        <f>'DFAakt.mes+fcie-podkl.preVYSTUP'!AF121</f>
        <v>Pezinok</v>
      </c>
      <c r="I123" s="16">
        <f>'DFAakt.mes+fcie-podkl.preVYSTUP'!L121</f>
        <v>105.24</v>
      </c>
      <c r="J123" s="27" t="str">
        <f>'DFAakt.mes+fcie-podkl.preVYSTUP'!T121</f>
        <v>EUR</v>
      </c>
      <c r="K123" s="28">
        <f>'DFAakt.mes+fcie-podkl.preVYSTUP'!P121</f>
        <v>45161</v>
      </c>
      <c r="L123" s="21" t="str">
        <f>'DFAakt.mes+fcie-podkl.preVYSTUP'!K121</f>
        <v>Elektroinštalačný materiál</v>
      </c>
    </row>
    <row r="124" spans="1:12" x14ac:dyDescent="0.25">
      <c r="A124" s="20" t="str">
        <f>'DFAakt.mes+fcie-podkl.preVYSTUP'!A122:B122</f>
        <v>20231026</v>
      </c>
      <c r="B124" s="21" t="str">
        <f>'DFAakt.mes+fcie-podkl.preVYSTUP'!B122</f>
        <v>122336914</v>
      </c>
      <c r="C124" s="21" t="str">
        <f>Tabuľka22[[#This Row],[zmluva, objednávka]]</f>
        <v>nl559,565,566,570,571,575,576,577/2023</v>
      </c>
      <c r="D124" s="21" t="str">
        <f>'DFAakt.mes+fcie-podkl.preVYSTUP'!F122</f>
        <v>31625657</v>
      </c>
      <c r="E124" s="21" t="str">
        <f>'DFAakt.mes+fcie-podkl.preVYSTUP'!E122</f>
        <v>UNIPHARMA</v>
      </c>
      <c r="F124" s="21" t="str">
        <f>'DFAakt.mes+fcie-podkl.preVYSTUP'!AD122</f>
        <v>Budatinska ulica  18</v>
      </c>
      <c r="G124" s="21" t="str">
        <f>'DFAakt.mes+fcie-podkl.preVYSTUP'!AE122</f>
        <v>851 06</v>
      </c>
      <c r="H124" s="21" t="str">
        <f>'DFAakt.mes+fcie-podkl.preVYSTUP'!AF122</f>
        <v>Bratislava</v>
      </c>
      <c r="I124" s="16">
        <f>'DFAakt.mes+fcie-podkl.preVYSTUP'!L122</f>
        <v>5684.14</v>
      </c>
      <c r="J124" s="27" t="str">
        <f>'DFAakt.mes+fcie-podkl.preVYSTUP'!T122</f>
        <v>EUR</v>
      </c>
      <c r="K124" s="28">
        <f>'DFAakt.mes+fcie-podkl.preVYSTUP'!P122</f>
        <v>45155</v>
      </c>
      <c r="L124" s="21" t="str">
        <f>'DFAakt.mes+fcie-podkl.preVYSTUP'!K122</f>
        <v>Lieky,ŠZM</v>
      </c>
    </row>
    <row r="125" spans="1:12" x14ac:dyDescent="0.25">
      <c r="A125" s="20" t="str">
        <f>'DFAakt.mes+fcie-podkl.preVYSTUP'!A123:B123</f>
        <v>20231027</v>
      </c>
      <c r="B125" s="21" t="str">
        <f>'DFAakt.mes+fcie-podkl.preVYSTUP'!B123</f>
        <v>2023031025</v>
      </c>
      <c r="C125" s="21" t="str">
        <f>Tabuľka22[[#This Row],[zmluva, objednávka]]</f>
        <v>mtz498/2023</v>
      </c>
      <c r="D125" s="21" t="str">
        <f>'DFAakt.mes+fcie-podkl.preVYSTUP'!F123</f>
        <v>35800861</v>
      </c>
      <c r="E125" s="21" t="str">
        <f>'DFAakt.mes+fcie-podkl.preVYSTUP'!E123</f>
        <v>Profesia s r.o.</v>
      </c>
      <c r="F125" s="21" t="str">
        <f>'DFAakt.mes+fcie-podkl.preVYSTUP'!AD123</f>
        <v>Viedenská cesta 7</v>
      </c>
      <c r="G125" s="21" t="str">
        <f>'DFAakt.mes+fcie-podkl.preVYSTUP'!AE123</f>
        <v>851 01</v>
      </c>
      <c r="H125" s="21" t="str">
        <f>'DFAakt.mes+fcie-podkl.preVYSTUP'!AF123</f>
        <v>Bratislava</v>
      </c>
      <c r="I125" s="16">
        <f>'DFAakt.mes+fcie-podkl.preVYSTUP'!L123</f>
        <v>1438.8</v>
      </c>
      <c r="J125" s="27" t="str">
        <f>'DFAakt.mes+fcie-podkl.preVYSTUP'!T123</f>
        <v>EUR</v>
      </c>
      <c r="K125" s="28">
        <f>'DFAakt.mes+fcie-podkl.preVYSTUP'!P123</f>
        <v>45159</v>
      </c>
      <c r="L125" s="21" t="str">
        <f>'DFAakt.mes+fcie-podkl.preVYSTUP'!K123</f>
        <v>Balík služieb na portáli</v>
      </c>
    </row>
    <row r="126" spans="1:12" x14ac:dyDescent="0.25">
      <c r="A126" s="20" t="str">
        <f>'DFAakt.mes+fcie-podkl.preVYSTUP'!A124:B124</f>
        <v>20231028</v>
      </c>
      <c r="B126" s="21" t="str">
        <f>'DFAakt.mes+fcie-podkl.preVYSTUP'!B124</f>
        <v>219279</v>
      </c>
      <c r="C126" s="21" t="str">
        <f>Tabuľka22[[#This Row],[zmluva, objednávka]]</f>
        <v>mtz496/2023</v>
      </c>
      <c r="D126" s="21" t="str">
        <f>'DFAakt.mes+fcie-podkl.preVYSTUP'!F124</f>
        <v>47658827</v>
      </c>
      <c r="E126" s="21" t="str">
        <f>'DFAakt.mes+fcie-podkl.preVYSTUP'!E124</f>
        <v>Decathlon SK s.r.o.</v>
      </c>
      <c r="F126" s="21" t="str">
        <f>'DFAakt.mes+fcie-podkl.preVYSTUP'!AD124</f>
        <v>Pri letisku 2</v>
      </c>
      <c r="G126" s="21" t="str">
        <f>'DFAakt.mes+fcie-podkl.preVYSTUP'!AE124</f>
        <v>821 04</v>
      </c>
      <c r="H126" s="21" t="str">
        <f>'DFAakt.mes+fcie-podkl.preVYSTUP'!AF124</f>
        <v>Bratislava</v>
      </c>
      <c r="I126" s="16">
        <f>'DFAakt.mes+fcie-podkl.preVYSTUP'!L124</f>
        <v>39.5</v>
      </c>
      <c r="J126" s="27" t="str">
        <f>'DFAakt.mes+fcie-podkl.preVYSTUP'!T124</f>
        <v>EUR</v>
      </c>
      <c r="K126" s="28">
        <f>'DFAakt.mes+fcie-podkl.preVYSTUP'!P124</f>
        <v>45152</v>
      </c>
      <c r="L126" s="21">
        <f>'DFAakt.mes+fcie-podkl.preVYSTUP'!K124</f>
        <v>0</v>
      </c>
    </row>
    <row r="127" spans="1:12" x14ac:dyDescent="0.25">
      <c r="A127" s="20" t="str">
        <f>'DFAakt.mes+fcie-podkl.preVYSTUP'!A125:B125</f>
        <v>20231029</v>
      </c>
      <c r="B127" s="21" t="str">
        <f>'DFAakt.mes+fcie-podkl.preVYSTUP'!B125</f>
        <v>12300020</v>
      </c>
      <c r="C127" s="21" t="str">
        <f>Tabuľka22[[#This Row],[zmluva, objednávka]]</f>
        <v>mtz418/2023</v>
      </c>
      <c r="D127" s="21" t="str">
        <f>'DFAakt.mes+fcie-podkl.preVYSTUP'!F125</f>
        <v>50789040</v>
      </c>
      <c r="E127" s="21" t="str">
        <f>'DFAakt.mes+fcie-podkl.preVYSTUP'!E125</f>
        <v>REFAM Group s.r.o.</v>
      </c>
      <c r="F127" s="21" t="str">
        <f>'DFAakt.mes+fcie-podkl.preVYSTUP'!AD125</f>
        <v>Staničná898/6</v>
      </c>
      <c r="G127" s="21" t="str">
        <f>'DFAakt.mes+fcie-podkl.preVYSTUP'!AE125</f>
        <v>924 01</v>
      </c>
      <c r="H127" s="21" t="str">
        <f>'DFAakt.mes+fcie-podkl.preVYSTUP'!AF125</f>
        <v>Galanta</v>
      </c>
      <c r="I127" s="16">
        <f>'DFAakt.mes+fcie-podkl.preVYSTUP'!L125</f>
        <v>1500</v>
      </c>
      <c r="J127" s="27" t="str">
        <f>'DFAakt.mes+fcie-podkl.preVYSTUP'!T125</f>
        <v>EUR</v>
      </c>
      <c r="K127" s="28">
        <f>'DFAakt.mes+fcie-podkl.preVYSTUP'!P125</f>
        <v>45161</v>
      </c>
      <c r="L127" s="21" t="str">
        <f>'DFAakt.mes+fcie-podkl.preVYSTUP'!K125</f>
        <v>Realizácia VO</v>
      </c>
    </row>
    <row r="128" spans="1:12" x14ac:dyDescent="0.25">
      <c r="A128" s="20" t="str">
        <f>'DFAakt.mes+fcie-podkl.preVYSTUP'!A126:B126</f>
        <v>20231031</v>
      </c>
      <c r="B128" s="21" t="str">
        <f>'DFAakt.mes+fcie-podkl.preVYSTUP'!B126</f>
        <v>00502023</v>
      </c>
      <c r="C128" s="21" t="str">
        <f>Tabuľka22[[#This Row],[zmluva, objednávka]]</f>
        <v>nl584/2023</v>
      </c>
      <c r="D128" s="21" t="str">
        <f>'DFAakt.mes+fcie-podkl.preVYSTUP'!F126</f>
        <v>53068386</v>
      </c>
      <c r="E128" s="21" t="str">
        <f>'DFAakt.mes+fcie-podkl.preVYSTUP'!E126</f>
        <v>Housen s.r.o.</v>
      </c>
      <c r="F128" s="21" t="str">
        <f>'DFAakt.mes+fcie-podkl.preVYSTUP'!AD126</f>
        <v>Tormošská 8</v>
      </c>
      <c r="G128" s="21" t="str">
        <f>'DFAakt.mes+fcie-podkl.preVYSTUP'!AE126</f>
        <v>949 01</v>
      </c>
      <c r="H128" s="21" t="str">
        <f>'DFAakt.mes+fcie-podkl.preVYSTUP'!AF126</f>
        <v>Nitra</v>
      </c>
      <c r="I128" s="16">
        <f>'DFAakt.mes+fcie-podkl.preVYSTUP'!L126</f>
        <v>358.8</v>
      </c>
      <c r="J128" s="27" t="str">
        <f>'DFAakt.mes+fcie-podkl.preVYSTUP'!T126</f>
        <v>EUR</v>
      </c>
      <c r="K128" s="28">
        <f>'DFAakt.mes+fcie-podkl.preVYSTUP'!P126</f>
        <v>45160</v>
      </c>
      <c r="L128" s="21" t="str">
        <f>'DFAakt.mes+fcie-podkl.preVYSTUP'!K126</f>
        <v>ŠZM</v>
      </c>
    </row>
    <row r="129" spans="1:12" x14ac:dyDescent="0.25">
      <c r="A129" s="20" t="str">
        <f>'DFAakt.mes+fcie-podkl.preVYSTUP'!A127:B127</f>
        <v>20231032</v>
      </c>
      <c r="B129" s="21" t="str">
        <f>'DFAakt.mes+fcie-podkl.preVYSTUP'!B127</f>
        <v>320054607</v>
      </c>
      <c r="C129" s="21" t="str">
        <f>Tabuľka22[[#This Row],[zmluva, objednávka]]</f>
        <v>mtz483/2023</v>
      </c>
      <c r="D129" s="21" t="str">
        <f>'DFAakt.mes+fcie-podkl.preVYSTUP'!F127</f>
        <v>36249955</v>
      </c>
      <c r="E129" s="21" t="str">
        <f>'DFAakt.mes+fcie-podkl.preVYSTUP'!E127</f>
        <v>afg.sk, s.r.o.</v>
      </c>
      <c r="F129" s="21" t="str">
        <f>'DFAakt.mes+fcie-podkl.preVYSTUP'!AD127</f>
        <v>Javorová 32/451</v>
      </c>
      <c r="G129" s="21" t="str">
        <f>'DFAakt.mes+fcie-podkl.preVYSTUP'!AE127</f>
        <v>958 04</v>
      </c>
      <c r="H129" s="21" t="str">
        <f>'DFAakt.mes+fcie-podkl.preVYSTUP'!AF127</f>
        <v>Partizánske</v>
      </c>
      <c r="I129" s="16">
        <f>'DFAakt.mes+fcie-podkl.preVYSTUP'!L127</f>
        <v>198.5</v>
      </c>
      <c r="J129" s="27" t="str">
        <f>'DFAakt.mes+fcie-podkl.preVYSTUP'!T127</f>
        <v>EUR</v>
      </c>
      <c r="K129" s="28">
        <f>'DFAakt.mes+fcie-podkl.preVYSTUP'!P127</f>
        <v>45154</v>
      </c>
      <c r="L129" s="21" t="str">
        <f>'DFAakt.mes+fcie-podkl.preVYSTUP'!K127</f>
        <v>Policajné putá</v>
      </c>
    </row>
    <row r="130" spans="1:12" x14ac:dyDescent="0.25">
      <c r="A130" s="20" t="str">
        <f>'DFAakt.mes+fcie-podkl.preVYSTUP'!A128:B128</f>
        <v>20231033</v>
      </c>
      <c r="B130" s="21" t="str">
        <f>'DFAakt.mes+fcie-podkl.preVYSTUP'!B128</f>
        <v>1111223180</v>
      </c>
      <c r="C130" s="21" t="str">
        <f>Tabuľka22[[#This Row],[zmluva, objednávka]]</f>
        <v>18/2009</v>
      </c>
      <c r="D130" s="21" t="str">
        <f>'DFAakt.mes+fcie-podkl.preVYSTUP'!F128</f>
        <v>00607231</v>
      </c>
      <c r="E130" s="21" t="str">
        <f>'DFAakt.mes+fcie-podkl.preVYSTUP'!E128</f>
        <v>Národný ústav detských chorôb</v>
      </c>
      <c r="F130" s="21" t="str">
        <f>'DFAakt.mes+fcie-podkl.preVYSTUP'!AD128</f>
        <v>Limbová 1</v>
      </c>
      <c r="G130" s="21" t="str">
        <f>'DFAakt.mes+fcie-podkl.preVYSTUP'!AE128</f>
        <v>833 40</v>
      </c>
      <c r="H130" s="21" t="str">
        <f>'DFAakt.mes+fcie-podkl.preVYSTUP'!AF128</f>
        <v>Bratislava</v>
      </c>
      <c r="I130" s="16">
        <f>'DFAakt.mes+fcie-podkl.preVYSTUP'!L128</f>
        <v>1730.63</v>
      </c>
      <c r="J130" s="27" t="str">
        <f>'DFAakt.mes+fcie-podkl.preVYSTUP'!T128</f>
        <v>EUR</v>
      </c>
      <c r="K130" s="28">
        <f>'DFAakt.mes+fcie-podkl.preVYSTUP'!P128</f>
        <v>45159</v>
      </c>
      <c r="L130" s="21" t="str">
        <f>'DFAakt.mes+fcie-podkl.preVYSTUP'!K128</f>
        <v>Sterilizácia ZP</v>
      </c>
    </row>
    <row r="131" spans="1:12" x14ac:dyDescent="0.25">
      <c r="A131" s="20" t="str">
        <f>'DFAakt.mes+fcie-podkl.preVYSTUP'!A129:B129</f>
        <v>20231034</v>
      </c>
      <c r="B131" s="21" t="str">
        <f>'DFAakt.mes+fcie-podkl.preVYSTUP'!B129</f>
        <v>352023</v>
      </c>
      <c r="C131" s="21" t="str">
        <f>Tabuľka22[[#This Row],[zmluva, objednávka]]</f>
        <v>mtz292/2023</v>
      </c>
      <c r="D131" s="21" t="str">
        <f>'DFAakt.mes+fcie-podkl.preVYSTUP'!F129</f>
        <v>35489448</v>
      </c>
      <c r="E131" s="21" t="str">
        <f>'DFAakt.mes+fcie-podkl.preVYSTUP'!E129</f>
        <v>Ing.Marína Majerčáková,PhD.</v>
      </c>
      <c r="F131" s="21" t="str">
        <f>'DFAakt.mes+fcie-podkl.preVYSTUP'!AD129</f>
        <v>Trnavská 1</v>
      </c>
      <c r="G131" s="21" t="str">
        <f>'DFAakt.mes+fcie-podkl.preVYSTUP'!AE129</f>
        <v>902 01</v>
      </c>
      <c r="H131" s="21" t="str">
        <f>'DFAakt.mes+fcie-podkl.preVYSTUP'!AF129</f>
        <v>Pezinok</v>
      </c>
      <c r="I131" s="16">
        <f>'DFAakt.mes+fcie-podkl.preVYSTUP'!L129</f>
        <v>1700</v>
      </c>
      <c r="J131" s="27" t="str">
        <f>'DFAakt.mes+fcie-podkl.preVYSTUP'!T129</f>
        <v>EUR</v>
      </c>
      <c r="K131" s="28">
        <f>'DFAakt.mes+fcie-podkl.preVYSTUP'!P129</f>
        <v>45159</v>
      </c>
      <c r="L131" s="21" t="str">
        <f>'DFAakt.mes+fcie-podkl.preVYSTUP'!K129</f>
        <v>Stanovenie vš.hodnoty majetku</v>
      </c>
    </row>
    <row r="132" spans="1:12" x14ac:dyDescent="0.25">
      <c r="A132" s="20" t="str">
        <f>'DFAakt.mes+fcie-podkl.preVYSTUP'!A130:B130</f>
        <v>20231035</v>
      </c>
      <c r="B132" s="21" t="str">
        <f>'DFAakt.mes+fcie-podkl.preVYSTUP'!B130</f>
        <v>362023</v>
      </c>
      <c r="C132" s="21" t="str">
        <f>Tabuľka22[[#This Row],[zmluva, objednávka]]</f>
        <v>mtz500/2023</v>
      </c>
      <c r="D132" s="21" t="str">
        <f>'DFAakt.mes+fcie-podkl.preVYSTUP'!F130</f>
        <v>35489448</v>
      </c>
      <c r="E132" s="21" t="str">
        <f>'DFAakt.mes+fcie-podkl.preVYSTUP'!E130</f>
        <v>Ing.Marína Majerčáková,PhD.</v>
      </c>
      <c r="F132" s="21" t="str">
        <f>'DFAakt.mes+fcie-podkl.preVYSTUP'!AD130</f>
        <v>Trnavská 1</v>
      </c>
      <c r="G132" s="21" t="str">
        <f>'DFAakt.mes+fcie-podkl.preVYSTUP'!AE130</f>
        <v>902 01</v>
      </c>
      <c r="H132" s="21" t="str">
        <f>'DFAakt.mes+fcie-podkl.preVYSTUP'!AF130</f>
        <v>Pezinok</v>
      </c>
      <c r="I132" s="16">
        <f>'DFAakt.mes+fcie-podkl.preVYSTUP'!L130</f>
        <v>2125</v>
      </c>
      <c r="J132" s="27" t="str">
        <f>'DFAakt.mes+fcie-podkl.preVYSTUP'!T130</f>
        <v>EUR</v>
      </c>
      <c r="K132" s="28">
        <f>'DFAakt.mes+fcie-podkl.preVYSTUP'!P130</f>
        <v>45159</v>
      </c>
      <c r="L132" s="21" t="str">
        <f>'DFAakt.mes+fcie-podkl.preVYSTUP'!K130</f>
        <v>Stanovenie vš.hodnoty majetku</v>
      </c>
    </row>
    <row r="133" spans="1:12" x14ac:dyDescent="0.25">
      <c r="A133" s="20" t="str">
        <f>'DFAakt.mes+fcie-podkl.preVYSTUP'!A131:B131</f>
        <v>20231036</v>
      </c>
      <c r="B133" s="21" t="str">
        <f>'DFAakt.mes+fcie-podkl.preVYSTUP'!B131</f>
        <v>230804</v>
      </c>
      <c r="C133" s="21" t="str">
        <f>Tabuľka22[[#This Row],[zmluva, objednávka]]</f>
        <v>mtz502/2023</v>
      </c>
      <c r="D133" s="21" t="str">
        <f>'DFAakt.mes+fcie-podkl.preVYSTUP'!F131</f>
        <v>17578973</v>
      </c>
      <c r="E133" s="21" t="str">
        <f>'DFAakt.mes+fcie-podkl.preVYSTUP'!E131</f>
        <v>GRAFIT Milan Grell 1</v>
      </c>
      <c r="F133" s="21" t="str">
        <f>'DFAakt.mes+fcie-podkl.preVYSTUP'!AD131</f>
        <v>Štúrova 57</v>
      </c>
      <c r="G133" s="21" t="str">
        <f>'DFAakt.mes+fcie-podkl.preVYSTUP'!AE131</f>
        <v>902 03</v>
      </c>
      <c r="H133" s="21" t="str">
        <f>'DFAakt.mes+fcie-podkl.preVYSTUP'!AF131</f>
        <v>Pezinok</v>
      </c>
      <c r="I133" s="16">
        <f>'DFAakt.mes+fcie-podkl.preVYSTUP'!L131</f>
        <v>950.59</v>
      </c>
      <c r="J133" s="27" t="str">
        <f>'DFAakt.mes+fcie-podkl.preVYSTUP'!T131</f>
        <v>EUR</v>
      </c>
      <c r="K133" s="28">
        <f>'DFAakt.mes+fcie-podkl.preVYSTUP'!P131</f>
        <v>45159</v>
      </c>
      <c r="L133" s="21" t="str">
        <f>'DFAakt.mes+fcie-podkl.preVYSTUP'!K131</f>
        <v>Kancelárske prostriedky</v>
      </c>
    </row>
    <row r="134" spans="1:12" x14ac:dyDescent="0.25">
      <c r="A134" s="20" t="str">
        <f>'DFAakt.mes+fcie-podkl.preVYSTUP'!A132:B132</f>
        <v>20231037</v>
      </c>
      <c r="B134" s="21" t="str">
        <f>'DFAakt.mes+fcie-podkl.preVYSTUP'!B132</f>
        <v>230805</v>
      </c>
      <c r="C134" s="21" t="str">
        <f>Tabuľka22[[#This Row],[zmluva, objednávka]]</f>
        <v>mtz501/2023</v>
      </c>
      <c r="D134" s="21" t="str">
        <f>'DFAakt.mes+fcie-podkl.preVYSTUP'!F132</f>
        <v>17578973</v>
      </c>
      <c r="E134" s="21" t="str">
        <f>'DFAakt.mes+fcie-podkl.preVYSTUP'!E132</f>
        <v>GRAFIT Milan Grell 1</v>
      </c>
      <c r="F134" s="21" t="str">
        <f>'DFAakt.mes+fcie-podkl.preVYSTUP'!AD132</f>
        <v>Štúrova 57</v>
      </c>
      <c r="G134" s="21" t="str">
        <f>'DFAakt.mes+fcie-podkl.preVYSTUP'!AE132</f>
        <v>902 03</v>
      </c>
      <c r="H134" s="21" t="str">
        <f>'DFAakt.mes+fcie-podkl.preVYSTUP'!AF132</f>
        <v>Pezinok</v>
      </c>
      <c r="I134" s="16">
        <f>'DFAakt.mes+fcie-podkl.preVYSTUP'!L132</f>
        <v>430</v>
      </c>
      <c r="J134" s="27" t="str">
        <f>'DFAakt.mes+fcie-podkl.preVYSTUP'!T132</f>
        <v>EUR</v>
      </c>
      <c r="K134" s="28">
        <f>'DFAakt.mes+fcie-podkl.preVYSTUP'!P132</f>
        <v>45159</v>
      </c>
      <c r="L134" s="21" t="str">
        <f>'DFAakt.mes+fcie-podkl.preVYSTUP'!K132</f>
        <v>Kancelárske prostriedky</v>
      </c>
    </row>
    <row r="135" spans="1:12" x14ac:dyDescent="0.25">
      <c r="A135" s="20" t="str">
        <f>'DFAakt.mes+fcie-podkl.preVYSTUP'!A133:B133</f>
        <v>20231038</v>
      </c>
      <c r="B135" s="21" t="str">
        <f>'DFAakt.mes+fcie-podkl.preVYSTUP'!B133</f>
        <v>6623</v>
      </c>
      <c r="C135" s="21" t="str">
        <f>Tabuľka22[[#This Row],[zmluva, objednávka]]</f>
        <v>mtz485/2023</v>
      </c>
      <c r="D135" s="21" t="str">
        <f>'DFAakt.mes+fcie-podkl.preVYSTUP'!F133</f>
        <v>11764252</v>
      </c>
      <c r="E135" s="21" t="str">
        <f>'DFAakt.mes+fcie-podkl.preVYSTUP'!E133</f>
        <v>Vičan Jozef , plynár - chemik</v>
      </c>
      <c r="F135" s="21" t="str">
        <f>'DFAakt.mes+fcie-podkl.preVYSTUP'!AD133</f>
        <v>Brezová 2171/6</v>
      </c>
      <c r="G135" s="21" t="str">
        <f>'DFAakt.mes+fcie-podkl.preVYSTUP'!AE133</f>
        <v>955 01</v>
      </c>
      <c r="H135" s="21" t="str">
        <f>'DFAakt.mes+fcie-podkl.preVYSTUP'!AF133</f>
        <v>Topoľčany</v>
      </c>
      <c r="I135" s="16">
        <f>'DFAakt.mes+fcie-podkl.preVYSTUP'!L133</f>
        <v>120</v>
      </c>
      <c r="J135" s="27" t="str">
        <f>'DFAakt.mes+fcie-podkl.preVYSTUP'!T133</f>
        <v>EUR</v>
      </c>
      <c r="K135" s="28">
        <f>'DFAakt.mes+fcie-podkl.preVYSTUP'!P133</f>
        <v>45159</v>
      </c>
      <c r="L135" s="21" t="str">
        <f>'DFAakt.mes+fcie-podkl.preVYSTUP'!K133</f>
        <v>Chemický rozbor vôd</v>
      </c>
    </row>
    <row r="136" spans="1:12" x14ac:dyDescent="0.25">
      <c r="A136" s="20" t="str">
        <f>'DFAakt.mes+fcie-podkl.preVYSTUP'!A134:B134</f>
        <v>20231039</v>
      </c>
      <c r="B136" s="21" t="str">
        <f>'DFAakt.mes+fcie-podkl.preVYSTUP'!B134</f>
        <v>0372023</v>
      </c>
      <c r="C136" s="21" t="str">
        <f>Tabuľka22[[#This Row],[zmluva, objednávka]]</f>
        <v>5/2008</v>
      </c>
      <c r="D136" s="21" t="str">
        <f>'DFAakt.mes+fcie-podkl.preVYSTUP'!F134</f>
        <v>47068213</v>
      </c>
      <c r="E136" s="21" t="str">
        <f>'DFAakt.mes+fcie-podkl.preVYSTUP'!E134</f>
        <v>Jozef Marušinec</v>
      </c>
      <c r="F136" s="21" t="str">
        <f>'DFAakt.mes+fcie-podkl.preVYSTUP'!AD134</f>
        <v>Doľany 460</v>
      </c>
      <c r="G136" s="21" t="str">
        <f>'DFAakt.mes+fcie-podkl.preVYSTUP'!AE134</f>
        <v>900 88</v>
      </c>
      <c r="H136" s="21" t="str">
        <f>'DFAakt.mes+fcie-podkl.preVYSTUP'!AF134</f>
        <v>Doľany</v>
      </c>
      <c r="I136" s="16">
        <f>'DFAakt.mes+fcie-podkl.preVYSTUP'!L134</f>
        <v>51.19</v>
      </c>
      <c r="J136" s="27" t="str">
        <f>'DFAakt.mes+fcie-podkl.preVYSTUP'!T134</f>
        <v>EUR</v>
      </c>
      <c r="K136" s="28">
        <f>'DFAakt.mes+fcie-podkl.preVYSTUP'!P134</f>
        <v>45159</v>
      </c>
      <c r="L136" s="21" t="str">
        <f>'DFAakt.mes+fcie-podkl.preVYSTUP'!K134</f>
        <v>Mesačná kontrola EPS</v>
      </c>
    </row>
    <row r="137" spans="1:12" x14ac:dyDescent="0.25">
      <c r="A137" s="20" t="str">
        <f>'DFAakt.mes+fcie-podkl.preVYSTUP'!A135:B135</f>
        <v>20231040</v>
      </c>
      <c r="B137" s="21" t="str">
        <f>'DFAakt.mes+fcie-podkl.preVYSTUP'!B135</f>
        <v>1162023</v>
      </c>
      <c r="C137" s="21" t="str">
        <f>Tabuľka22[[#This Row],[zmluva, objednávka]]</f>
        <v>41/2015</v>
      </c>
      <c r="D137" s="21" t="str">
        <f>'DFAakt.mes+fcie-podkl.preVYSTUP'!F135</f>
        <v>43867502</v>
      </c>
      <c r="E137" s="21" t="str">
        <f>'DFAakt.mes+fcie-podkl.preVYSTUP'!E135</f>
        <v>TKB BUILDING, s.r.o.</v>
      </c>
      <c r="F137" s="21" t="str">
        <f>'DFAakt.mes+fcie-podkl.preVYSTUP'!AD135</f>
        <v>Vysoká 8</v>
      </c>
      <c r="G137" s="21" t="str">
        <f>'DFAakt.mes+fcie-podkl.preVYSTUP'!AE135</f>
        <v>811 06</v>
      </c>
      <c r="H137" s="21" t="str">
        <f>'DFAakt.mes+fcie-podkl.preVYSTUP'!AF135</f>
        <v>Bratislava</v>
      </c>
      <c r="I137" s="16">
        <f>'DFAakt.mes+fcie-podkl.preVYSTUP'!L135</f>
        <v>536.19000000000005</v>
      </c>
      <c r="J137" s="27" t="str">
        <f>'DFAakt.mes+fcie-podkl.preVYSTUP'!T135</f>
        <v>EUR</v>
      </c>
      <c r="K137" s="28">
        <f>'DFAakt.mes+fcie-podkl.preVYSTUP'!P135</f>
        <v>45161</v>
      </c>
      <c r="L137" s="21" t="str">
        <f>'DFAakt.mes+fcie-podkl.preVYSTUP'!K135</f>
        <v>Nájomné za byty</v>
      </c>
    </row>
    <row r="138" spans="1:12" x14ac:dyDescent="0.25">
      <c r="A138" s="20" t="str">
        <f>'DFAakt.mes+fcie-podkl.preVYSTUP'!A136:B136</f>
        <v>20231041</v>
      </c>
      <c r="B138" s="21" t="str">
        <f>'DFAakt.mes+fcie-podkl.preVYSTUP'!B136</f>
        <v>1172023</v>
      </c>
      <c r="C138" s="21" t="str">
        <f>Tabuľka22[[#This Row],[zmluva, objednávka]]</f>
        <v>42/2015</v>
      </c>
      <c r="D138" s="21" t="str">
        <f>'DFAakt.mes+fcie-podkl.preVYSTUP'!F136</f>
        <v>43867502</v>
      </c>
      <c r="E138" s="21" t="str">
        <f>'DFAakt.mes+fcie-podkl.preVYSTUP'!E136</f>
        <v>TKB BUILDING, s.r.o.</v>
      </c>
      <c r="F138" s="21" t="str">
        <f>'DFAakt.mes+fcie-podkl.preVYSTUP'!AD136</f>
        <v>Vysoká 8</v>
      </c>
      <c r="G138" s="21" t="str">
        <f>'DFAakt.mes+fcie-podkl.preVYSTUP'!AE136</f>
        <v>811 06</v>
      </c>
      <c r="H138" s="21" t="str">
        <f>'DFAakt.mes+fcie-podkl.preVYSTUP'!AF136</f>
        <v>Bratislava</v>
      </c>
      <c r="I138" s="16">
        <f>'DFAakt.mes+fcie-podkl.preVYSTUP'!L136</f>
        <v>536.41</v>
      </c>
      <c r="J138" s="27" t="str">
        <f>'DFAakt.mes+fcie-podkl.preVYSTUP'!T136</f>
        <v>EUR</v>
      </c>
      <c r="K138" s="28">
        <f>'DFAakt.mes+fcie-podkl.preVYSTUP'!P136</f>
        <v>45161</v>
      </c>
      <c r="L138" s="21" t="str">
        <f>'DFAakt.mes+fcie-podkl.preVYSTUP'!K136</f>
        <v>Nájomné za byty</v>
      </c>
    </row>
    <row r="139" spans="1:12" x14ac:dyDescent="0.25">
      <c r="A139" s="20" t="str">
        <f>'DFAakt.mes+fcie-podkl.preVYSTUP'!A137:B137</f>
        <v>20231042</v>
      </c>
      <c r="B139" s="21" t="str">
        <f>'DFAakt.mes+fcie-podkl.preVYSTUP'!B137</f>
        <v>122337863</v>
      </c>
      <c r="C139" s="21" t="str">
        <f>Tabuľka22[[#This Row],[zmluva, objednávka]]</f>
        <v>nl579,580,583,585,588/2023</v>
      </c>
      <c r="D139" s="21" t="str">
        <f>'DFAakt.mes+fcie-podkl.preVYSTUP'!F137</f>
        <v>31625657</v>
      </c>
      <c r="E139" s="21" t="str">
        <f>'DFAakt.mes+fcie-podkl.preVYSTUP'!E137</f>
        <v>UNIPHARMA</v>
      </c>
      <c r="F139" s="21" t="str">
        <f>'DFAakt.mes+fcie-podkl.preVYSTUP'!AD137</f>
        <v>Budatinska ulica  18</v>
      </c>
      <c r="G139" s="21" t="str">
        <f>'DFAakt.mes+fcie-podkl.preVYSTUP'!AE137</f>
        <v>851 06</v>
      </c>
      <c r="H139" s="21" t="str">
        <f>'DFAakt.mes+fcie-podkl.preVYSTUP'!AF137</f>
        <v>Bratislava</v>
      </c>
      <c r="I139" s="16">
        <f>'DFAakt.mes+fcie-podkl.preVYSTUP'!L137</f>
        <v>3848.11</v>
      </c>
      <c r="J139" s="27" t="str">
        <f>'DFAakt.mes+fcie-podkl.preVYSTUP'!T137</f>
        <v>EUR</v>
      </c>
      <c r="K139" s="28">
        <f>'DFAakt.mes+fcie-podkl.preVYSTUP'!P137</f>
        <v>45160</v>
      </c>
      <c r="L139" s="21" t="str">
        <f>'DFAakt.mes+fcie-podkl.preVYSTUP'!K137</f>
        <v>Lieky,suroviny,ŠZM,ZM</v>
      </c>
    </row>
    <row r="140" spans="1:12" x14ac:dyDescent="0.25">
      <c r="A140" s="20" t="str">
        <f>'DFAakt.mes+fcie-podkl.preVYSTUP'!A138:B138</f>
        <v>20231043</v>
      </c>
      <c r="B140" s="21" t="str">
        <f>'DFAakt.mes+fcie-podkl.preVYSTUP'!B138</f>
        <v>322308084</v>
      </c>
      <c r="C140" s="21" t="str">
        <f>Tabuľka22[[#This Row],[zmluva, objednávka]]</f>
        <v>nl580/2023</v>
      </c>
      <c r="D140" s="21" t="str">
        <f>'DFAakt.mes+fcie-podkl.preVYSTUP'!F138</f>
        <v>31625657</v>
      </c>
      <c r="E140" s="21" t="str">
        <f>'DFAakt.mes+fcie-podkl.preVYSTUP'!E138</f>
        <v>UNIPHARMA</v>
      </c>
      <c r="F140" s="21" t="str">
        <f>'DFAakt.mes+fcie-podkl.preVYSTUP'!AD138</f>
        <v>Budatinska ulica  18</v>
      </c>
      <c r="G140" s="21" t="str">
        <f>'DFAakt.mes+fcie-podkl.preVYSTUP'!AE138</f>
        <v>851 06</v>
      </c>
      <c r="H140" s="21" t="str">
        <f>'DFAakt.mes+fcie-podkl.preVYSTUP'!AF138</f>
        <v>Bratislava</v>
      </c>
      <c r="I140" s="16">
        <f>'DFAakt.mes+fcie-podkl.preVYSTUP'!L138</f>
        <v>-49.56</v>
      </c>
      <c r="J140" s="27" t="str">
        <f>'DFAakt.mes+fcie-podkl.preVYSTUP'!T138</f>
        <v>EUR</v>
      </c>
      <c r="K140" s="28">
        <f>'DFAakt.mes+fcie-podkl.preVYSTUP'!P138</f>
        <v>45166</v>
      </c>
      <c r="L140" s="21" t="str">
        <f>'DFAakt.mes+fcie-podkl.preVYSTUP'!K138</f>
        <v>ZM-dobropis</v>
      </c>
    </row>
    <row r="141" spans="1:12" x14ac:dyDescent="0.25">
      <c r="A141" s="20" t="str">
        <f>'DFAakt.mes+fcie-podkl.preVYSTUP'!A139:B139</f>
        <v>20231076</v>
      </c>
      <c r="B141" s="21" t="str">
        <f>'DFAakt.mes+fcie-podkl.preVYSTUP'!B139</f>
        <v>154530017</v>
      </c>
      <c r="C141" s="21" t="str">
        <f>Tabuľka22[[#This Row],[zmluva, objednávka]]</f>
        <v>mtz530/2023</v>
      </c>
      <c r="D141" s="21" t="str">
        <f>'DFAakt.mes+fcie-podkl.preVYSTUP'!F139</f>
        <v>36252417</v>
      </c>
      <c r="E141" s="21" t="str">
        <f>'DFAakt.mes+fcie-podkl.preVYSTUP'!E139</f>
        <v>Region PRESS  s.r.o.</v>
      </c>
      <c r="F141" s="21" t="str">
        <f>'DFAakt.mes+fcie-podkl.preVYSTUP'!AD139</f>
        <v>Študentská 6</v>
      </c>
      <c r="G141" s="21" t="str">
        <f>'DFAakt.mes+fcie-podkl.preVYSTUP'!AE139</f>
        <v>917 01</v>
      </c>
      <c r="H141" s="21" t="str">
        <f>'DFAakt.mes+fcie-podkl.preVYSTUP'!AF139</f>
        <v>Trnava</v>
      </c>
      <c r="I141" s="16">
        <f>'DFAakt.mes+fcie-podkl.preVYSTUP'!L139</f>
        <v>222</v>
      </c>
      <c r="J141" s="27" t="str">
        <f>'DFAakt.mes+fcie-podkl.preVYSTUP'!T139</f>
        <v>EUR</v>
      </c>
      <c r="K141" s="28">
        <f>'DFAakt.mes+fcie-podkl.preVYSTUP'!P139</f>
        <v>45168</v>
      </c>
      <c r="L141" s="21" t="str">
        <f>'DFAakt.mes+fcie-podkl.preVYSTUP'!K139</f>
        <v>Inzercia</v>
      </c>
    </row>
    <row r="142" spans="1:12" x14ac:dyDescent="0.25">
      <c r="A142" s="20"/>
      <c r="B142" s="21"/>
      <c r="C142" s="21"/>
      <c r="D142" s="21"/>
      <c r="E142" s="21"/>
      <c r="F142" s="21"/>
      <c r="G142" s="21"/>
      <c r="H142" s="21"/>
      <c r="I142" s="16"/>
      <c r="J142" s="27"/>
      <c r="K142" s="28"/>
      <c r="L142" s="2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verticalDpi="0" r:id="rId1"/>
  <headerFooter>
    <oddFooter>&amp;C&amp;P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3D80-503D-4D7E-AA3F-7E8E0D2A67A7}">
  <sheetPr>
    <tabColor rgb="FF00B050"/>
  </sheetPr>
  <dimension ref="A1:M1811"/>
  <sheetViews>
    <sheetView topLeftCell="A1720" workbookViewId="0">
      <selection activeCell="A2" sqref="A2:AC1225"/>
    </sheetView>
  </sheetViews>
  <sheetFormatPr defaultRowHeight="15" x14ac:dyDescent="0.25"/>
  <cols>
    <col min="1" max="1" width="13.7109375" style="54" customWidth="1"/>
    <col min="2" max="2" width="11.7109375" bestFit="1" customWidth="1"/>
    <col min="3" max="3" width="57" bestFit="1" customWidth="1"/>
    <col min="4" max="4" width="13.140625" bestFit="1" customWidth="1"/>
    <col min="5" max="5" width="51.28515625" bestFit="1" customWidth="1"/>
    <col min="6" max="6" width="10" style="2" bestFit="1" customWidth="1"/>
    <col min="7" max="7" width="14.42578125" bestFit="1" customWidth="1"/>
    <col min="8" max="8" width="13.5703125" bestFit="1" customWidth="1"/>
    <col min="9" max="9" width="47.42578125" bestFit="1" customWidth="1"/>
    <col min="10" max="10" width="51.7109375" bestFit="1" customWidth="1"/>
    <col min="11" max="11" width="5" style="54" bestFit="1" customWidth="1"/>
    <col min="12" max="12" width="12" customWidth="1"/>
    <col min="13" max="13" width="9.140625" style="54"/>
  </cols>
  <sheetData>
    <row r="1" spans="1:12" x14ac:dyDescent="0.25">
      <c r="A1" s="164" t="s">
        <v>0</v>
      </c>
      <c r="B1" s="70" t="s">
        <v>7387</v>
      </c>
      <c r="C1" s="71" t="s">
        <v>7388</v>
      </c>
      <c r="D1" s="72" t="s">
        <v>7387</v>
      </c>
      <c r="E1" s="70" t="s">
        <v>7389</v>
      </c>
      <c r="F1" s="183" t="s">
        <v>7390</v>
      </c>
      <c r="G1" s="70" t="s">
        <v>7391</v>
      </c>
      <c r="H1" s="73" t="s">
        <v>7392</v>
      </c>
      <c r="I1" s="70" t="s">
        <v>7393</v>
      </c>
      <c r="J1" s="71" t="s">
        <v>7394</v>
      </c>
      <c r="K1" s="54" t="s">
        <v>7712</v>
      </c>
    </row>
    <row r="2" spans="1:12" x14ac:dyDescent="0.25">
      <c r="A2" s="54" t="s">
        <v>9309</v>
      </c>
      <c r="B2" s="75">
        <v>1000</v>
      </c>
      <c r="C2" s="75" t="s">
        <v>7395</v>
      </c>
      <c r="D2" s="76">
        <v>20228011</v>
      </c>
      <c r="E2" s="77" t="s">
        <v>7713</v>
      </c>
      <c r="F2" s="184">
        <v>18.100000000000001</v>
      </c>
      <c r="G2" s="78">
        <v>44797</v>
      </c>
      <c r="H2" s="78">
        <v>44797</v>
      </c>
      <c r="I2" s="78">
        <v>44827</v>
      </c>
      <c r="J2" s="75" t="s">
        <v>5862</v>
      </c>
      <c r="K2" s="74">
        <v>2022</v>
      </c>
      <c r="L2" t="str">
        <f>K2&amp;B2</f>
        <v>20221000</v>
      </c>
    </row>
    <row r="3" spans="1:12" x14ac:dyDescent="0.25">
      <c r="A3" s="54" t="s">
        <v>9310</v>
      </c>
      <c r="B3" s="75">
        <v>1001</v>
      </c>
      <c r="C3" s="75" t="s">
        <v>7714</v>
      </c>
      <c r="D3" s="76">
        <v>142261507</v>
      </c>
      <c r="E3" s="77" t="s">
        <v>7715</v>
      </c>
      <c r="F3" s="184">
        <v>273.25</v>
      </c>
      <c r="G3" s="78">
        <v>44798</v>
      </c>
      <c r="H3" s="78">
        <v>44798</v>
      </c>
      <c r="I3" s="78">
        <v>44813</v>
      </c>
      <c r="J3" s="75" t="s">
        <v>36</v>
      </c>
      <c r="K3" s="74">
        <v>2022</v>
      </c>
      <c r="L3" t="str">
        <f t="shared" ref="L3:L66" si="0">K3&amp;B3</f>
        <v>20221001</v>
      </c>
    </row>
    <row r="4" spans="1:12" x14ac:dyDescent="0.25">
      <c r="A4" s="54" t="s">
        <v>9311</v>
      </c>
      <c r="B4" s="75">
        <v>1002</v>
      </c>
      <c r="C4" s="75" t="s">
        <v>7716</v>
      </c>
      <c r="D4" s="76">
        <v>1120222445</v>
      </c>
      <c r="E4" s="77" t="s">
        <v>7717</v>
      </c>
      <c r="F4" s="184">
        <v>89.4</v>
      </c>
      <c r="G4" s="78">
        <v>44799</v>
      </c>
      <c r="H4" s="78">
        <v>44799</v>
      </c>
      <c r="I4" s="78">
        <v>44829</v>
      </c>
      <c r="J4" s="75" t="s">
        <v>51</v>
      </c>
      <c r="K4" s="74">
        <v>2022</v>
      </c>
      <c r="L4" t="str">
        <f t="shared" si="0"/>
        <v>20221002</v>
      </c>
    </row>
    <row r="5" spans="1:12" x14ac:dyDescent="0.25">
      <c r="A5" s="54" t="s">
        <v>9312</v>
      </c>
      <c r="B5" s="75">
        <v>1003</v>
      </c>
      <c r="C5" s="75" t="s">
        <v>7714</v>
      </c>
      <c r="D5" s="76">
        <v>122245001</v>
      </c>
      <c r="E5" s="77" t="s">
        <v>7718</v>
      </c>
      <c r="F5" s="184">
        <v>4229.8100000000004</v>
      </c>
      <c r="G5" s="78">
        <v>44799</v>
      </c>
      <c r="H5" s="78">
        <v>44799</v>
      </c>
      <c r="I5" s="78">
        <v>44813</v>
      </c>
      <c r="J5" s="75" t="s">
        <v>5745</v>
      </c>
      <c r="K5" s="74">
        <v>2022</v>
      </c>
      <c r="L5" t="str">
        <f t="shared" si="0"/>
        <v>20221003</v>
      </c>
    </row>
    <row r="6" spans="1:12" x14ac:dyDescent="0.25">
      <c r="A6" s="54" t="s">
        <v>9313</v>
      </c>
      <c r="B6" s="75">
        <v>1004</v>
      </c>
      <c r="C6" s="75" t="s">
        <v>7719</v>
      </c>
      <c r="D6" s="76">
        <v>9959114</v>
      </c>
      <c r="E6" s="77" t="s">
        <v>7720</v>
      </c>
      <c r="F6" s="184">
        <v>1067.25</v>
      </c>
      <c r="G6" s="78">
        <v>44801</v>
      </c>
      <c r="H6" s="78">
        <v>44802</v>
      </c>
      <c r="I6" s="78">
        <v>44862</v>
      </c>
      <c r="J6" s="75" t="s">
        <v>7721</v>
      </c>
      <c r="K6" s="74">
        <v>2022</v>
      </c>
      <c r="L6" t="str">
        <f t="shared" si="0"/>
        <v>20221004</v>
      </c>
    </row>
    <row r="7" spans="1:12" x14ac:dyDescent="0.25">
      <c r="A7" s="54" t="s">
        <v>9314</v>
      </c>
      <c r="B7" s="75">
        <v>1005</v>
      </c>
      <c r="C7" s="75" t="s">
        <v>7714</v>
      </c>
      <c r="D7" s="76">
        <v>122245936</v>
      </c>
      <c r="E7" s="77" t="s">
        <v>7722</v>
      </c>
      <c r="F7" s="184">
        <v>1789.82</v>
      </c>
      <c r="G7" s="78">
        <v>44804</v>
      </c>
      <c r="H7" s="78">
        <v>44804</v>
      </c>
      <c r="I7" s="78">
        <v>44818</v>
      </c>
      <c r="J7" s="75" t="s">
        <v>7721</v>
      </c>
      <c r="K7" s="74">
        <v>2022</v>
      </c>
      <c r="L7" t="str">
        <f t="shared" si="0"/>
        <v>20221005</v>
      </c>
    </row>
    <row r="8" spans="1:12" x14ac:dyDescent="0.25">
      <c r="A8" s="54" t="s">
        <v>9315</v>
      </c>
      <c r="B8" s="75">
        <v>1006</v>
      </c>
      <c r="C8" s="75" t="s">
        <v>7719</v>
      </c>
      <c r="D8" s="76">
        <v>9964758</v>
      </c>
      <c r="E8" s="77" t="s">
        <v>7723</v>
      </c>
      <c r="F8" s="184">
        <v>644.9</v>
      </c>
      <c r="G8" s="78">
        <v>44804</v>
      </c>
      <c r="H8" s="78">
        <v>44804</v>
      </c>
      <c r="I8" s="78">
        <v>44864</v>
      </c>
      <c r="J8" s="75" t="s">
        <v>7721</v>
      </c>
      <c r="K8" s="74">
        <v>2022</v>
      </c>
      <c r="L8" t="str">
        <f t="shared" si="0"/>
        <v>20221006</v>
      </c>
    </row>
    <row r="9" spans="1:12" x14ac:dyDescent="0.25">
      <c r="A9" s="54" t="s">
        <v>9316</v>
      </c>
      <c r="B9" s="75">
        <v>1007</v>
      </c>
      <c r="C9" s="75" t="s">
        <v>7724</v>
      </c>
      <c r="D9" s="76">
        <v>220100101</v>
      </c>
      <c r="E9" s="77" t="s">
        <v>7725</v>
      </c>
      <c r="F9" s="184">
        <v>168</v>
      </c>
      <c r="G9" s="78">
        <v>44789</v>
      </c>
      <c r="H9" s="78">
        <v>44789</v>
      </c>
      <c r="I9" s="78">
        <v>44820</v>
      </c>
      <c r="J9" s="75" t="s">
        <v>7726</v>
      </c>
      <c r="K9" s="74">
        <v>2022</v>
      </c>
      <c r="L9" t="str">
        <f t="shared" si="0"/>
        <v>20221007</v>
      </c>
    </row>
    <row r="10" spans="1:12" x14ac:dyDescent="0.25">
      <c r="A10" s="54" t="s">
        <v>9317</v>
      </c>
      <c r="B10" s="75">
        <v>1008</v>
      </c>
      <c r="C10" s="75" t="s">
        <v>7727</v>
      </c>
      <c r="D10" s="76">
        <v>6861900662</v>
      </c>
      <c r="E10" s="77" t="s">
        <v>7499</v>
      </c>
      <c r="F10" s="184">
        <v>123.48</v>
      </c>
      <c r="G10" s="78">
        <v>44788</v>
      </c>
      <c r="H10" s="78">
        <v>44792</v>
      </c>
      <c r="I10" s="78">
        <v>44851</v>
      </c>
      <c r="J10" s="75" t="s">
        <v>44</v>
      </c>
      <c r="K10" s="74">
        <v>2022</v>
      </c>
      <c r="L10" t="str">
        <f t="shared" si="0"/>
        <v>20221008</v>
      </c>
    </row>
    <row r="11" spans="1:12" x14ac:dyDescent="0.25">
      <c r="A11" s="54" t="s">
        <v>9318</v>
      </c>
      <c r="B11" s="75">
        <v>1009</v>
      </c>
      <c r="C11" s="75" t="s">
        <v>7728</v>
      </c>
      <c r="D11" s="76">
        <v>22103013</v>
      </c>
      <c r="E11" s="77" t="s">
        <v>7729</v>
      </c>
      <c r="F11" s="184">
        <v>1135.3</v>
      </c>
      <c r="G11" s="78">
        <v>44793</v>
      </c>
      <c r="H11" s="78">
        <v>44793</v>
      </c>
      <c r="I11" s="78">
        <v>44823</v>
      </c>
      <c r="J11" s="75" t="s">
        <v>7572</v>
      </c>
      <c r="K11" s="74">
        <v>2022</v>
      </c>
      <c r="L11" t="str">
        <f t="shared" si="0"/>
        <v>20221009</v>
      </c>
    </row>
    <row r="12" spans="1:12" x14ac:dyDescent="0.25">
      <c r="A12" s="54" t="s">
        <v>9319</v>
      </c>
      <c r="B12" s="75">
        <v>1010</v>
      </c>
      <c r="C12" s="75" t="s">
        <v>7728</v>
      </c>
      <c r="D12" s="76">
        <v>22103067</v>
      </c>
      <c r="E12" s="77" t="s">
        <v>7730</v>
      </c>
      <c r="F12" s="184">
        <v>4235.54</v>
      </c>
      <c r="G12" s="78">
        <v>44803</v>
      </c>
      <c r="H12" s="78">
        <v>44803</v>
      </c>
      <c r="I12" s="78">
        <v>44833</v>
      </c>
      <c r="J12" s="75" t="s">
        <v>7572</v>
      </c>
      <c r="K12" s="74">
        <v>2022</v>
      </c>
      <c r="L12" t="str">
        <f t="shared" si="0"/>
        <v>20221010</v>
      </c>
    </row>
    <row r="13" spans="1:12" x14ac:dyDescent="0.25">
      <c r="A13" s="54" t="s">
        <v>9320</v>
      </c>
      <c r="B13" s="75">
        <v>1011</v>
      </c>
      <c r="C13" s="75" t="s">
        <v>7731</v>
      </c>
      <c r="D13" s="76">
        <v>90008083</v>
      </c>
      <c r="E13" s="77" t="s">
        <v>7652</v>
      </c>
      <c r="F13" s="184">
        <v>9183.65</v>
      </c>
      <c r="G13" s="78">
        <v>44804</v>
      </c>
      <c r="H13" s="78">
        <v>44804</v>
      </c>
      <c r="I13" s="78">
        <v>44834</v>
      </c>
      <c r="J13" s="75" t="s">
        <v>7572</v>
      </c>
      <c r="K13" s="74">
        <v>2022</v>
      </c>
      <c r="L13" t="str">
        <f t="shared" si="0"/>
        <v>20221011</v>
      </c>
    </row>
    <row r="14" spans="1:12" x14ac:dyDescent="0.25">
      <c r="A14" s="54" t="s">
        <v>9321</v>
      </c>
      <c r="B14" s="75">
        <v>1012</v>
      </c>
      <c r="C14" s="75" t="s">
        <v>7647</v>
      </c>
      <c r="D14" s="76">
        <v>2022100602</v>
      </c>
      <c r="E14" s="77" t="s">
        <v>7732</v>
      </c>
      <c r="F14" s="184">
        <v>6926.56</v>
      </c>
      <c r="G14" s="78">
        <v>44804</v>
      </c>
      <c r="H14" s="78">
        <v>44804</v>
      </c>
      <c r="I14" s="78">
        <v>44824</v>
      </c>
      <c r="J14" s="75" t="s">
        <v>7572</v>
      </c>
      <c r="K14" s="74">
        <v>2022</v>
      </c>
      <c r="L14" t="str">
        <f t="shared" si="0"/>
        <v>20221012</v>
      </c>
    </row>
    <row r="15" spans="1:12" x14ac:dyDescent="0.25">
      <c r="A15" s="54" t="s">
        <v>9322</v>
      </c>
      <c r="B15" s="75">
        <v>1013</v>
      </c>
      <c r="C15" s="75" t="s">
        <v>7728</v>
      </c>
      <c r="D15" s="76">
        <v>22103068</v>
      </c>
      <c r="E15" s="77" t="s">
        <v>7729</v>
      </c>
      <c r="F15" s="184">
        <v>3528.6</v>
      </c>
      <c r="G15" s="78">
        <v>44803</v>
      </c>
      <c r="H15" s="78">
        <v>44803</v>
      </c>
      <c r="I15" s="78">
        <v>44833</v>
      </c>
      <c r="J15" s="75" t="s">
        <v>7572</v>
      </c>
      <c r="K15" s="74">
        <v>2022</v>
      </c>
      <c r="L15" t="str">
        <f t="shared" si="0"/>
        <v>20221013</v>
      </c>
    </row>
    <row r="16" spans="1:12" x14ac:dyDescent="0.25">
      <c r="A16" s="54" t="s">
        <v>9323</v>
      </c>
      <c r="B16" s="75">
        <v>1014</v>
      </c>
      <c r="C16" s="75" t="s">
        <v>7733</v>
      </c>
      <c r="D16" s="76">
        <v>202209301</v>
      </c>
      <c r="E16" s="77" t="s">
        <v>7734</v>
      </c>
      <c r="F16" s="184">
        <v>7186.94</v>
      </c>
      <c r="G16" s="78">
        <v>44804</v>
      </c>
      <c r="H16" s="78">
        <v>44804</v>
      </c>
      <c r="I16" s="78">
        <v>44834</v>
      </c>
      <c r="J16" s="75" t="s">
        <v>7572</v>
      </c>
      <c r="K16" s="74">
        <v>2022</v>
      </c>
      <c r="L16" t="str">
        <f t="shared" si="0"/>
        <v>20221014</v>
      </c>
    </row>
    <row r="17" spans="1:12" x14ac:dyDescent="0.25">
      <c r="A17" s="54" t="s">
        <v>9324</v>
      </c>
      <c r="B17" s="75">
        <v>1015</v>
      </c>
      <c r="C17" s="75" t="s">
        <v>7622</v>
      </c>
      <c r="D17" s="76">
        <v>2022170</v>
      </c>
      <c r="E17" s="77" t="s">
        <v>7623</v>
      </c>
      <c r="F17" s="184">
        <v>561</v>
      </c>
      <c r="G17" s="78">
        <v>44804</v>
      </c>
      <c r="H17" s="78">
        <v>44804</v>
      </c>
      <c r="I17" s="78">
        <v>44818</v>
      </c>
      <c r="J17" s="75" t="s">
        <v>7624</v>
      </c>
      <c r="K17" s="74">
        <v>2022</v>
      </c>
      <c r="L17" t="str">
        <f t="shared" si="0"/>
        <v>20221015</v>
      </c>
    </row>
    <row r="18" spans="1:12" x14ac:dyDescent="0.25">
      <c r="A18" s="54" t="s">
        <v>9325</v>
      </c>
      <c r="B18" s="75">
        <v>1016</v>
      </c>
      <c r="C18" s="75" t="s">
        <v>7735</v>
      </c>
      <c r="D18" s="76">
        <v>4722019205</v>
      </c>
      <c r="E18" s="77" t="s">
        <v>7736</v>
      </c>
      <c r="F18" s="184">
        <v>558.42999999999995</v>
      </c>
      <c r="G18" s="78">
        <v>44804</v>
      </c>
      <c r="H18" s="78">
        <v>44810</v>
      </c>
      <c r="I18" s="78">
        <v>44855</v>
      </c>
      <c r="J18" s="75" t="s">
        <v>7675</v>
      </c>
      <c r="K18" s="74">
        <v>2022</v>
      </c>
      <c r="L18" t="str">
        <f t="shared" si="0"/>
        <v>20221016</v>
      </c>
    </row>
    <row r="19" spans="1:12" x14ac:dyDescent="0.25">
      <c r="A19" s="54" t="s">
        <v>9326</v>
      </c>
      <c r="B19" s="75">
        <v>1017</v>
      </c>
      <c r="C19" s="75" t="s">
        <v>7737</v>
      </c>
      <c r="D19" s="76">
        <v>2208138056</v>
      </c>
      <c r="E19" s="77" t="s">
        <v>7611</v>
      </c>
      <c r="F19" s="184">
        <v>12.6</v>
      </c>
      <c r="G19" s="78">
        <v>44796</v>
      </c>
      <c r="H19" s="78">
        <v>44796</v>
      </c>
      <c r="I19" s="78">
        <v>44814</v>
      </c>
      <c r="J19" s="75" t="s">
        <v>4774</v>
      </c>
      <c r="K19" s="74">
        <v>2022</v>
      </c>
      <c r="L19" t="str">
        <f t="shared" si="0"/>
        <v>20221017</v>
      </c>
    </row>
    <row r="20" spans="1:12" x14ac:dyDescent="0.25">
      <c r="A20" s="54" t="s">
        <v>9327</v>
      </c>
      <c r="B20" s="75">
        <v>1018</v>
      </c>
      <c r="C20" s="75" t="s">
        <v>7738</v>
      </c>
      <c r="D20" s="76">
        <v>2122001440</v>
      </c>
      <c r="E20" s="77" t="s">
        <v>7528</v>
      </c>
      <c r="F20" s="184">
        <v>43478.02</v>
      </c>
      <c r="G20" s="78">
        <v>44804</v>
      </c>
      <c r="H20" s="78">
        <v>44809</v>
      </c>
      <c r="I20" s="78">
        <v>44839</v>
      </c>
      <c r="J20" s="75" t="s">
        <v>4725</v>
      </c>
      <c r="K20" s="74">
        <v>2022</v>
      </c>
      <c r="L20" t="str">
        <f t="shared" si="0"/>
        <v>20221018</v>
      </c>
    </row>
    <row r="21" spans="1:12" x14ac:dyDescent="0.25">
      <c r="A21" s="54" t="s">
        <v>9328</v>
      </c>
      <c r="B21" s="75">
        <v>1019</v>
      </c>
      <c r="C21" s="75" t="s">
        <v>7401</v>
      </c>
      <c r="D21" s="76">
        <v>1052248939</v>
      </c>
      <c r="E21" s="77" t="s">
        <v>7402</v>
      </c>
      <c r="F21" s="184">
        <v>3373.38</v>
      </c>
      <c r="G21" s="78">
        <v>44804</v>
      </c>
      <c r="H21" s="78">
        <v>44804</v>
      </c>
      <c r="I21" s="78">
        <v>44847</v>
      </c>
      <c r="J21" s="75" t="s">
        <v>7403</v>
      </c>
      <c r="K21" s="74">
        <v>2022</v>
      </c>
      <c r="L21" t="str">
        <f t="shared" si="0"/>
        <v>20221019</v>
      </c>
    </row>
    <row r="22" spans="1:12" x14ac:dyDescent="0.25">
      <c r="A22" s="54" t="s">
        <v>9329</v>
      </c>
      <c r="B22" s="75">
        <v>1020</v>
      </c>
      <c r="C22" s="75" t="s">
        <v>7739</v>
      </c>
      <c r="D22" s="76">
        <v>4221163728</v>
      </c>
      <c r="E22" s="77" t="s">
        <v>7740</v>
      </c>
      <c r="F22" s="184">
        <v>6246.06</v>
      </c>
      <c r="G22" s="78">
        <v>44804</v>
      </c>
      <c r="H22" s="78">
        <v>44806</v>
      </c>
      <c r="I22" s="78">
        <v>44834</v>
      </c>
      <c r="J22" s="75" t="s">
        <v>205</v>
      </c>
      <c r="K22" s="74">
        <v>2022</v>
      </c>
      <c r="L22" t="str">
        <f t="shared" si="0"/>
        <v>20221020</v>
      </c>
    </row>
    <row r="23" spans="1:12" x14ac:dyDescent="0.25">
      <c r="A23" s="54" t="s">
        <v>9330</v>
      </c>
      <c r="B23" s="75">
        <v>1021</v>
      </c>
      <c r="C23" s="75" t="s">
        <v>7741</v>
      </c>
      <c r="D23" s="76">
        <v>11841720</v>
      </c>
      <c r="E23" s="77" t="s">
        <v>7742</v>
      </c>
      <c r="F23" s="184">
        <v>80.64</v>
      </c>
      <c r="G23" s="78">
        <v>44790</v>
      </c>
      <c r="H23" s="78">
        <v>44790</v>
      </c>
      <c r="I23" s="78">
        <v>44820</v>
      </c>
      <c r="J23" s="75" t="s">
        <v>315</v>
      </c>
      <c r="K23" s="74">
        <v>2022</v>
      </c>
      <c r="L23" t="str">
        <f t="shared" si="0"/>
        <v>20221021</v>
      </c>
    </row>
    <row r="24" spans="1:12" x14ac:dyDescent="0.25">
      <c r="A24" s="54" t="s">
        <v>9331</v>
      </c>
      <c r="B24" s="75">
        <v>1022</v>
      </c>
      <c r="C24" s="75" t="s">
        <v>7741</v>
      </c>
      <c r="D24" s="76">
        <v>11841721</v>
      </c>
      <c r="E24" s="77" t="s">
        <v>7743</v>
      </c>
      <c r="F24" s="184">
        <v>17.28</v>
      </c>
      <c r="G24" s="78">
        <v>44790</v>
      </c>
      <c r="H24" s="78">
        <v>44790</v>
      </c>
      <c r="I24" s="78">
        <v>44820</v>
      </c>
      <c r="J24" s="75" t="s">
        <v>315</v>
      </c>
      <c r="K24" s="74">
        <v>2022</v>
      </c>
      <c r="L24" t="str">
        <f t="shared" si="0"/>
        <v>20221022</v>
      </c>
    </row>
    <row r="25" spans="1:12" x14ac:dyDescent="0.25">
      <c r="A25" s="54" t="s">
        <v>9332</v>
      </c>
      <c r="B25" s="75">
        <v>1023</v>
      </c>
      <c r="C25" s="75" t="s">
        <v>7741</v>
      </c>
      <c r="D25" s="76">
        <v>11841722</v>
      </c>
      <c r="E25" s="77" t="s">
        <v>7744</v>
      </c>
      <c r="F25" s="184">
        <v>1226.76</v>
      </c>
      <c r="G25" s="78">
        <v>44790</v>
      </c>
      <c r="H25" s="78">
        <v>44790</v>
      </c>
      <c r="I25" s="78">
        <v>44820</v>
      </c>
      <c r="J25" s="75" t="s">
        <v>4759</v>
      </c>
      <c r="K25" s="74">
        <v>2022</v>
      </c>
      <c r="L25" t="str">
        <f t="shared" si="0"/>
        <v>20221023</v>
      </c>
    </row>
    <row r="26" spans="1:12" x14ac:dyDescent="0.25">
      <c r="A26" s="54" t="s">
        <v>9333</v>
      </c>
      <c r="B26" s="75">
        <v>1024</v>
      </c>
      <c r="C26" s="75" t="s">
        <v>7741</v>
      </c>
      <c r="D26" s="76">
        <v>11841723</v>
      </c>
      <c r="E26" s="77" t="s">
        <v>7745</v>
      </c>
      <c r="F26" s="184">
        <v>1947.74</v>
      </c>
      <c r="G26" s="78">
        <v>44790</v>
      </c>
      <c r="H26" s="78">
        <v>44790</v>
      </c>
      <c r="I26" s="78">
        <v>44820</v>
      </c>
      <c r="J26" s="75" t="s">
        <v>5325</v>
      </c>
      <c r="K26" s="74">
        <v>2022</v>
      </c>
      <c r="L26" t="str">
        <f t="shared" si="0"/>
        <v>20221024</v>
      </c>
    </row>
    <row r="27" spans="1:12" x14ac:dyDescent="0.25">
      <c r="A27" s="54" t="s">
        <v>9334</v>
      </c>
      <c r="B27" s="75">
        <v>1025</v>
      </c>
      <c r="C27" s="75" t="s">
        <v>7741</v>
      </c>
      <c r="D27" s="76">
        <v>11841745</v>
      </c>
      <c r="E27" s="77" t="s">
        <v>7745</v>
      </c>
      <c r="F27" s="184">
        <v>51.1</v>
      </c>
      <c r="G27" s="78">
        <v>44792</v>
      </c>
      <c r="H27" s="78">
        <v>44792</v>
      </c>
      <c r="I27" s="78">
        <v>44822</v>
      </c>
      <c r="J27" s="75" t="s">
        <v>5325</v>
      </c>
      <c r="K27" s="74">
        <v>2022</v>
      </c>
      <c r="L27" t="str">
        <f t="shared" si="0"/>
        <v>20221025</v>
      </c>
    </row>
    <row r="28" spans="1:12" x14ac:dyDescent="0.25">
      <c r="A28" s="54" t="s">
        <v>9335</v>
      </c>
      <c r="B28" s="75">
        <v>1026</v>
      </c>
      <c r="C28" s="75" t="s">
        <v>7741</v>
      </c>
      <c r="D28" s="76">
        <v>11841746</v>
      </c>
      <c r="E28" s="77" t="s">
        <v>7746</v>
      </c>
      <c r="F28" s="184">
        <v>201.18</v>
      </c>
      <c r="G28" s="78">
        <v>44792</v>
      </c>
      <c r="H28" s="78">
        <v>44792</v>
      </c>
      <c r="I28" s="78">
        <v>44822</v>
      </c>
      <c r="J28" s="75" t="s">
        <v>315</v>
      </c>
      <c r="K28" s="74">
        <v>2022</v>
      </c>
      <c r="L28" t="str">
        <f t="shared" si="0"/>
        <v>20221026</v>
      </c>
    </row>
    <row r="29" spans="1:12" x14ac:dyDescent="0.25">
      <c r="A29" s="54" t="s">
        <v>9336</v>
      </c>
      <c r="B29" s="75">
        <v>1027</v>
      </c>
      <c r="C29" s="75" t="s">
        <v>7747</v>
      </c>
      <c r="D29" s="76">
        <v>20220548</v>
      </c>
      <c r="E29" s="77" t="s">
        <v>7748</v>
      </c>
      <c r="F29" s="184">
        <v>774</v>
      </c>
      <c r="G29" s="78">
        <v>44791</v>
      </c>
      <c r="H29" s="78">
        <v>44809</v>
      </c>
      <c r="I29" s="78">
        <v>44805</v>
      </c>
      <c r="J29" s="75" t="s">
        <v>7749</v>
      </c>
      <c r="K29" s="74">
        <v>2022</v>
      </c>
      <c r="L29" t="str">
        <f t="shared" si="0"/>
        <v>20221027</v>
      </c>
    </row>
    <row r="30" spans="1:12" x14ac:dyDescent="0.25">
      <c r="A30" s="54" t="s">
        <v>9337</v>
      </c>
      <c r="B30" s="75">
        <v>1028</v>
      </c>
      <c r="C30" s="75" t="s">
        <v>7750</v>
      </c>
      <c r="D30" s="76">
        <v>1913792</v>
      </c>
      <c r="E30" s="77" t="s">
        <v>7751</v>
      </c>
      <c r="F30" s="184">
        <v>301</v>
      </c>
      <c r="G30" s="78">
        <v>44792</v>
      </c>
      <c r="H30" s="78">
        <v>44792</v>
      </c>
      <c r="I30" s="78">
        <v>44822</v>
      </c>
      <c r="J30" s="75" t="s">
        <v>6900</v>
      </c>
      <c r="K30" s="74">
        <v>2022</v>
      </c>
      <c r="L30" t="str">
        <f t="shared" si="0"/>
        <v>20221028</v>
      </c>
    </row>
    <row r="31" spans="1:12" x14ac:dyDescent="0.25">
      <c r="A31" s="54" t="s">
        <v>9338</v>
      </c>
      <c r="B31" s="75">
        <v>1029</v>
      </c>
      <c r="C31" s="75" t="s">
        <v>7752</v>
      </c>
      <c r="D31" s="76">
        <v>220805</v>
      </c>
      <c r="E31" s="77" t="s">
        <v>7753</v>
      </c>
      <c r="F31" s="184">
        <v>570.44000000000005</v>
      </c>
      <c r="G31" s="78">
        <v>44796</v>
      </c>
      <c r="H31" s="78">
        <v>44796</v>
      </c>
      <c r="I31" s="78">
        <v>44810</v>
      </c>
      <c r="J31" s="75" t="s">
        <v>7754</v>
      </c>
      <c r="K31" s="74">
        <v>2022</v>
      </c>
      <c r="L31" t="str">
        <f t="shared" si="0"/>
        <v>20221029</v>
      </c>
    </row>
    <row r="32" spans="1:12" x14ac:dyDescent="0.25">
      <c r="A32" s="54" t="s">
        <v>9339</v>
      </c>
      <c r="B32" s="75">
        <v>1030</v>
      </c>
      <c r="C32" s="75" t="s">
        <v>7755</v>
      </c>
      <c r="D32" s="76">
        <v>2022083</v>
      </c>
      <c r="E32" s="77" t="s">
        <v>7756</v>
      </c>
      <c r="F32" s="184">
        <v>571.70000000000005</v>
      </c>
      <c r="G32" s="78">
        <v>44799</v>
      </c>
      <c r="H32" s="78">
        <v>44813</v>
      </c>
      <c r="I32" s="78">
        <v>44809</v>
      </c>
      <c r="J32" s="75" t="s">
        <v>7662</v>
      </c>
      <c r="K32" s="74">
        <v>2022</v>
      </c>
      <c r="L32" t="str">
        <f t="shared" si="0"/>
        <v>20221030</v>
      </c>
    </row>
    <row r="33" spans="1:12" x14ac:dyDescent="0.25">
      <c r="A33" s="54" t="s">
        <v>9340</v>
      </c>
      <c r="B33" s="75">
        <v>1031</v>
      </c>
      <c r="C33" s="75" t="s">
        <v>7757</v>
      </c>
      <c r="D33" s="76">
        <v>40222705</v>
      </c>
      <c r="E33" s="77" t="s">
        <v>7758</v>
      </c>
      <c r="F33" s="184">
        <v>702.68</v>
      </c>
      <c r="G33" s="78">
        <v>44788</v>
      </c>
      <c r="H33" s="78">
        <v>44799</v>
      </c>
      <c r="I33" s="78">
        <v>44886</v>
      </c>
      <c r="J33" s="75" t="s">
        <v>7759</v>
      </c>
      <c r="K33" s="74">
        <v>2022</v>
      </c>
      <c r="L33" t="str">
        <f t="shared" si="0"/>
        <v>20221031</v>
      </c>
    </row>
    <row r="34" spans="1:12" x14ac:dyDescent="0.25">
      <c r="A34" s="54" t="s">
        <v>9341</v>
      </c>
      <c r="B34" s="75">
        <v>1032</v>
      </c>
      <c r="C34" s="75" t="s">
        <v>7760</v>
      </c>
      <c r="D34" s="76">
        <v>220100477</v>
      </c>
      <c r="E34" s="77" t="s">
        <v>7761</v>
      </c>
      <c r="F34" s="184">
        <v>110.92</v>
      </c>
      <c r="G34" s="78">
        <v>44798</v>
      </c>
      <c r="H34" s="78">
        <v>44803</v>
      </c>
      <c r="I34" s="78">
        <v>44812</v>
      </c>
      <c r="J34" s="75" t="s">
        <v>7762</v>
      </c>
      <c r="K34" s="74">
        <v>2022</v>
      </c>
      <c r="L34" t="str">
        <f t="shared" si="0"/>
        <v>20221032</v>
      </c>
    </row>
    <row r="35" spans="1:12" x14ac:dyDescent="0.25">
      <c r="A35" s="54" t="s">
        <v>9342</v>
      </c>
      <c r="B35" s="75">
        <v>1033</v>
      </c>
      <c r="C35" s="75" t="s">
        <v>7763</v>
      </c>
      <c r="D35" s="76">
        <v>2022047</v>
      </c>
      <c r="E35" s="77" t="s">
        <v>7525</v>
      </c>
      <c r="F35" s="184">
        <v>4462</v>
      </c>
      <c r="G35" s="78">
        <v>44804</v>
      </c>
      <c r="H35" s="78">
        <v>44806</v>
      </c>
      <c r="I35" s="78">
        <v>44816</v>
      </c>
      <c r="J35" s="75" t="s">
        <v>5992</v>
      </c>
      <c r="K35" s="74">
        <v>2022</v>
      </c>
      <c r="L35" t="str">
        <f t="shared" si="0"/>
        <v>20221033</v>
      </c>
    </row>
    <row r="36" spans="1:12" x14ac:dyDescent="0.25">
      <c r="A36" s="54" t="s">
        <v>9343</v>
      </c>
      <c r="B36" s="75">
        <v>1034</v>
      </c>
      <c r="C36" s="75" t="s">
        <v>7764</v>
      </c>
      <c r="D36" s="76">
        <v>22310</v>
      </c>
      <c r="E36" s="77" t="s">
        <v>7765</v>
      </c>
      <c r="F36" s="184">
        <v>406.8</v>
      </c>
      <c r="G36" s="78">
        <v>44798</v>
      </c>
      <c r="H36" s="78">
        <v>44809</v>
      </c>
      <c r="I36" s="78">
        <v>44812</v>
      </c>
      <c r="J36" s="75" t="s">
        <v>5800</v>
      </c>
      <c r="K36" s="74">
        <v>2022</v>
      </c>
      <c r="L36" t="str">
        <f t="shared" si="0"/>
        <v>20221034</v>
      </c>
    </row>
    <row r="37" spans="1:12" x14ac:dyDescent="0.25">
      <c r="A37" s="54" t="s">
        <v>9344</v>
      </c>
      <c r="B37" s="75">
        <v>1035</v>
      </c>
      <c r="C37" s="75" t="s">
        <v>7766</v>
      </c>
      <c r="D37" s="76">
        <v>2152201315</v>
      </c>
      <c r="E37" s="77" t="s">
        <v>7767</v>
      </c>
      <c r="F37" s="184">
        <v>66.260000000000005</v>
      </c>
      <c r="G37" s="78">
        <v>44803</v>
      </c>
      <c r="H37" s="78">
        <v>44809</v>
      </c>
      <c r="I37" s="78">
        <v>44817</v>
      </c>
      <c r="J37" s="75" t="s">
        <v>7662</v>
      </c>
      <c r="K37" s="74">
        <v>2022</v>
      </c>
      <c r="L37" t="str">
        <f t="shared" si="0"/>
        <v>20221035</v>
      </c>
    </row>
    <row r="38" spans="1:12" x14ac:dyDescent="0.25">
      <c r="A38" s="54" t="s">
        <v>9345</v>
      </c>
      <c r="B38" s="75">
        <v>1036</v>
      </c>
      <c r="C38" s="75" t="s">
        <v>7768</v>
      </c>
      <c r="D38" s="76">
        <v>5222326077</v>
      </c>
      <c r="E38" s="77" t="s">
        <v>7769</v>
      </c>
      <c r="F38" s="184">
        <v>39.4</v>
      </c>
      <c r="G38" s="78">
        <v>44802</v>
      </c>
      <c r="H38" s="78">
        <v>44809</v>
      </c>
      <c r="I38" s="78">
        <v>44816</v>
      </c>
      <c r="J38" s="75" t="s">
        <v>7770</v>
      </c>
      <c r="K38" s="74">
        <v>2022</v>
      </c>
      <c r="L38" t="str">
        <f t="shared" si="0"/>
        <v>20221036</v>
      </c>
    </row>
    <row r="39" spans="1:12" x14ac:dyDescent="0.25">
      <c r="A39" s="54" t="s">
        <v>9346</v>
      </c>
      <c r="B39" s="75">
        <v>1037</v>
      </c>
      <c r="C39" s="75" t="s">
        <v>7727</v>
      </c>
      <c r="D39" s="76">
        <v>6861883581</v>
      </c>
      <c r="E39" s="77" t="s">
        <v>7499</v>
      </c>
      <c r="F39" s="184">
        <v>119.34</v>
      </c>
      <c r="G39" s="78">
        <v>44804</v>
      </c>
      <c r="H39" s="78">
        <v>44812</v>
      </c>
      <c r="I39" s="78">
        <v>44808</v>
      </c>
      <c r="J39" s="75" t="s">
        <v>44</v>
      </c>
      <c r="K39" s="74">
        <v>2022</v>
      </c>
      <c r="L39" t="str">
        <f t="shared" si="0"/>
        <v>20221037</v>
      </c>
    </row>
    <row r="40" spans="1:12" x14ac:dyDescent="0.25">
      <c r="A40" s="54" t="s">
        <v>9347</v>
      </c>
      <c r="B40" s="75">
        <v>1038</v>
      </c>
      <c r="C40" s="75" t="s">
        <v>7771</v>
      </c>
      <c r="D40" s="76">
        <v>12202842</v>
      </c>
      <c r="E40" s="77" t="s">
        <v>7654</v>
      </c>
      <c r="F40" s="184">
        <v>2667.24</v>
      </c>
      <c r="G40" s="78">
        <v>44804</v>
      </c>
      <c r="H40" s="78">
        <v>44811</v>
      </c>
      <c r="I40" s="78">
        <v>44834</v>
      </c>
      <c r="J40" s="75" t="s">
        <v>7572</v>
      </c>
      <c r="K40" s="74">
        <v>2022</v>
      </c>
      <c r="L40" t="str">
        <f t="shared" si="0"/>
        <v>20221038</v>
      </c>
    </row>
    <row r="41" spans="1:12" x14ac:dyDescent="0.25">
      <c r="A41" s="54" t="s">
        <v>9348</v>
      </c>
      <c r="B41" s="75">
        <v>1039</v>
      </c>
      <c r="C41" s="75" t="s">
        <v>7772</v>
      </c>
      <c r="D41" s="76">
        <v>670224168</v>
      </c>
      <c r="E41" s="77" t="s">
        <v>7773</v>
      </c>
      <c r="F41" s="184">
        <v>1080</v>
      </c>
      <c r="G41" s="78">
        <v>44803</v>
      </c>
      <c r="H41" s="78">
        <v>44811</v>
      </c>
      <c r="I41" s="78">
        <v>44834</v>
      </c>
      <c r="J41" s="75" t="s">
        <v>7572</v>
      </c>
      <c r="K41" s="74">
        <v>2022</v>
      </c>
      <c r="L41" t="str">
        <f t="shared" si="0"/>
        <v>20221039</v>
      </c>
    </row>
    <row r="42" spans="1:12" x14ac:dyDescent="0.25">
      <c r="A42" s="54" t="s">
        <v>9349</v>
      </c>
      <c r="B42" s="75">
        <v>1040</v>
      </c>
      <c r="C42" s="75" t="s">
        <v>7774</v>
      </c>
      <c r="D42" s="76">
        <v>2022913501</v>
      </c>
      <c r="E42" s="77" t="s">
        <v>7775</v>
      </c>
      <c r="F42" s="184">
        <v>7027.34</v>
      </c>
      <c r="G42" s="78">
        <v>44804</v>
      </c>
      <c r="H42" s="78">
        <v>44811</v>
      </c>
      <c r="I42" s="78">
        <v>44834</v>
      </c>
      <c r="J42" s="75" t="s">
        <v>7572</v>
      </c>
      <c r="K42" s="74">
        <v>2022</v>
      </c>
      <c r="L42" t="str">
        <f t="shared" si="0"/>
        <v>20221040</v>
      </c>
    </row>
    <row r="43" spans="1:12" x14ac:dyDescent="0.25">
      <c r="A43" s="54" t="s">
        <v>9350</v>
      </c>
      <c r="B43" s="75">
        <v>1041</v>
      </c>
      <c r="C43" s="75" t="s">
        <v>7776</v>
      </c>
      <c r="D43" s="76">
        <v>10011667</v>
      </c>
      <c r="E43" s="77" t="s">
        <v>7777</v>
      </c>
      <c r="F43" s="184">
        <v>26.9</v>
      </c>
      <c r="G43" s="78">
        <v>44796</v>
      </c>
      <c r="H43" s="78">
        <v>44809</v>
      </c>
      <c r="I43" s="78">
        <v>44827</v>
      </c>
      <c r="J43" s="75" t="s">
        <v>4694</v>
      </c>
      <c r="K43" s="74">
        <v>2022</v>
      </c>
      <c r="L43" t="str">
        <f t="shared" si="0"/>
        <v>20221041</v>
      </c>
    </row>
    <row r="44" spans="1:12" x14ac:dyDescent="0.25">
      <c r="A44" s="54" t="s">
        <v>9351</v>
      </c>
      <c r="B44" s="75">
        <v>1042</v>
      </c>
      <c r="C44" s="75" t="s">
        <v>7776</v>
      </c>
      <c r="D44" s="76">
        <v>10011711</v>
      </c>
      <c r="E44" s="77" t="s">
        <v>7777</v>
      </c>
      <c r="F44" s="184">
        <v>51.7</v>
      </c>
      <c r="G44" s="78">
        <v>44796</v>
      </c>
      <c r="H44" s="78">
        <v>44809</v>
      </c>
      <c r="I44" s="78">
        <v>44828</v>
      </c>
      <c r="J44" s="75" t="s">
        <v>4694</v>
      </c>
      <c r="K44" s="74">
        <v>2022</v>
      </c>
      <c r="L44" t="str">
        <f t="shared" si="0"/>
        <v>20221042</v>
      </c>
    </row>
    <row r="45" spans="1:12" x14ac:dyDescent="0.25">
      <c r="A45" s="54" t="s">
        <v>9352</v>
      </c>
      <c r="B45" s="75">
        <v>1043</v>
      </c>
      <c r="C45" s="75" t="s">
        <v>7627</v>
      </c>
      <c r="D45" s="76">
        <v>10220128</v>
      </c>
      <c r="E45" s="77" t="s">
        <v>7628</v>
      </c>
      <c r="F45" s="184">
        <v>268.8</v>
      </c>
      <c r="G45" s="78">
        <v>44804</v>
      </c>
      <c r="H45" s="78">
        <v>44809</v>
      </c>
      <c r="I45" s="78">
        <v>44819</v>
      </c>
      <c r="J45" s="75" t="s">
        <v>7778</v>
      </c>
      <c r="K45" s="74">
        <v>2022</v>
      </c>
      <c r="L45" t="str">
        <f t="shared" si="0"/>
        <v>20221043</v>
      </c>
    </row>
    <row r="46" spans="1:12" x14ac:dyDescent="0.25">
      <c r="A46" s="54" t="s">
        <v>9353</v>
      </c>
      <c r="B46" s="75">
        <v>1044</v>
      </c>
      <c r="C46" s="75" t="s">
        <v>7779</v>
      </c>
      <c r="D46" s="76">
        <v>122385</v>
      </c>
      <c r="E46" s="77" t="s">
        <v>7672</v>
      </c>
      <c r="F46" s="184">
        <v>68.400000000000006</v>
      </c>
      <c r="G46" s="78">
        <v>44804</v>
      </c>
      <c r="H46" s="78">
        <v>44806</v>
      </c>
      <c r="I46" s="78">
        <v>44819</v>
      </c>
      <c r="J46" s="75" t="s">
        <v>7780</v>
      </c>
      <c r="K46" s="74">
        <v>2022</v>
      </c>
      <c r="L46" t="str">
        <f t="shared" si="0"/>
        <v>20221044</v>
      </c>
    </row>
    <row r="47" spans="1:12" x14ac:dyDescent="0.25">
      <c r="A47" s="54" t="s">
        <v>9354</v>
      </c>
      <c r="B47" s="75">
        <v>1045</v>
      </c>
      <c r="C47" s="75" t="s">
        <v>7699</v>
      </c>
      <c r="D47" s="76">
        <v>2022121</v>
      </c>
      <c r="E47" s="77" t="s">
        <v>7781</v>
      </c>
      <c r="F47" s="184">
        <v>4863.72</v>
      </c>
      <c r="G47" s="78">
        <v>44804</v>
      </c>
      <c r="H47" s="78">
        <v>44811</v>
      </c>
      <c r="I47" s="78">
        <v>44818</v>
      </c>
      <c r="J47" s="75" t="s">
        <v>7782</v>
      </c>
      <c r="K47" s="74">
        <v>2022</v>
      </c>
      <c r="L47" t="str">
        <f t="shared" si="0"/>
        <v>20221045</v>
      </c>
    </row>
    <row r="48" spans="1:12" x14ac:dyDescent="0.25">
      <c r="A48" s="54" t="s">
        <v>9355</v>
      </c>
      <c r="B48" s="75">
        <v>1046</v>
      </c>
      <c r="C48" s="75" t="s">
        <v>7704</v>
      </c>
      <c r="D48" s="76">
        <v>1512201735</v>
      </c>
      <c r="E48" s="77" t="s">
        <v>7783</v>
      </c>
      <c r="F48" s="184">
        <v>70.8</v>
      </c>
      <c r="G48" s="78">
        <v>44804</v>
      </c>
      <c r="H48" s="78">
        <v>44812</v>
      </c>
      <c r="I48" s="78">
        <v>44826</v>
      </c>
      <c r="J48" s="75" t="s">
        <v>7784</v>
      </c>
      <c r="K48" s="74">
        <v>2022</v>
      </c>
      <c r="L48" t="str">
        <f t="shared" si="0"/>
        <v>20221046</v>
      </c>
    </row>
    <row r="49" spans="1:12" x14ac:dyDescent="0.25">
      <c r="A49" s="54" t="s">
        <v>9356</v>
      </c>
      <c r="B49" s="75">
        <v>1047</v>
      </c>
      <c r="C49" s="75" t="s">
        <v>7727</v>
      </c>
      <c r="D49" s="76">
        <v>6861905960</v>
      </c>
      <c r="E49" s="77" t="s">
        <v>7499</v>
      </c>
      <c r="F49" s="184">
        <v>131.71</v>
      </c>
      <c r="G49" s="78">
        <v>44804</v>
      </c>
      <c r="H49" s="78">
        <v>44811</v>
      </c>
      <c r="I49" s="78">
        <v>44870</v>
      </c>
      <c r="J49" s="75" t="s">
        <v>44</v>
      </c>
      <c r="K49" s="74">
        <v>2022</v>
      </c>
      <c r="L49" t="str">
        <f t="shared" si="0"/>
        <v>20221047</v>
      </c>
    </row>
    <row r="50" spans="1:12" x14ac:dyDescent="0.25">
      <c r="A50" s="54" t="s">
        <v>9357</v>
      </c>
      <c r="B50" s="75">
        <v>1048</v>
      </c>
      <c r="C50" s="75" t="s">
        <v>7785</v>
      </c>
      <c r="D50" s="76">
        <v>9001540456</v>
      </c>
      <c r="E50" s="77" t="s">
        <v>7637</v>
      </c>
      <c r="F50" s="184">
        <v>660.4</v>
      </c>
      <c r="G50" s="78">
        <v>44804</v>
      </c>
      <c r="H50" s="78">
        <v>44816</v>
      </c>
      <c r="I50" s="78">
        <v>44854</v>
      </c>
      <c r="J50" s="75" t="s">
        <v>4698</v>
      </c>
      <c r="K50" s="74">
        <v>2022</v>
      </c>
      <c r="L50" t="str">
        <f t="shared" si="0"/>
        <v>20221048</v>
      </c>
    </row>
    <row r="51" spans="1:12" x14ac:dyDescent="0.25">
      <c r="A51" s="54" t="s">
        <v>9358</v>
      </c>
      <c r="B51" s="75">
        <v>1049</v>
      </c>
      <c r="C51" s="75" t="s">
        <v>7786</v>
      </c>
      <c r="D51" s="76">
        <v>442022</v>
      </c>
      <c r="E51" s="77" t="s">
        <v>7605</v>
      </c>
      <c r="F51" s="184">
        <v>231.8</v>
      </c>
      <c r="G51" s="78">
        <v>44803</v>
      </c>
      <c r="H51" s="78">
        <v>44811</v>
      </c>
      <c r="I51" s="78">
        <v>44839</v>
      </c>
      <c r="J51" s="75" t="s">
        <v>5855</v>
      </c>
      <c r="K51" s="74">
        <v>2022</v>
      </c>
      <c r="L51" t="str">
        <f t="shared" si="0"/>
        <v>20221049</v>
      </c>
    </row>
    <row r="52" spans="1:12" x14ac:dyDescent="0.25">
      <c r="A52" s="54" t="s">
        <v>9359</v>
      </c>
      <c r="B52" s="75">
        <v>1050</v>
      </c>
      <c r="C52" s="75" t="s">
        <v>7667</v>
      </c>
      <c r="D52" s="76">
        <v>1111222178</v>
      </c>
      <c r="E52" s="77" t="s">
        <v>7787</v>
      </c>
      <c r="F52" s="184">
        <v>2118.4699999999998</v>
      </c>
      <c r="G52" s="78">
        <v>44804</v>
      </c>
      <c r="H52" s="78">
        <v>44810</v>
      </c>
      <c r="I52" s="78">
        <v>44820</v>
      </c>
      <c r="J52" s="75" t="s">
        <v>179</v>
      </c>
      <c r="K52" s="74">
        <v>2022</v>
      </c>
      <c r="L52" t="str">
        <f t="shared" si="0"/>
        <v>20221050</v>
      </c>
    </row>
    <row r="53" spans="1:12" x14ac:dyDescent="0.25">
      <c r="A53" s="54" t="s">
        <v>9360</v>
      </c>
      <c r="B53" s="75">
        <v>1051</v>
      </c>
      <c r="C53" s="75" t="s">
        <v>7688</v>
      </c>
      <c r="D53" s="76">
        <v>2208075</v>
      </c>
      <c r="E53" s="77" t="s">
        <v>7788</v>
      </c>
      <c r="F53" s="184">
        <v>25712.639999999999</v>
      </c>
      <c r="G53" s="78">
        <v>44804</v>
      </c>
      <c r="H53" s="78">
        <v>44813</v>
      </c>
      <c r="I53" s="78">
        <v>44840</v>
      </c>
      <c r="J53" s="75" t="s">
        <v>5726</v>
      </c>
      <c r="K53" s="74">
        <v>2022</v>
      </c>
      <c r="L53" t="str">
        <f t="shared" si="0"/>
        <v>20221051</v>
      </c>
    </row>
    <row r="54" spans="1:12" x14ac:dyDescent="0.25">
      <c r="A54" s="54" t="s">
        <v>9361</v>
      </c>
      <c r="B54" s="75">
        <v>1052</v>
      </c>
      <c r="C54" s="75" t="s">
        <v>7789</v>
      </c>
      <c r="D54" s="76">
        <v>22079</v>
      </c>
      <c r="E54" s="77" t="s">
        <v>7687</v>
      </c>
      <c r="F54" s="184">
        <v>880</v>
      </c>
      <c r="G54" s="78">
        <v>44804</v>
      </c>
      <c r="H54" s="78">
        <v>44813</v>
      </c>
      <c r="I54" s="78">
        <v>44823</v>
      </c>
      <c r="J54" s="75" t="s">
        <v>6801</v>
      </c>
      <c r="K54" s="74">
        <v>2022</v>
      </c>
      <c r="L54" t="str">
        <f t="shared" si="0"/>
        <v>20221052</v>
      </c>
    </row>
    <row r="55" spans="1:12" x14ac:dyDescent="0.25">
      <c r="A55" s="54" t="s">
        <v>9362</v>
      </c>
      <c r="B55" s="75">
        <v>1053</v>
      </c>
      <c r="C55" s="75" t="s">
        <v>7790</v>
      </c>
      <c r="D55" s="76">
        <v>8312785585</v>
      </c>
      <c r="E55" s="77" t="s">
        <v>7632</v>
      </c>
      <c r="F55" s="184">
        <v>757.18</v>
      </c>
      <c r="G55" s="78">
        <v>44804</v>
      </c>
      <c r="H55" s="78">
        <v>44813</v>
      </c>
      <c r="I55" s="78">
        <v>44823</v>
      </c>
      <c r="J55" s="75" t="s">
        <v>200</v>
      </c>
      <c r="K55" s="74">
        <v>2022</v>
      </c>
      <c r="L55" t="str">
        <f t="shared" si="0"/>
        <v>20221053</v>
      </c>
    </row>
    <row r="56" spans="1:12" x14ac:dyDescent="0.25">
      <c r="A56" s="54" t="s">
        <v>9363</v>
      </c>
      <c r="B56" s="75">
        <v>1054</v>
      </c>
      <c r="C56" s="75" t="s">
        <v>7791</v>
      </c>
      <c r="D56" s="76">
        <v>2208943</v>
      </c>
      <c r="E56" s="77" t="s">
        <v>7792</v>
      </c>
      <c r="F56" s="184">
        <v>72.72</v>
      </c>
      <c r="G56" s="75">
        <v>44797</v>
      </c>
      <c r="H56" s="75">
        <v>44809</v>
      </c>
      <c r="I56" s="75">
        <v>44807</v>
      </c>
      <c r="J56" s="75" t="s">
        <v>7793</v>
      </c>
      <c r="K56" s="74">
        <v>2022</v>
      </c>
      <c r="L56" t="str">
        <f t="shared" si="0"/>
        <v>20221054</v>
      </c>
    </row>
    <row r="57" spans="1:12" x14ac:dyDescent="0.25">
      <c r="A57" s="54" t="s">
        <v>9364</v>
      </c>
      <c r="B57" s="75">
        <v>1055</v>
      </c>
      <c r="C57" s="75" t="s">
        <v>7794</v>
      </c>
      <c r="D57" s="76">
        <v>2022071</v>
      </c>
      <c r="E57" s="77" t="s">
        <v>7795</v>
      </c>
      <c r="F57" s="184">
        <v>79.3</v>
      </c>
      <c r="G57" s="75">
        <v>44788</v>
      </c>
      <c r="H57" s="75">
        <v>44809</v>
      </c>
      <c r="I57" s="75">
        <v>44802</v>
      </c>
      <c r="J57" s="75" t="s">
        <v>7796</v>
      </c>
      <c r="K57" s="74">
        <v>2022</v>
      </c>
      <c r="L57" t="str">
        <f t="shared" si="0"/>
        <v>20221055</v>
      </c>
    </row>
    <row r="58" spans="1:12" x14ac:dyDescent="0.25">
      <c r="A58" s="54" t="s">
        <v>9365</v>
      </c>
      <c r="B58" s="75">
        <v>1056</v>
      </c>
      <c r="C58" s="75" t="s">
        <v>7665</v>
      </c>
      <c r="D58" s="76">
        <v>122201758</v>
      </c>
      <c r="E58" s="77" t="s">
        <v>7666</v>
      </c>
      <c r="F58" s="184">
        <v>1440.32</v>
      </c>
      <c r="G58" s="75">
        <v>44804</v>
      </c>
      <c r="H58" s="75">
        <v>44812</v>
      </c>
      <c r="I58" s="75">
        <v>44849</v>
      </c>
      <c r="J58" s="75" t="s">
        <v>72</v>
      </c>
      <c r="K58" s="74">
        <v>2022</v>
      </c>
      <c r="L58" t="str">
        <f t="shared" si="0"/>
        <v>20221056</v>
      </c>
    </row>
    <row r="59" spans="1:12" x14ac:dyDescent="0.25">
      <c r="A59" s="54" t="s">
        <v>9366</v>
      </c>
      <c r="B59" s="75">
        <v>1057</v>
      </c>
      <c r="C59" s="75" t="s">
        <v>7797</v>
      </c>
      <c r="D59" s="76">
        <v>220072</v>
      </c>
      <c r="E59" s="77" t="s">
        <v>7798</v>
      </c>
      <c r="F59" s="184">
        <v>44</v>
      </c>
      <c r="G59" s="75">
        <v>44804</v>
      </c>
      <c r="H59" s="75">
        <v>44813</v>
      </c>
      <c r="I59" s="75">
        <v>44820</v>
      </c>
      <c r="J59" s="75" t="s">
        <v>5854</v>
      </c>
      <c r="K59" s="74">
        <v>2022</v>
      </c>
      <c r="L59" t="str">
        <f t="shared" si="0"/>
        <v>20221057</v>
      </c>
    </row>
    <row r="60" spans="1:12" x14ac:dyDescent="0.25">
      <c r="A60" s="54" t="s">
        <v>9367</v>
      </c>
      <c r="B60" s="75">
        <v>1058</v>
      </c>
      <c r="C60" s="75" t="s">
        <v>7799</v>
      </c>
      <c r="D60" s="76">
        <v>20221156</v>
      </c>
      <c r="E60" s="77" t="s">
        <v>7800</v>
      </c>
      <c r="F60" s="184">
        <v>469.4</v>
      </c>
      <c r="G60" s="75">
        <v>44791</v>
      </c>
      <c r="H60" s="75">
        <v>44818</v>
      </c>
      <c r="I60" s="75">
        <v>44805</v>
      </c>
      <c r="J60" s="75" t="s">
        <v>7801</v>
      </c>
      <c r="K60" s="74">
        <v>2022</v>
      </c>
      <c r="L60" t="str">
        <f t="shared" si="0"/>
        <v>20221058</v>
      </c>
    </row>
    <row r="61" spans="1:12" x14ac:dyDescent="0.25">
      <c r="A61" s="54" t="s">
        <v>9368</v>
      </c>
      <c r="B61" s="75">
        <v>1059</v>
      </c>
      <c r="C61" s="75" t="s">
        <v>7681</v>
      </c>
      <c r="D61" s="76">
        <v>20220803</v>
      </c>
      <c r="E61" s="77" t="s">
        <v>7682</v>
      </c>
      <c r="F61" s="184">
        <v>199.16</v>
      </c>
      <c r="G61" s="75">
        <v>44804</v>
      </c>
      <c r="H61" s="75">
        <v>44818</v>
      </c>
      <c r="I61" s="75">
        <v>44818</v>
      </c>
      <c r="J61" s="75" t="s">
        <v>7802</v>
      </c>
      <c r="K61" s="74">
        <v>2022</v>
      </c>
      <c r="L61" t="str">
        <f t="shared" si="0"/>
        <v>20221059</v>
      </c>
    </row>
    <row r="62" spans="1:12" x14ac:dyDescent="0.25">
      <c r="A62" s="54" t="s">
        <v>9369</v>
      </c>
      <c r="B62" s="75">
        <v>1060</v>
      </c>
      <c r="C62" s="75" t="s">
        <v>7803</v>
      </c>
      <c r="D62" s="76">
        <v>20220050</v>
      </c>
      <c r="E62" s="77" t="s">
        <v>7804</v>
      </c>
      <c r="F62" s="184">
        <v>1140</v>
      </c>
      <c r="G62" s="75">
        <v>44778</v>
      </c>
      <c r="H62" s="75">
        <v>44818</v>
      </c>
      <c r="I62" s="75">
        <v>44816</v>
      </c>
      <c r="J62" s="75" t="s">
        <v>7261</v>
      </c>
      <c r="K62" s="74">
        <v>2022</v>
      </c>
      <c r="L62" t="str">
        <f t="shared" si="0"/>
        <v>20221060</v>
      </c>
    </row>
    <row r="63" spans="1:12" x14ac:dyDescent="0.25">
      <c r="A63" s="54" t="s">
        <v>9370</v>
      </c>
      <c r="B63" s="75">
        <v>1061</v>
      </c>
      <c r="C63" s="75" t="s">
        <v>7673</v>
      </c>
      <c r="D63" s="76">
        <v>2022325</v>
      </c>
      <c r="E63" s="77" t="s">
        <v>7674</v>
      </c>
      <c r="F63" s="184">
        <v>5489.42</v>
      </c>
      <c r="G63" s="75">
        <v>44804</v>
      </c>
      <c r="H63" s="75">
        <v>44817</v>
      </c>
      <c r="I63" s="75">
        <v>44840</v>
      </c>
      <c r="J63" s="75" t="s">
        <v>5854</v>
      </c>
      <c r="K63" s="74">
        <v>2022</v>
      </c>
      <c r="L63" t="str">
        <f t="shared" si="0"/>
        <v>20221061</v>
      </c>
    </row>
    <row r="64" spans="1:12" x14ac:dyDescent="0.25">
      <c r="A64" s="54" t="s">
        <v>9371</v>
      </c>
      <c r="B64" s="75">
        <v>1062</v>
      </c>
      <c r="C64" s="75" t="s">
        <v>7805</v>
      </c>
      <c r="D64" s="76">
        <v>1022104446</v>
      </c>
      <c r="E64" s="77" t="s">
        <v>7806</v>
      </c>
      <c r="F64" s="184">
        <v>180</v>
      </c>
      <c r="G64" s="75">
        <v>44804</v>
      </c>
      <c r="H64" s="75">
        <v>44820</v>
      </c>
      <c r="I64" s="75">
        <v>44843</v>
      </c>
      <c r="J64" s="75" t="s">
        <v>4766</v>
      </c>
      <c r="K64" s="74">
        <v>2022</v>
      </c>
      <c r="L64" t="str">
        <f t="shared" si="0"/>
        <v>20221062</v>
      </c>
    </row>
    <row r="65" spans="1:12" x14ac:dyDescent="0.25">
      <c r="A65" s="54" t="s">
        <v>9372</v>
      </c>
      <c r="B65" s="75">
        <v>1063</v>
      </c>
      <c r="C65" s="75" t="s">
        <v>7807</v>
      </c>
      <c r="D65" s="76">
        <v>20220157</v>
      </c>
      <c r="E65" s="77" t="s">
        <v>7691</v>
      </c>
      <c r="F65" s="184">
        <v>960</v>
      </c>
      <c r="G65" s="75">
        <v>44804</v>
      </c>
      <c r="H65" s="75">
        <v>44824</v>
      </c>
      <c r="I65" s="75">
        <v>44832</v>
      </c>
      <c r="J65" s="75" t="s">
        <v>4671</v>
      </c>
      <c r="K65" s="74">
        <v>2022</v>
      </c>
      <c r="L65" t="str">
        <f t="shared" si="0"/>
        <v>20221063</v>
      </c>
    </row>
    <row r="66" spans="1:12" x14ac:dyDescent="0.25">
      <c r="A66" s="54" t="s">
        <v>9373</v>
      </c>
      <c r="B66" s="75">
        <v>1064</v>
      </c>
      <c r="C66" s="75" t="s">
        <v>7617</v>
      </c>
      <c r="D66" s="76">
        <v>220100153</v>
      </c>
      <c r="E66" s="77" t="s">
        <v>7808</v>
      </c>
      <c r="F66" s="184">
        <v>718.53</v>
      </c>
      <c r="G66" s="75">
        <v>44804</v>
      </c>
      <c r="H66" s="75">
        <v>44824</v>
      </c>
      <c r="I66" s="75">
        <v>44818</v>
      </c>
      <c r="J66" s="75" t="s">
        <v>7619</v>
      </c>
      <c r="K66" s="74">
        <v>2022</v>
      </c>
      <c r="L66" t="str">
        <f t="shared" si="0"/>
        <v>20221064</v>
      </c>
    </row>
    <row r="67" spans="1:12" x14ac:dyDescent="0.25">
      <c r="A67" s="54" t="s">
        <v>9374</v>
      </c>
      <c r="B67" s="75">
        <v>1065</v>
      </c>
      <c r="C67" s="75" t="s">
        <v>7809</v>
      </c>
      <c r="D67" s="76">
        <v>220250</v>
      </c>
      <c r="E67" s="77" t="s">
        <v>7810</v>
      </c>
      <c r="F67" s="184">
        <v>1147.9100000000001</v>
      </c>
      <c r="G67" s="75">
        <v>44796</v>
      </c>
      <c r="H67" s="75">
        <v>44811</v>
      </c>
      <c r="I67" s="75">
        <v>44816</v>
      </c>
      <c r="J67" s="75" t="s">
        <v>5980</v>
      </c>
      <c r="K67" s="74">
        <v>2022</v>
      </c>
      <c r="L67" t="str">
        <f t="shared" ref="L67:L130" si="1">K67&amp;B67</f>
        <v>20221065</v>
      </c>
    </row>
    <row r="68" spans="1:12" x14ac:dyDescent="0.25">
      <c r="A68" s="54" t="s">
        <v>9375</v>
      </c>
      <c r="B68" s="75">
        <v>1066</v>
      </c>
      <c r="C68" s="75" t="s">
        <v>7811</v>
      </c>
      <c r="D68" s="76">
        <v>2022122</v>
      </c>
      <c r="E68" s="77" t="s">
        <v>7812</v>
      </c>
      <c r="F68" s="184">
        <v>243.6</v>
      </c>
      <c r="G68" s="75">
        <v>44805</v>
      </c>
      <c r="H68" s="75">
        <v>44805</v>
      </c>
      <c r="I68" s="75">
        <v>44819</v>
      </c>
      <c r="J68" s="75" t="s">
        <v>7782</v>
      </c>
      <c r="K68" s="74">
        <v>2022</v>
      </c>
      <c r="L68" t="str">
        <f t="shared" si="1"/>
        <v>20221066</v>
      </c>
    </row>
    <row r="69" spans="1:12" x14ac:dyDescent="0.25">
      <c r="A69" s="54" t="s">
        <v>9376</v>
      </c>
      <c r="B69" s="75">
        <v>1067</v>
      </c>
      <c r="C69" s="75" t="s">
        <v>7714</v>
      </c>
      <c r="D69" s="76">
        <v>122246629</v>
      </c>
      <c r="E69" s="77" t="s">
        <v>7813</v>
      </c>
      <c r="F69" s="184">
        <v>2202.81</v>
      </c>
      <c r="G69" s="75">
        <v>44806</v>
      </c>
      <c r="H69" s="75">
        <v>44806</v>
      </c>
      <c r="I69" s="75">
        <v>44820</v>
      </c>
      <c r="J69" s="75" t="s">
        <v>36</v>
      </c>
      <c r="K69" s="74">
        <v>2022</v>
      </c>
      <c r="L69" t="str">
        <f t="shared" si="1"/>
        <v>20221067</v>
      </c>
    </row>
    <row r="70" spans="1:12" x14ac:dyDescent="0.25">
      <c r="A70" s="54" t="s">
        <v>9377</v>
      </c>
      <c r="B70" s="75">
        <v>1068</v>
      </c>
      <c r="C70" s="75" t="s">
        <v>7399</v>
      </c>
      <c r="D70" s="76">
        <v>22300371</v>
      </c>
      <c r="E70" s="77" t="s">
        <v>7814</v>
      </c>
      <c r="F70" s="184">
        <v>1203.77</v>
      </c>
      <c r="G70" s="75">
        <v>44806</v>
      </c>
      <c r="H70" s="75">
        <v>44806</v>
      </c>
      <c r="I70" s="75">
        <v>44806</v>
      </c>
      <c r="J70" s="75" t="s">
        <v>212</v>
      </c>
      <c r="K70" s="74">
        <v>2022</v>
      </c>
      <c r="L70" t="str">
        <f t="shared" si="1"/>
        <v>20221068</v>
      </c>
    </row>
    <row r="71" spans="1:12" x14ac:dyDescent="0.25">
      <c r="A71" s="54" t="s">
        <v>9378</v>
      </c>
      <c r="B71" s="75">
        <v>1069</v>
      </c>
      <c r="C71" s="75" t="s">
        <v>7815</v>
      </c>
      <c r="D71" s="76">
        <v>1302022</v>
      </c>
      <c r="E71" s="77" t="s">
        <v>7816</v>
      </c>
      <c r="F71" s="184">
        <v>117</v>
      </c>
      <c r="G71" s="75">
        <v>44809</v>
      </c>
      <c r="H71" s="75">
        <v>44809</v>
      </c>
      <c r="I71" s="75">
        <v>44823</v>
      </c>
      <c r="J71" s="75" t="s">
        <v>51</v>
      </c>
      <c r="K71" s="74">
        <v>2022</v>
      </c>
      <c r="L71" t="str">
        <f t="shared" si="1"/>
        <v>20221069</v>
      </c>
    </row>
    <row r="72" spans="1:12" x14ac:dyDescent="0.25">
      <c r="A72" s="54" t="s">
        <v>9379</v>
      </c>
      <c r="B72" s="75">
        <v>1070</v>
      </c>
      <c r="C72" s="75" t="s">
        <v>7401</v>
      </c>
      <c r="D72" s="76">
        <v>1012261676</v>
      </c>
      <c r="E72" s="77" t="s">
        <v>7402</v>
      </c>
      <c r="F72" s="184">
        <v>7876.82</v>
      </c>
      <c r="G72" s="75">
        <v>44805</v>
      </c>
      <c r="H72" s="75">
        <v>44809</v>
      </c>
      <c r="I72" s="75">
        <v>44819</v>
      </c>
      <c r="J72" s="75" t="s">
        <v>7403</v>
      </c>
      <c r="K72" s="74">
        <v>2022</v>
      </c>
      <c r="L72" t="str">
        <f t="shared" si="1"/>
        <v>20221070</v>
      </c>
    </row>
    <row r="73" spans="1:12" x14ac:dyDescent="0.25">
      <c r="A73" s="54" t="s">
        <v>9380</v>
      </c>
      <c r="B73" s="75">
        <v>1071</v>
      </c>
      <c r="C73" s="75" t="s">
        <v>7427</v>
      </c>
      <c r="D73" s="76">
        <v>4722019951</v>
      </c>
      <c r="E73" s="77" t="s">
        <v>7817</v>
      </c>
      <c r="F73" s="184">
        <v>31.87</v>
      </c>
      <c r="G73" s="75">
        <v>44713</v>
      </c>
      <c r="H73" s="75">
        <v>44810</v>
      </c>
      <c r="I73" s="75">
        <v>44824</v>
      </c>
      <c r="J73" s="75" t="s">
        <v>5982</v>
      </c>
      <c r="K73" s="74">
        <v>2022</v>
      </c>
      <c r="L73" t="str">
        <f t="shared" si="1"/>
        <v>20221071</v>
      </c>
    </row>
    <row r="74" spans="1:12" x14ac:dyDescent="0.25">
      <c r="A74" s="54" t="s">
        <v>9381</v>
      </c>
      <c r="B74" s="75">
        <v>1072</v>
      </c>
      <c r="C74" s="75" t="s">
        <v>7427</v>
      </c>
      <c r="D74" s="76">
        <v>4722020461</v>
      </c>
      <c r="E74" s="77" t="s">
        <v>7736</v>
      </c>
      <c r="F74" s="184">
        <v>510</v>
      </c>
      <c r="G74" s="75">
        <v>44713</v>
      </c>
      <c r="H74" s="75">
        <v>44810</v>
      </c>
      <c r="I74" s="75">
        <v>44824</v>
      </c>
      <c r="J74" s="75" t="s">
        <v>4746</v>
      </c>
      <c r="K74" s="74">
        <v>2022</v>
      </c>
      <c r="L74" t="str">
        <f t="shared" si="1"/>
        <v>20221072</v>
      </c>
    </row>
    <row r="75" spans="1:12" x14ac:dyDescent="0.25">
      <c r="A75" s="54" t="s">
        <v>9382</v>
      </c>
      <c r="B75" s="75">
        <v>1073</v>
      </c>
      <c r="C75" s="75" t="s">
        <v>7818</v>
      </c>
      <c r="D75" s="76">
        <v>1202200931</v>
      </c>
      <c r="E75" s="77" t="s">
        <v>7819</v>
      </c>
      <c r="F75" s="184">
        <v>60.85</v>
      </c>
      <c r="G75" s="75">
        <v>44810</v>
      </c>
      <c r="H75" s="75">
        <v>44810</v>
      </c>
      <c r="I75" s="75">
        <v>44817</v>
      </c>
      <c r="J75" s="75" t="s">
        <v>7820</v>
      </c>
      <c r="K75" s="74">
        <v>2022</v>
      </c>
      <c r="L75" t="str">
        <f t="shared" si="1"/>
        <v>20221073</v>
      </c>
    </row>
    <row r="76" spans="1:12" x14ac:dyDescent="0.25">
      <c r="A76" s="54" t="s">
        <v>9383</v>
      </c>
      <c r="B76" s="75">
        <v>1074</v>
      </c>
      <c r="C76" s="75" t="s">
        <v>7821</v>
      </c>
      <c r="D76" s="76">
        <v>2022092</v>
      </c>
      <c r="E76" s="77" t="s">
        <v>7822</v>
      </c>
      <c r="F76" s="184">
        <v>848</v>
      </c>
      <c r="G76" s="75">
        <v>44810</v>
      </c>
      <c r="H76" s="75">
        <v>44810</v>
      </c>
      <c r="I76" s="75">
        <v>44824</v>
      </c>
      <c r="J76" s="75" t="s">
        <v>7823</v>
      </c>
      <c r="K76" s="74">
        <v>2022</v>
      </c>
      <c r="L76" t="str">
        <f t="shared" si="1"/>
        <v>20221074</v>
      </c>
    </row>
    <row r="77" spans="1:12" x14ac:dyDescent="0.25">
      <c r="A77" s="54" t="s">
        <v>9384</v>
      </c>
      <c r="B77" s="75">
        <v>1075</v>
      </c>
      <c r="C77" s="75" t="s">
        <v>7824</v>
      </c>
      <c r="D77" s="76">
        <v>22337</v>
      </c>
      <c r="E77" s="77" t="s">
        <v>7825</v>
      </c>
      <c r="F77" s="184">
        <v>70.08</v>
      </c>
      <c r="G77" s="75">
        <v>44810</v>
      </c>
      <c r="H77" s="75">
        <v>44810</v>
      </c>
      <c r="I77" s="75">
        <v>44824</v>
      </c>
      <c r="J77" s="75" t="s">
        <v>51</v>
      </c>
      <c r="K77" s="74">
        <v>2022</v>
      </c>
      <c r="L77" t="str">
        <f t="shared" si="1"/>
        <v>20221075</v>
      </c>
    </row>
    <row r="78" spans="1:12" x14ac:dyDescent="0.25">
      <c r="A78" s="54" t="s">
        <v>9385</v>
      </c>
      <c r="B78" s="75">
        <v>1076</v>
      </c>
      <c r="C78" s="75" t="s">
        <v>7826</v>
      </c>
      <c r="D78" s="76">
        <v>42022090</v>
      </c>
      <c r="E78" s="77" t="s">
        <v>7827</v>
      </c>
      <c r="F78" s="184">
        <v>2688.24</v>
      </c>
      <c r="G78" s="75">
        <v>44812</v>
      </c>
      <c r="H78" s="75">
        <v>44812</v>
      </c>
      <c r="I78" s="75">
        <v>44826</v>
      </c>
      <c r="J78" s="75" t="s">
        <v>7828</v>
      </c>
      <c r="K78" s="74">
        <v>2022</v>
      </c>
      <c r="L78" t="str">
        <f t="shared" si="1"/>
        <v>20221076</v>
      </c>
    </row>
    <row r="79" spans="1:12" x14ac:dyDescent="0.25">
      <c r="A79" s="54" t="s">
        <v>9386</v>
      </c>
      <c r="B79" s="75">
        <v>1077</v>
      </c>
      <c r="C79" s="75" t="s">
        <v>7768</v>
      </c>
      <c r="D79" s="76">
        <v>5222335242</v>
      </c>
      <c r="E79" s="77" t="s">
        <v>7829</v>
      </c>
      <c r="F79" s="184">
        <v>56.5</v>
      </c>
      <c r="G79" s="75">
        <v>44812</v>
      </c>
      <c r="H79" s="75">
        <v>44812</v>
      </c>
      <c r="I79" s="75">
        <v>44826</v>
      </c>
      <c r="J79" s="75" t="s">
        <v>7830</v>
      </c>
      <c r="K79" s="74">
        <v>2022</v>
      </c>
      <c r="L79" t="str">
        <f t="shared" si="1"/>
        <v>20221077</v>
      </c>
    </row>
    <row r="80" spans="1:12" x14ac:dyDescent="0.25">
      <c r="A80" s="54" t="s">
        <v>9387</v>
      </c>
      <c r="B80" s="75">
        <v>1078</v>
      </c>
      <c r="C80" s="75" t="s">
        <v>7714</v>
      </c>
      <c r="D80" s="76">
        <v>122247478</v>
      </c>
      <c r="E80" s="77" t="s">
        <v>7831</v>
      </c>
      <c r="F80" s="184">
        <v>5038.43</v>
      </c>
      <c r="G80" s="75">
        <v>44813</v>
      </c>
      <c r="H80" s="75">
        <v>44813</v>
      </c>
      <c r="I80" s="75">
        <v>44827</v>
      </c>
      <c r="J80" s="75" t="s">
        <v>5745</v>
      </c>
      <c r="K80" s="74">
        <v>2022</v>
      </c>
      <c r="L80" t="str">
        <f t="shared" si="1"/>
        <v>20221078</v>
      </c>
    </row>
    <row r="81" spans="1:12" x14ac:dyDescent="0.25">
      <c r="A81" s="54" t="s">
        <v>9388</v>
      </c>
      <c r="B81" s="75">
        <v>1079</v>
      </c>
      <c r="C81" s="75" t="s">
        <v>7832</v>
      </c>
      <c r="D81" s="76">
        <v>20220006</v>
      </c>
      <c r="E81" s="77" t="s">
        <v>7833</v>
      </c>
      <c r="F81" s="184">
        <v>1020</v>
      </c>
      <c r="G81" s="75">
        <v>44813</v>
      </c>
      <c r="H81" s="75">
        <v>44813</v>
      </c>
      <c r="I81" s="75">
        <v>44818</v>
      </c>
      <c r="J81" s="75" t="s">
        <v>7834</v>
      </c>
      <c r="K81" s="74">
        <v>2022</v>
      </c>
      <c r="L81" t="str">
        <f t="shared" si="1"/>
        <v>20221079</v>
      </c>
    </row>
    <row r="82" spans="1:12" x14ac:dyDescent="0.25">
      <c r="A82" s="54" t="s">
        <v>9389</v>
      </c>
      <c r="B82" s="75">
        <v>1080</v>
      </c>
      <c r="C82" s="75" t="s">
        <v>7835</v>
      </c>
      <c r="D82" s="76">
        <v>2022809</v>
      </c>
      <c r="E82" s="77" t="s">
        <v>7836</v>
      </c>
      <c r="F82" s="184">
        <v>154.80000000000001</v>
      </c>
      <c r="G82" s="75">
        <v>44813</v>
      </c>
      <c r="H82" s="75">
        <v>44813</v>
      </c>
      <c r="I82" s="75">
        <v>44827</v>
      </c>
      <c r="J82" s="75" t="s">
        <v>7837</v>
      </c>
      <c r="K82" s="74">
        <v>2022</v>
      </c>
      <c r="L82" t="str">
        <f t="shared" si="1"/>
        <v>20221080</v>
      </c>
    </row>
    <row r="83" spans="1:12" x14ac:dyDescent="0.25">
      <c r="A83" s="54" t="s">
        <v>9390</v>
      </c>
      <c r="B83" s="75">
        <v>1081</v>
      </c>
      <c r="C83" s="75" t="s">
        <v>7838</v>
      </c>
      <c r="D83" s="76">
        <v>222235</v>
      </c>
      <c r="E83" s="77" t="s">
        <v>7839</v>
      </c>
      <c r="F83" s="184">
        <v>1032</v>
      </c>
      <c r="G83" s="75">
        <v>44816</v>
      </c>
      <c r="H83" s="75">
        <v>44816</v>
      </c>
      <c r="I83" s="75">
        <v>44818</v>
      </c>
      <c r="J83" s="75" t="s">
        <v>7840</v>
      </c>
      <c r="K83" s="74">
        <v>2022</v>
      </c>
      <c r="L83" t="str">
        <f t="shared" si="1"/>
        <v>20221081</v>
      </c>
    </row>
    <row r="84" spans="1:12" x14ac:dyDescent="0.25">
      <c r="A84" s="54" t="s">
        <v>9391</v>
      </c>
      <c r="B84" s="75">
        <v>1082</v>
      </c>
      <c r="C84" s="75" t="s">
        <v>7841</v>
      </c>
      <c r="D84" s="76">
        <v>222579</v>
      </c>
      <c r="E84" s="77" t="s">
        <v>7842</v>
      </c>
      <c r="F84" s="184">
        <v>327</v>
      </c>
      <c r="G84" s="75">
        <v>44816</v>
      </c>
      <c r="H84" s="75">
        <v>44816</v>
      </c>
      <c r="I84" s="75">
        <v>44830</v>
      </c>
      <c r="J84" s="75" t="s">
        <v>7843</v>
      </c>
      <c r="K84" s="74">
        <v>2022</v>
      </c>
      <c r="L84" t="str">
        <f t="shared" si="1"/>
        <v>20221082</v>
      </c>
    </row>
    <row r="85" spans="1:12" x14ac:dyDescent="0.25">
      <c r="A85" s="54" t="s">
        <v>9392</v>
      </c>
      <c r="B85" s="75">
        <v>1083</v>
      </c>
      <c r="C85" s="75" t="s">
        <v>7421</v>
      </c>
      <c r="D85" s="76">
        <v>220905</v>
      </c>
      <c r="E85" s="77" t="s">
        <v>7844</v>
      </c>
      <c r="F85" s="184">
        <v>498.83</v>
      </c>
      <c r="G85" s="75">
        <v>44817</v>
      </c>
      <c r="H85" s="75">
        <v>44824</v>
      </c>
      <c r="I85" s="75">
        <v>44831</v>
      </c>
      <c r="J85" s="75" t="s">
        <v>4678</v>
      </c>
      <c r="K85" s="74">
        <v>2022</v>
      </c>
      <c r="L85" t="str">
        <f t="shared" si="1"/>
        <v>20221083</v>
      </c>
    </row>
    <row r="86" spans="1:12" x14ac:dyDescent="0.25">
      <c r="A86" s="54" t="s">
        <v>9393</v>
      </c>
      <c r="B86" s="75">
        <v>1084</v>
      </c>
      <c r="C86" s="75" t="s">
        <v>7821</v>
      </c>
      <c r="D86" s="76">
        <v>2022096</v>
      </c>
      <c r="E86" s="77" t="s">
        <v>7845</v>
      </c>
      <c r="F86" s="184">
        <v>752.2</v>
      </c>
      <c r="G86" s="75">
        <v>44817</v>
      </c>
      <c r="H86" s="75">
        <v>44827</v>
      </c>
      <c r="I86" s="75">
        <v>44831</v>
      </c>
      <c r="J86" s="75" t="s">
        <v>7662</v>
      </c>
      <c r="K86" s="74">
        <v>2022</v>
      </c>
      <c r="L86" t="str">
        <f t="shared" si="1"/>
        <v>20221084</v>
      </c>
    </row>
    <row r="87" spans="1:12" x14ac:dyDescent="0.25">
      <c r="A87" s="54" t="s">
        <v>9394</v>
      </c>
      <c r="B87" s="75">
        <v>1085</v>
      </c>
      <c r="C87" s="75" t="s">
        <v>7846</v>
      </c>
      <c r="D87" s="76">
        <v>522316884</v>
      </c>
      <c r="E87" s="77" t="s">
        <v>7847</v>
      </c>
      <c r="F87" s="184">
        <v>15.72</v>
      </c>
      <c r="G87" s="75">
        <v>44810</v>
      </c>
      <c r="H87" s="75">
        <v>44817</v>
      </c>
      <c r="I87" s="75">
        <v>44827</v>
      </c>
      <c r="J87" s="75" t="s">
        <v>4723</v>
      </c>
      <c r="K87" s="74">
        <v>2022</v>
      </c>
      <c r="L87" t="str">
        <f t="shared" si="1"/>
        <v>20221085</v>
      </c>
    </row>
    <row r="88" spans="1:12" x14ac:dyDescent="0.25">
      <c r="A88" s="54" t="s">
        <v>9395</v>
      </c>
      <c r="B88" s="75">
        <v>1086</v>
      </c>
      <c r="C88" s="75" t="s">
        <v>7629</v>
      </c>
      <c r="D88" s="76">
        <v>7122</v>
      </c>
      <c r="E88" s="77" t="s">
        <v>7848</v>
      </c>
      <c r="F88" s="184">
        <v>120</v>
      </c>
      <c r="G88" s="75">
        <v>44811</v>
      </c>
      <c r="H88" s="75">
        <v>44817</v>
      </c>
      <c r="I88" s="75">
        <v>44825</v>
      </c>
      <c r="J88" s="75" t="s">
        <v>5336</v>
      </c>
      <c r="K88" s="74">
        <v>2022</v>
      </c>
      <c r="L88" t="str">
        <f t="shared" si="1"/>
        <v>20221086</v>
      </c>
    </row>
    <row r="89" spans="1:12" x14ac:dyDescent="0.25">
      <c r="A89" s="54" t="s">
        <v>9396</v>
      </c>
      <c r="B89" s="75">
        <v>1087</v>
      </c>
      <c r="C89" s="75" t="s">
        <v>7430</v>
      </c>
      <c r="D89" s="76">
        <v>20221117</v>
      </c>
      <c r="E89" s="77" t="s">
        <v>7849</v>
      </c>
      <c r="F89" s="184">
        <v>332.76</v>
      </c>
      <c r="G89" s="75">
        <v>44818</v>
      </c>
      <c r="H89" s="75">
        <v>44818</v>
      </c>
      <c r="I89" s="75">
        <v>44832</v>
      </c>
      <c r="J89" s="75" t="s">
        <v>4682</v>
      </c>
      <c r="K89" s="74">
        <v>2022</v>
      </c>
      <c r="L89" t="str">
        <f t="shared" si="1"/>
        <v>20221087</v>
      </c>
    </row>
    <row r="90" spans="1:12" x14ac:dyDescent="0.25">
      <c r="A90" s="54" t="s">
        <v>9397</v>
      </c>
      <c r="B90" s="75">
        <v>1088</v>
      </c>
      <c r="C90" s="75" t="s">
        <v>7850</v>
      </c>
      <c r="D90" s="76">
        <v>342022</v>
      </c>
      <c r="E90" s="77" t="s">
        <v>7851</v>
      </c>
      <c r="F90" s="184">
        <v>75</v>
      </c>
      <c r="G90" s="75">
        <v>44818</v>
      </c>
      <c r="H90" s="75">
        <v>44827</v>
      </c>
      <c r="I90" s="75">
        <v>44832</v>
      </c>
      <c r="J90" s="75" t="s">
        <v>7372</v>
      </c>
      <c r="K90" s="74">
        <v>2022</v>
      </c>
      <c r="L90" t="str">
        <f t="shared" si="1"/>
        <v>20221088</v>
      </c>
    </row>
    <row r="91" spans="1:12" x14ac:dyDescent="0.25">
      <c r="A91" s="54" t="s">
        <v>9398</v>
      </c>
      <c r="B91" s="75">
        <v>1089</v>
      </c>
      <c r="C91" s="75" t="s">
        <v>7714</v>
      </c>
      <c r="D91" s="76">
        <v>122248892</v>
      </c>
      <c r="E91" s="77" t="s">
        <v>7852</v>
      </c>
      <c r="F91" s="184">
        <v>3202.07</v>
      </c>
      <c r="G91" s="75">
        <v>44820</v>
      </c>
      <c r="H91" s="75">
        <v>44820</v>
      </c>
      <c r="I91" s="75">
        <v>44834</v>
      </c>
      <c r="J91" s="75" t="s">
        <v>7853</v>
      </c>
      <c r="K91" s="74">
        <v>2022</v>
      </c>
      <c r="L91" t="str">
        <f t="shared" si="1"/>
        <v>20221089</v>
      </c>
    </row>
    <row r="92" spans="1:12" x14ac:dyDescent="0.25">
      <c r="A92" s="54" t="s">
        <v>9399</v>
      </c>
      <c r="B92" s="75">
        <v>1090</v>
      </c>
      <c r="C92" s="75" t="s">
        <v>7854</v>
      </c>
      <c r="D92" s="76">
        <v>2022397</v>
      </c>
      <c r="E92" s="77" t="s">
        <v>7501</v>
      </c>
      <c r="F92" s="184">
        <v>59.76</v>
      </c>
      <c r="G92" s="75">
        <v>44820</v>
      </c>
      <c r="H92" s="75">
        <v>44820</v>
      </c>
      <c r="I92" s="75">
        <v>44834</v>
      </c>
      <c r="J92" s="75" t="s">
        <v>7855</v>
      </c>
      <c r="K92" s="74">
        <v>2022</v>
      </c>
      <c r="L92" t="str">
        <f t="shared" si="1"/>
        <v>20221090</v>
      </c>
    </row>
    <row r="93" spans="1:12" x14ac:dyDescent="0.25">
      <c r="A93" s="54" t="s">
        <v>9400</v>
      </c>
      <c r="B93" s="75">
        <v>1091</v>
      </c>
      <c r="C93" s="75" t="s">
        <v>7856</v>
      </c>
      <c r="D93" s="76">
        <v>22034</v>
      </c>
      <c r="E93" s="77" t="s">
        <v>7857</v>
      </c>
      <c r="F93" s="184">
        <v>242.08</v>
      </c>
      <c r="G93" s="75">
        <v>44820</v>
      </c>
      <c r="H93" s="75">
        <v>44824</v>
      </c>
      <c r="I93" s="75">
        <v>44826</v>
      </c>
      <c r="J93" s="75" t="s">
        <v>4694</v>
      </c>
      <c r="K93" s="74">
        <v>2022</v>
      </c>
      <c r="L93" t="str">
        <f t="shared" si="1"/>
        <v>20221091</v>
      </c>
    </row>
    <row r="94" spans="1:12" x14ac:dyDescent="0.25">
      <c r="A94" s="54" t="s">
        <v>9401</v>
      </c>
      <c r="B94" s="75">
        <v>1092</v>
      </c>
      <c r="C94" s="75" t="s">
        <v>7665</v>
      </c>
      <c r="D94" s="76">
        <v>122201646</v>
      </c>
      <c r="E94" s="77" t="s">
        <v>7858</v>
      </c>
      <c r="F94" s="184">
        <v>2706</v>
      </c>
      <c r="G94" s="75">
        <v>44805</v>
      </c>
      <c r="H94" s="75">
        <v>44827</v>
      </c>
      <c r="I94" s="75">
        <v>44819</v>
      </c>
      <c r="J94" s="75" t="s">
        <v>7859</v>
      </c>
      <c r="K94" s="74">
        <v>2022</v>
      </c>
      <c r="L94" t="str">
        <f t="shared" si="1"/>
        <v>20221092</v>
      </c>
    </row>
    <row r="95" spans="1:12" x14ac:dyDescent="0.25">
      <c r="A95" s="54" t="s">
        <v>9402</v>
      </c>
      <c r="B95" s="75">
        <v>1093</v>
      </c>
      <c r="C95" s="75" t="s">
        <v>7860</v>
      </c>
      <c r="D95" s="76">
        <v>220415</v>
      </c>
      <c r="E95" s="77" t="s">
        <v>7861</v>
      </c>
      <c r="F95" s="184">
        <v>111.32</v>
      </c>
      <c r="G95" s="75">
        <v>44820</v>
      </c>
      <c r="H95" s="75">
        <v>44827</v>
      </c>
      <c r="I95" s="75">
        <v>44834</v>
      </c>
      <c r="J95" s="75" t="s">
        <v>7862</v>
      </c>
      <c r="K95" s="74">
        <v>2022</v>
      </c>
      <c r="L95" t="str">
        <f t="shared" si="1"/>
        <v>20221093</v>
      </c>
    </row>
    <row r="96" spans="1:12" x14ac:dyDescent="0.25">
      <c r="A96" s="54" t="s">
        <v>9403</v>
      </c>
      <c r="B96" s="75">
        <v>1094</v>
      </c>
      <c r="C96" s="75" t="s">
        <v>7863</v>
      </c>
      <c r="D96" s="76">
        <v>2277257452</v>
      </c>
      <c r="E96" s="77" t="s">
        <v>7864</v>
      </c>
      <c r="F96" s="184">
        <v>20.95</v>
      </c>
      <c r="G96" s="75">
        <v>44823</v>
      </c>
      <c r="H96" s="75">
        <v>44827</v>
      </c>
      <c r="I96" s="75">
        <v>44853</v>
      </c>
      <c r="J96" s="75" t="s">
        <v>7865</v>
      </c>
      <c r="K96" s="74">
        <v>2022</v>
      </c>
      <c r="L96" t="str">
        <f t="shared" si="1"/>
        <v>20221094</v>
      </c>
    </row>
    <row r="97" spans="1:12" x14ac:dyDescent="0.25">
      <c r="A97" s="54" t="s">
        <v>9404</v>
      </c>
      <c r="B97" s="75">
        <v>1095</v>
      </c>
      <c r="C97" s="75" t="s">
        <v>7838</v>
      </c>
      <c r="D97" s="76">
        <v>122085</v>
      </c>
      <c r="E97" s="77" t="s">
        <v>7866</v>
      </c>
      <c r="F97" s="184">
        <v>117.6</v>
      </c>
      <c r="G97" s="75">
        <v>44824</v>
      </c>
      <c r="H97" s="75">
        <v>44827</v>
      </c>
      <c r="I97" s="75">
        <v>44834</v>
      </c>
      <c r="J97" s="75" t="s">
        <v>7867</v>
      </c>
      <c r="K97" s="74">
        <v>2022</v>
      </c>
      <c r="L97" t="str">
        <f t="shared" si="1"/>
        <v>20221095</v>
      </c>
    </row>
    <row r="98" spans="1:12" x14ac:dyDescent="0.25">
      <c r="A98" s="54" t="s">
        <v>9405</v>
      </c>
      <c r="B98" s="75">
        <v>1096</v>
      </c>
      <c r="C98" s="75" t="s">
        <v>7776</v>
      </c>
      <c r="D98" s="76">
        <v>10012891</v>
      </c>
      <c r="E98" s="77" t="s">
        <v>7868</v>
      </c>
      <c r="F98" s="184">
        <v>156.15</v>
      </c>
      <c r="G98" s="75">
        <v>44823</v>
      </c>
      <c r="H98" s="75">
        <v>44827</v>
      </c>
      <c r="I98" s="75">
        <v>44855</v>
      </c>
      <c r="J98" s="75" t="s">
        <v>4694</v>
      </c>
      <c r="K98" s="74">
        <v>2022</v>
      </c>
      <c r="L98" t="str">
        <f t="shared" si="1"/>
        <v>20221096</v>
      </c>
    </row>
    <row r="99" spans="1:12" x14ac:dyDescent="0.25">
      <c r="A99" s="54" t="s">
        <v>9406</v>
      </c>
      <c r="B99" s="75">
        <v>1097</v>
      </c>
      <c r="C99" s="75" t="s">
        <v>7869</v>
      </c>
      <c r="D99" s="76">
        <v>120220089</v>
      </c>
      <c r="E99" s="77" t="s">
        <v>7870</v>
      </c>
      <c r="F99" s="184">
        <v>212.9</v>
      </c>
      <c r="G99" s="75">
        <v>44826</v>
      </c>
      <c r="H99" s="75">
        <v>44827</v>
      </c>
      <c r="I99" s="75">
        <v>44837</v>
      </c>
      <c r="J99" s="75" t="s">
        <v>7871</v>
      </c>
      <c r="K99" s="74">
        <v>2022</v>
      </c>
      <c r="L99" t="str">
        <f t="shared" si="1"/>
        <v>20221097</v>
      </c>
    </row>
    <row r="100" spans="1:12" x14ac:dyDescent="0.25">
      <c r="A100" s="54" t="s">
        <v>9407</v>
      </c>
      <c r="B100" s="75">
        <v>1098</v>
      </c>
      <c r="C100" s="75" t="s">
        <v>7702</v>
      </c>
      <c r="D100" s="76">
        <v>220800008</v>
      </c>
      <c r="E100" s="77" t="s">
        <v>7703</v>
      </c>
      <c r="F100" s="184">
        <v>44456.62</v>
      </c>
      <c r="G100" s="75">
        <v>44813</v>
      </c>
      <c r="H100" s="75">
        <v>44824</v>
      </c>
      <c r="I100" s="75">
        <v>44842</v>
      </c>
      <c r="J100" s="75" t="s">
        <v>7872</v>
      </c>
      <c r="K100" s="74">
        <v>2022</v>
      </c>
      <c r="L100" t="str">
        <f t="shared" si="1"/>
        <v>20221098</v>
      </c>
    </row>
    <row r="101" spans="1:12" x14ac:dyDescent="0.25">
      <c r="A101" s="54" t="s">
        <v>9408</v>
      </c>
      <c r="B101" s="75">
        <v>1099</v>
      </c>
      <c r="C101" s="75" t="s">
        <v>7702</v>
      </c>
      <c r="D101" s="76">
        <v>220800009</v>
      </c>
      <c r="E101" s="77" t="s">
        <v>7703</v>
      </c>
      <c r="F101" s="184">
        <v>15685.34</v>
      </c>
      <c r="G101" s="75">
        <v>44813</v>
      </c>
      <c r="H101" s="75">
        <v>44813</v>
      </c>
      <c r="I101" s="75">
        <v>44842</v>
      </c>
      <c r="J101" s="75" t="s">
        <v>7873</v>
      </c>
      <c r="K101" s="74">
        <v>2022</v>
      </c>
      <c r="L101" t="str">
        <f t="shared" si="1"/>
        <v>20221099</v>
      </c>
    </row>
    <row r="102" spans="1:12" x14ac:dyDescent="0.25">
      <c r="A102" s="54" t="s">
        <v>9409</v>
      </c>
      <c r="B102" s="75">
        <v>1100</v>
      </c>
      <c r="C102" s="75" t="s">
        <v>7811</v>
      </c>
      <c r="D102" s="76">
        <v>2022128</v>
      </c>
      <c r="E102" s="77" t="s">
        <v>7874</v>
      </c>
      <c r="F102" s="184">
        <v>12000</v>
      </c>
      <c r="G102" s="75">
        <v>44816</v>
      </c>
      <c r="H102" s="75">
        <v>44827</v>
      </c>
      <c r="I102" s="75">
        <v>44846</v>
      </c>
      <c r="J102" s="75" t="s">
        <v>7701</v>
      </c>
      <c r="K102" s="74">
        <v>2022</v>
      </c>
      <c r="L102" t="str">
        <f t="shared" si="1"/>
        <v>20221100</v>
      </c>
    </row>
    <row r="103" spans="1:12" x14ac:dyDescent="0.25">
      <c r="A103" s="54" t="s">
        <v>9410</v>
      </c>
      <c r="B103" s="75">
        <v>1101</v>
      </c>
      <c r="C103" s="75" t="s">
        <v>7692</v>
      </c>
      <c r="D103" s="76">
        <v>202220688</v>
      </c>
      <c r="E103" s="77" t="s">
        <v>7875</v>
      </c>
      <c r="F103" s="184">
        <v>15</v>
      </c>
      <c r="G103" s="75">
        <v>44818</v>
      </c>
      <c r="H103" s="75">
        <v>44831</v>
      </c>
      <c r="I103" s="75">
        <v>44834</v>
      </c>
      <c r="J103" s="75" t="s">
        <v>6811</v>
      </c>
      <c r="K103" s="74">
        <v>2022</v>
      </c>
      <c r="L103" t="str">
        <f t="shared" si="1"/>
        <v>20221101</v>
      </c>
    </row>
    <row r="104" spans="1:12" x14ac:dyDescent="0.25">
      <c r="A104" s="54" t="s">
        <v>9411</v>
      </c>
      <c r="B104" s="75">
        <v>1102</v>
      </c>
      <c r="C104" s="75" t="s">
        <v>7876</v>
      </c>
      <c r="D104" s="76">
        <v>20220103</v>
      </c>
      <c r="E104" s="77" t="s">
        <v>7877</v>
      </c>
      <c r="F104" s="184">
        <v>192</v>
      </c>
      <c r="G104" s="75">
        <v>44831</v>
      </c>
      <c r="H104" s="75">
        <v>44831</v>
      </c>
      <c r="I104" s="75">
        <v>44838</v>
      </c>
      <c r="J104" s="75" t="s">
        <v>7878</v>
      </c>
      <c r="K104" s="74">
        <v>2022</v>
      </c>
      <c r="L104" t="str">
        <f t="shared" si="1"/>
        <v>20221102</v>
      </c>
    </row>
    <row r="105" spans="1:12" x14ac:dyDescent="0.25">
      <c r="A105" s="54" t="s">
        <v>9412</v>
      </c>
      <c r="B105" s="75">
        <v>1103</v>
      </c>
      <c r="C105" s="75" t="s">
        <v>7879</v>
      </c>
      <c r="D105" s="76">
        <v>8442200607</v>
      </c>
      <c r="E105" s="77" t="s">
        <v>7875</v>
      </c>
      <c r="F105" s="184">
        <v>120</v>
      </c>
      <c r="G105" s="75">
        <v>44826</v>
      </c>
      <c r="H105" s="75">
        <v>44827</v>
      </c>
      <c r="I105" s="75">
        <v>44841</v>
      </c>
      <c r="J105" s="75" t="s">
        <v>4742</v>
      </c>
      <c r="K105" s="74">
        <v>2022</v>
      </c>
      <c r="L105" t="str">
        <f t="shared" si="1"/>
        <v>20221103</v>
      </c>
    </row>
    <row r="106" spans="1:12" x14ac:dyDescent="0.25">
      <c r="A106" s="54" t="s">
        <v>9413</v>
      </c>
      <c r="B106" s="75">
        <v>1104</v>
      </c>
      <c r="C106" s="75" t="s">
        <v>7880</v>
      </c>
      <c r="D106" s="76">
        <v>200223401</v>
      </c>
      <c r="E106" s="77" t="s">
        <v>51</v>
      </c>
      <c r="F106" s="184">
        <v>67.2</v>
      </c>
      <c r="G106" s="75">
        <v>44806</v>
      </c>
      <c r="H106" s="75">
        <v>44806</v>
      </c>
      <c r="I106" s="75">
        <v>44836</v>
      </c>
      <c r="J106" s="75" t="s">
        <v>51</v>
      </c>
      <c r="K106" s="74">
        <v>2022</v>
      </c>
      <c r="L106" t="str">
        <f t="shared" si="1"/>
        <v>20221104</v>
      </c>
    </row>
    <row r="107" spans="1:12" x14ac:dyDescent="0.25">
      <c r="A107" s="54" t="s">
        <v>9414</v>
      </c>
      <c r="B107" s="75">
        <v>1105</v>
      </c>
      <c r="C107" s="75" t="s">
        <v>7881</v>
      </c>
      <c r="D107" s="76">
        <v>20064036</v>
      </c>
      <c r="E107" s="77" t="s">
        <v>36</v>
      </c>
      <c r="F107" s="184">
        <v>30.65</v>
      </c>
      <c r="G107" s="75">
        <v>44806</v>
      </c>
      <c r="H107" s="75">
        <v>44806</v>
      </c>
      <c r="I107" s="75">
        <v>44836</v>
      </c>
      <c r="J107" s="75" t="s">
        <v>36</v>
      </c>
      <c r="K107" s="74">
        <v>2022</v>
      </c>
      <c r="L107" t="str">
        <f t="shared" si="1"/>
        <v>20221105</v>
      </c>
    </row>
    <row r="108" spans="1:12" x14ac:dyDescent="0.25">
      <c r="A108" s="54" t="s">
        <v>9415</v>
      </c>
      <c r="B108" s="75">
        <v>1106</v>
      </c>
      <c r="C108" s="75" t="s">
        <v>7882</v>
      </c>
      <c r="D108" s="76">
        <v>20228216</v>
      </c>
      <c r="E108" s="77" t="s">
        <v>7883</v>
      </c>
      <c r="F108" s="184">
        <v>137.24</v>
      </c>
      <c r="G108" s="75">
        <v>44809</v>
      </c>
      <c r="H108" s="75">
        <v>44809</v>
      </c>
      <c r="I108" s="75">
        <v>44839</v>
      </c>
      <c r="J108" s="75" t="s">
        <v>212</v>
      </c>
      <c r="K108" s="74">
        <v>2022</v>
      </c>
      <c r="L108" t="str">
        <f t="shared" si="1"/>
        <v>20221106</v>
      </c>
    </row>
    <row r="109" spans="1:12" x14ac:dyDescent="0.25">
      <c r="A109" s="54" t="s">
        <v>9416</v>
      </c>
      <c r="B109" s="75">
        <v>1107</v>
      </c>
      <c r="C109" s="75" t="s">
        <v>7882</v>
      </c>
      <c r="D109" s="76">
        <v>20228396</v>
      </c>
      <c r="E109" s="77" t="s">
        <v>7884</v>
      </c>
      <c r="F109" s="184">
        <v>63.44</v>
      </c>
      <c r="G109" s="75">
        <v>44812</v>
      </c>
      <c r="H109" s="75">
        <v>44812</v>
      </c>
      <c r="I109" s="75">
        <v>44842</v>
      </c>
      <c r="J109" s="75" t="s">
        <v>212</v>
      </c>
      <c r="K109" s="74">
        <v>2022</v>
      </c>
      <c r="L109" t="str">
        <f t="shared" si="1"/>
        <v>20221107</v>
      </c>
    </row>
    <row r="110" spans="1:12" x14ac:dyDescent="0.25">
      <c r="A110" s="54" t="s">
        <v>9417</v>
      </c>
      <c r="B110" s="75">
        <v>1108</v>
      </c>
      <c r="C110" s="75" t="s">
        <v>7417</v>
      </c>
      <c r="D110" s="76">
        <v>120221143</v>
      </c>
      <c r="E110" s="77" t="s">
        <v>7418</v>
      </c>
      <c r="F110" s="184">
        <v>112.6</v>
      </c>
      <c r="G110" s="75">
        <v>44805</v>
      </c>
      <c r="H110" s="75">
        <v>44813</v>
      </c>
      <c r="I110" s="75">
        <v>44835</v>
      </c>
      <c r="J110" s="75"/>
      <c r="K110" s="74">
        <v>2022</v>
      </c>
      <c r="L110" t="str">
        <f t="shared" si="1"/>
        <v>20221108</v>
      </c>
    </row>
    <row r="111" spans="1:12" x14ac:dyDescent="0.25">
      <c r="A111" s="54" t="s">
        <v>9418</v>
      </c>
      <c r="B111" s="75">
        <v>1109</v>
      </c>
      <c r="C111" s="75" t="s">
        <v>7885</v>
      </c>
      <c r="D111" s="76">
        <v>202218</v>
      </c>
      <c r="E111" s="77" t="s">
        <v>7886</v>
      </c>
      <c r="F111" s="184">
        <v>343.2</v>
      </c>
      <c r="G111" s="75">
        <v>44813</v>
      </c>
      <c r="H111" s="75">
        <v>44818</v>
      </c>
      <c r="I111" s="75">
        <v>44843</v>
      </c>
      <c r="J111" s="75" t="s">
        <v>7887</v>
      </c>
      <c r="K111" s="74">
        <v>2022</v>
      </c>
      <c r="L111" t="str">
        <f t="shared" si="1"/>
        <v>20221109</v>
      </c>
    </row>
    <row r="112" spans="1:12" x14ac:dyDescent="0.25">
      <c r="A112" s="54" t="s">
        <v>9419</v>
      </c>
      <c r="B112" s="75">
        <v>1110</v>
      </c>
      <c r="C112" s="75" t="s">
        <v>7399</v>
      </c>
      <c r="D112" s="76">
        <v>22300399</v>
      </c>
      <c r="E112" s="77" t="s">
        <v>7888</v>
      </c>
      <c r="F112" s="184">
        <v>185.44</v>
      </c>
      <c r="G112" s="75">
        <v>44823</v>
      </c>
      <c r="H112" s="75">
        <v>44823</v>
      </c>
      <c r="I112" s="75">
        <v>44837</v>
      </c>
      <c r="J112" s="75" t="s">
        <v>51</v>
      </c>
      <c r="K112" s="74">
        <v>2022</v>
      </c>
      <c r="L112" t="str">
        <f t="shared" si="1"/>
        <v>20221110</v>
      </c>
    </row>
    <row r="113" spans="1:12" x14ac:dyDescent="0.25">
      <c r="A113" s="54" t="s">
        <v>9420</v>
      </c>
      <c r="B113" s="75">
        <v>1111</v>
      </c>
      <c r="C113" s="75" t="s">
        <v>7889</v>
      </c>
      <c r="D113" s="76">
        <v>22200906</v>
      </c>
      <c r="E113" s="77" t="s">
        <v>7528</v>
      </c>
      <c r="F113" s="184">
        <v>14011</v>
      </c>
      <c r="G113" s="75">
        <v>44820</v>
      </c>
      <c r="H113" s="75">
        <v>44823</v>
      </c>
      <c r="I113" s="75">
        <v>44820</v>
      </c>
      <c r="J113" s="75" t="s">
        <v>4725</v>
      </c>
      <c r="K113" s="74">
        <v>2022</v>
      </c>
      <c r="L113" t="str">
        <f t="shared" si="1"/>
        <v>20221111</v>
      </c>
    </row>
    <row r="114" spans="1:12" x14ac:dyDescent="0.25">
      <c r="A114" s="54" t="s">
        <v>9421</v>
      </c>
      <c r="B114" s="75">
        <v>1112</v>
      </c>
      <c r="C114" s="75" t="s">
        <v>7714</v>
      </c>
      <c r="D114" s="76">
        <v>122250196</v>
      </c>
      <c r="E114" s="77" t="s">
        <v>7890</v>
      </c>
      <c r="F114" s="184">
        <v>4824.33</v>
      </c>
      <c r="G114" s="75">
        <v>44827</v>
      </c>
      <c r="H114" s="75">
        <v>44827</v>
      </c>
      <c r="I114" s="75">
        <v>44841</v>
      </c>
      <c r="J114" s="75" t="s">
        <v>5745</v>
      </c>
      <c r="K114" s="74">
        <v>2022</v>
      </c>
      <c r="L114" t="str">
        <f t="shared" si="1"/>
        <v>20221112</v>
      </c>
    </row>
    <row r="115" spans="1:12" x14ac:dyDescent="0.25">
      <c r="A115" s="54" t="s">
        <v>9422</v>
      </c>
      <c r="B115" s="75">
        <v>1113</v>
      </c>
      <c r="C115" s="75" t="s">
        <v>7627</v>
      </c>
      <c r="D115" s="76">
        <v>10220134</v>
      </c>
      <c r="E115" s="77" t="s">
        <v>7891</v>
      </c>
      <c r="F115" s="184">
        <v>660</v>
      </c>
      <c r="G115" s="75">
        <v>44806</v>
      </c>
      <c r="H115" s="75">
        <v>44818</v>
      </c>
      <c r="I115" s="75">
        <v>44820</v>
      </c>
      <c r="J115" s="75" t="s">
        <v>7892</v>
      </c>
      <c r="K115" s="74">
        <v>2022</v>
      </c>
      <c r="L115" t="str">
        <f t="shared" si="1"/>
        <v>20221113</v>
      </c>
    </row>
    <row r="116" spans="1:12" x14ac:dyDescent="0.25">
      <c r="A116" s="54" t="s">
        <v>9423</v>
      </c>
      <c r="B116" s="75">
        <v>1114</v>
      </c>
      <c r="C116" s="75" t="s">
        <v>7893</v>
      </c>
      <c r="D116" s="76">
        <v>2100878</v>
      </c>
      <c r="E116" s="77" t="s">
        <v>7894</v>
      </c>
      <c r="F116" s="184">
        <v>329.15</v>
      </c>
      <c r="G116" s="75">
        <v>44808</v>
      </c>
      <c r="H116" s="75">
        <v>44809</v>
      </c>
      <c r="I116" s="75">
        <v>44869</v>
      </c>
      <c r="J116" s="75" t="s">
        <v>36</v>
      </c>
      <c r="K116" s="74">
        <v>2022</v>
      </c>
      <c r="L116" t="str">
        <f t="shared" si="1"/>
        <v>20221114</v>
      </c>
    </row>
    <row r="117" spans="1:12" x14ac:dyDescent="0.25">
      <c r="A117" s="54" t="s">
        <v>9424</v>
      </c>
      <c r="B117" s="75">
        <v>1115</v>
      </c>
      <c r="C117" s="75" t="s">
        <v>7895</v>
      </c>
      <c r="D117" s="76">
        <v>2223508</v>
      </c>
      <c r="E117" s="77" t="s">
        <v>7896</v>
      </c>
      <c r="F117" s="184">
        <v>536.34</v>
      </c>
      <c r="G117" s="75">
        <v>44809</v>
      </c>
      <c r="H117" s="75">
        <v>44809</v>
      </c>
      <c r="I117" s="75">
        <v>44869</v>
      </c>
      <c r="J117" s="75" t="s">
        <v>51</v>
      </c>
      <c r="K117" s="74">
        <v>2022</v>
      </c>
      <c r="L117" t="str">
        <f t="shared" si="1"/>
        <v>20221115</v>
      </c>
    </row>
    <row r="118" spans="1:12" x14ac:dyDescent="0.25">
      <c r="A118" s="54" t="s">
        <v>9425</v>
      </c>
      <c r="B118" s="75">
        <v>1116</v>
      </c>
      <c r="C118" s="75" t="s">
        <v>7895</v>
      </c>
      <c r="D118" s="76">
        <v>2223551</v>
      </c>
      <c r="E118" s="77" t="s">
        <v>7897</v>
      </c>
      <c r="F118" s="184">
        <v>30.24</v>
      </c>
      <c r="G118" s="75">
        <v>44810</v>
      </c>
      <c r="H118" s="75">
        <v>44810</v>
      </c>
      <c r="I118" s="75">
        <v>44870</v>
      </c>
      <c r="J118" s="75" t="s">
        <v>51</v>
      </c>
      <c r="K118" s="74">
        <v>2022</v>
      </c>
      <c r="L118" t="str">
        <f t="shared" si="1"/>
        <v>20221116</v>
      </c>
    </row>
    <row r="119" spans="1:12" x14ac:dyDescent="0.25">
      <c r="A119" s="54" t="s">
        <v>9426</v>
      </c>
      <c r="B119" s="75">
        <v>1117</v>
      </c>
      <c r="C119" s="75" t="s">
        <v>7898</v>
      </c>
      <c r="D119" s="76">
        <v>20220472</v>
      </c>
      <c r="E119" s="77" t="s">
        <v>7899</v>
      </c>
      <c r="F119" s="184">
        <v>6763.68</v>
      </c>
      <c r="G119" s="75">
        <v>44830</v>
      </c>
      <c r="H119" s="75">
        <v>44834</v>
      </c>
      <c r="I119" s="75">
        <v>44830</v>
      </c>
      <c r="J119" s="75" t="s">
        <v>7900</v>
      </c>
      <c r="K119" s="74">
        <v>2022</v>
      </c>
      <c r="L119" t="str">
        <f t="shared" si="1"/>
        <v>20221117</v>
      </c>
    </row>
    <row r="120" spans="1:12" x14ac:dyDescent="0.25">
      <c r="A120" s="54" t="s">
        <v>9427</v>
      </c>
      <c r="B120" s="75">
        <v>1118</v>
      </c>
      <c r="C120" s="75" t="s">
        <v>7430</v>
      </c>
      <c r="D120" s="76">
        <v>20221167</v>
      </c>
      <c r="E120" s="77" t="s">
        <v>7901</v>
      </c>
      <c r="F120" s="184">
        <v>351.22</v>
      </c>
      <c r="G120" s="75">
        <v>44825</v>
      </c>
      <c r="H120" s="75">
        <v>44837</v>
      </c>
      <c r="I120" s="75">
        <v>44839</v>
      </c>
      <c r="J120" s="75" t="s">
        <v>7902</v>
      </c>
      <c r="K120" s="74">
        <v>2022</v>
      </c>
      <c r="L120" t="str">
        <f t="shared" si="1"/>
        <v>20221118</v>
      </c>
    </row>
    <row r="121" spans="1:12" x14ac:dyDescent="0.25">
      <c r="A121" s="54" t="s">
        <v>9428</v>
      </c>
      <c r="B121" s="75">
        <v>1119</v>
      </c>
      <c r="C121" s="75" t="s">
        <v>7903</v>
      </c>
      <c r="D121" s="76">
        <v>2022025</v>
      </c>
      <c r="E121" s="77" t="s">
        <v>7904</v>
      </c>
      <c r="F121" s="184">
        <v>1350</v>
      </c>
      <c r="G121" s="75">
        <v>44827</v>
      </c>
      <c r="H121" s="75">
        <v>44830</v>
      </c>
      <c r="I121" s="75">
        <v>44841</v>
      </c>
      <c r="J121" s="75" t="s">
        <v>7905</v>
      </c>
      <c r="K121" s="74">
        <v>2022</v>
      </c>
      <c r="L121" t="str">
        <f t="shared" si="1"/>
        <v>20221119</v>
      </c>
    </row>
    <row r="122" spans="1:12" x14ac:dyDescent="0.25">
      <c r="A122" s="54" t="s">
        <v>9429</v>
      </c>
      <c r="B122" s="75">
        <v>1120</v>
      </c>
      <c r="C122" s="75" t="s">
        <v>7906</v>
      </c>
      <c r="D122" s="76">
        <v>1612022</v>
      </c>
      <c r="E122" s="77" t="s">
        <v>7495</v>
      </c>
      <c r="F122" s="184">
        <v>536.19000000000005</v>
      </c>
      <c r="G122" s="75">
        <v>44806</v>
      </c>
      <c r="H122" s="75">
        <v>44837</v>
      </c>
      <c r="I122" s="75">
        <v>44837</v>
      </c>
      <c r="J122" s="75" t="s">
        <v>4665</v>
      </c>
      <c r="K122" s="74">
        <v>2022</v>
      </c>
      <c r="L122" t="str">
        <f t="shared" si="1"/>
        <v>20221120</v>
      </c>
    </row>
    <row r="123" spans="1:12" x14ac:dyDescent="0.25">
      <c r="A123" s="54" t="s">
        <v>9430</v>
      </c>
      <c r="B123" s="75">
        <v>1121</v>
      </c>
      <c r="C123" s="75" t="s">
        <v>7906</v>
      </c>
      <c r="D123" s="76">
        <v>1622022</v>
      </c>
      <c r="E123" s="77" t="s">
        <v>7497</v>
      </c>
      <c r="F123" s="184">
        <v>536.41</v>
      </c>
      <c r="G123" s="75">
        <v>44806</v>
      </c>
      <c r="H123" s="75">
        <v>44837</v>
      </c>
      <c r="I123" s="75">
        <v>44837</v>
      </c>
      <c r="J123" s="75" t="s">
        <v>4665</v>
      </c>
      <c r="K123" s="74">
        <v>2022</v>
      </c>
      <c r="L123" t="str">
        <f t="shared" si="1"/>
        <v>20221121</v>
      </c>
    </row>
    <row r="124" spans="1:12" x14ac:dyDescent="0.25">
      <c r="A124" s="54" t="s">
        <v>9431</v>
      </c>
      <c r="B124" s="75">
        <v>1122</v>
      </c>
      <c r="C124" s="75" t="s">
        <v>7714</v>
      </c>
      <c r="D124" s="76">
        <v>122251668</v>
      </c>
      <c r="E124" s="77" t="s">
        <v>7907</v>
      </c>
      <c r="F124" s="184">
        <v>2939.03</v>
      </c>
      <c r="G124" s="75">
        <v>44834</v>
      </c>
      <c r="H124" s="75">
        <v>44834</v>
      </c>
      <c r="I124" s="75">
        <v>44848</v>
      </c>
      <c r="J124" s="75" t="s">
        <v>7908</v>
      </c>
      <c r="K124" s="74">
        <v>2022</v>
      </c>
      <c r="L124" t="str">
        <f t="shared" si="1"/>
        <v>20221122</v>
      </c>
    </row>
    <row r="125" spans="1:12" x14ac:dyDescent="0.25">
      <c r="A125" s="54" t="s">
        <v>9432</v>
      </c>
      <c r="B125" s="75">
        <v>1123</v>
      </c>
      <c r="C125" s="75" t="s">
        <v>7893</v>
      </c>
      <c r="D125" s="76">
        <v>2103168</v>
      </c>
      <c r="E125" s="77" t="s">
        <v>7909</v>
      </c>
      <c r="F125" s="184">
        <v>1484.86</v>
      </c>
      <c r="G125" s="75">
        <v>44815</v>
      </c>
      <c r="H125" s="75">
        <v>44816</v>
      </c>
      <c r="I125" s="75">
        <v>44876</v>
      </c>
      <c r="J125" s="75" t="s">
        <v>7721</v>
      </c>
      <c r="K125" s="74">
        <v>2022</v>
      </c>
      <c r="L125" t="str">
        <f t="shared" si="1"/>
        <v>20221123</v>
      </c>
    </row>
    <row r="126" spans="1:12" x14ac:dyDescent="0.25">
      <c r="A126" s="54" t="s">
        <v>9433</v>
      </c>
      <c r="B126" s="75">
        <v>1124</v>
      </c>
      <c r="C126" s="75" t="s">
        <v>7910</v>
      </c>
      <c r="D126" s="76">
        <v>22103228</v>
      </c>
      <c r="E126" s="77" t="s">
        <v>7729</v>
      </c>
      <c r="F126" s="184">
        <v>6110.11</v>
      </c>
      <c r="G126" s="75">
        <v>44816</v>
      </c>
      <c r="H126" s="75">
        <v>44816</v>
      </c>
      <c r="I126" s="75">
        <v>44846</v>
      </c>
      <c r="J126" s="75" t="s">
        <v>7572</v>
      </c>
      <c r="K126" s="74">
        <v>2022</v>
      </c>
      <c r="L126" t="str">
        <f t="shared" si="1"/>
        <v>20221124</v>
      </c>
    </row>
    <row r="127" spans="1:12" x14ac:dyDescent="0.25">
      <c r="A127" s="54" t="s">
        <v>9434</v>
      </c>
      <c r="B127" s="75">
        <v>1125</v>
      </c>
      <c r="C127" s="75" t="s">
        <v>7910</v>
      </c>
      <c r="D127" s="76">
        <v>22103229</v>
      </c>
      <c r="E127" s="77" t="s">
        <v>7730</v>
      </c>
      <c r="F127" s="184">
        <v>2236.0100000000002</v>
      </c>
      <c r="G127" s="75">
        <v>44816</v>
      </c>
      <c r="H127" s="75">
        <v>44816</v>
      </c>
      <c r="I127" s="75">
        <v>44846</v>
      </c>
      <c r="J127" s="75" t="s">
        <v>7572</v>
      </c>
      <c r="K127" s="74">
        <v>2022</v>
      </c>
      <c r="L127" t="str">
        <f t="shared" si="1"/>
        <v>20221125</v>
      </c>
    </row>
    <row r="128" spans="1:12" x14ac:dyDescent="0.25">
      <c r="A128" s="54" t="s">
        <v>9435</v>
      </c>
      <c r="B128" s="75">
        <v>1126</v>
      </c>
      <c r="C128" s="75" t="s">
        <v>7776</v>
      </c>
      <c r="D128" s="76">
        <v>10012498</v>
      </c>
      <c r="E128" s="77" t="s">
        <v>7911</v>
      </c>
      <c r="F128" s="184">
        <v>950.2</v>
      </c>
      <c r="G128" s="75">
        <v>44813</v>
      </c>
      <c r="H128" s="75">
        <v>44816</v>
      </c>
      <c r="I128" s="75">
        <v>44846</v>
      </c>
      <c r="J128" s="75" t="s">
        <v>4694</v>
      </c>
      <c r="K128" s="74">
        <v>2022</v>
      </c>
      <c r="L128" t="str">
        <f t="shared" si="1"/>
        <v>20221126</v>
      </c>
    </row>
    <row r="129" spans="1:12" x14ac:dyDescent="0.25">
      <c r="A129" s="54" t="s">
        <v>9436</v>
      </c>
      <c r="B129" s="75">
        <v>1127</v>
      </c>
      <c r="C129" s="75" t="s">
        <v>7702</v>
      </c>
      <c r="D129" s="76">
        <v>220900002</v>
      </c>
      <c r="E129" s="77" t="s">
        <v>7912</v>
      </c>
      <c r="F129" s="184">
        <v>10121.030000000001</v>
      </c>
      <c r="G129" s="75">
        <v>44817</v>
      </c>
      <c r="H129" s="75">
        <v>44824</v>
      </c>
      <c r="I129" s="75">
        <v>44846</v>
      </c>
      <c r="J129" s="75" t="s">
        <v>7913</v>
      </c>
      <c r="K129" s="74">
        <v>2022</v>
      </c>
      <c r="L129" t="str">
        <f t="shared" si="1"/>
        <v>20221127</v>
      </c>
    </row>
    <row r="130" spans="1:12" x14ac:dyDescent="0.25">
      <c r="A130" s="54" t="s">
        <v>9437</v>
      </c>
      <c r="B130" s="75">
        <v>1128</v>
      </c>
      <c r="C130" s="75" t="s">
        <v>7914</v>
      </c>
      <c r="D130" s="76">
        <v>6861909173</v>
      </c>
      <c r="E130" s="77" t="s">
        <v>7499</v>
      </c>
      <c r="F130" s="184">
        <v>161.94999999999999</v>
      </c>
      <c r="G130" s="75">
        <v>44818</v>
      </c>
      <c r="H130" s="75">
        <v>44824</v>
      </c>
      <c r="I130" s="75">
        <v>44878</v>
      </c>
      <c r="J130" s="75" t="s">
        <v>7915</v>
      </c>
      <c r="K130" s="74">
        <v>2022</v>
      </c>
      <c r="L130" t="str">
        <f t="shared" si="1"/>
        <v>20221128</v>
      </c>
    </row>
    <row r="131" spans="1:12" x14ac:dyDescent="0.25">
      <c r="A131" s="54" t="s">
        <v>9438</v>
      </c>
      <c r="B131" s="75">
        <v>1129</v>
      </c>
      <c r="C131" s="75" t="s">
        <v>7893</v>
      </c>
      <c r="D131" s="76">
        <v>2109364</v>
      </c>
      <c r="E131" s="77" t="s">
        <v>7916</v>
      </c>
      <c r="F131" s="184">
        <v>1210.99</v>
      </c>
      <c r="G131" s="75">
        <v>44822</v>
      </c>
      <c r="H131" s="75">
        <v>44823</v>
      </c>
      <c r="I131" s="75">
        <v>44883</v>
      </c>
      <c r="J131" s="75" t="s">
        <v>7721</v>
      </c>
      <c r="K131" s="74">
        <v>2022</v>
      </c>
      <c r="L131" t="str">
        <f t="shared" ref="L131:L194" si="2">K131&amp;B131</f>
        <v>20221129</v>
      </c>
    </row>
    <row r="132" spans="1:12" x14ac:dyDescent="0.25">
      <c r="A132" s="54" t="s">
        <v>9439</v>
      </c>
      <c r="B132" s="75">
        <v>1130</v>
      </c>
      <c r="C132" s="75" t="s">
        <v>7893</v>
      </c>
      <c r="D132" s="76">
        <v>2113695</v>
      </c>
      <c r="E132" s="77" t="s">
        <v>7917</v>
      </c>
      <c r="F132" s="184">
        <v>247.3</v>
      </c>
      <c r="G132" s="75">
        <v>44822</v>
      </c>
      <c r="H132" s="75">
        <v>44823</v>
      </c>
      <c r="I132" s="75">
        <v>44883</v>
      </c>
      <c r="J132" s="75" t="s">
        <v>36</v>
      </c>
      <c r="K132" s="74">
        <v>2022</v>
      </c>
      <c r="L132" t="str">
        <f t="shared" si="2"/>
        <v>20221130</v>
      </c>
    </row>
    <row r="133" spans="1:12" x14ac:dyDescent="0.25">
      <c r="A133" s="54" t="s">
        <v>9440</v>
      </c>
      <c r="B133" s="75">
        <v>1131</v>
      </c>
      <c r="C133" s="75" t="s">
        <v>7914</v>
      </c>
      <c r="D133" s="76">
        <v>6861911843</v>
      </c>
      <c r="E133" s="77" t="s">
        <v>7499</v>
      </c>
      <c r="F133" s="184">
        <v>125.41</v>
      </c>
      <c r="G133" s="75">
        <v>44819</v>
      </c>
      <c r="H133" s="75">
        <v>44824</v>
      </c>
      <c r="I133" s="75">
        <v>44884</v>
      </c>
      <c r="J133" s="75" t="s">
        <v>44</v>
      </c>
      <c r="K133" s="74">
        <v>2022</v>
      </c>
      <c r="L133" t="str">
        <f t="shared" si="2"/>
        <v>20221131</v>
      </c>
    </row>
    <row r="134" spans="1:12" x14ac:dyDescent="0.25">
      <c r="A134" s="54" t="s">
        <v>9441</v>
      </c>
      <c r="B134" s="75">
        <v>1132</v>
      </c>
      <c r="C134" s="75" t="s">
        <v>7918</v>
      </c>
      <c r="D134" s="76">
        <v>20068432</v>
      </c>
      <c r="E134" s="77" t="s">
        <v>7919</v>
      </c>
      <c r="F134" s="184">
        <v>109.45</v>
      </c>
      <c r="G134" s="75">
        <v>44825</v>
      </c>
      <c r="H134" s="75">
        <v>44825</v>
      </c>
      <c r="I134" s="75">
        <v>44855</v>
      </c>
      <c r="J134" s="75" t="s">
        <v>36</v>
      </c>
      <c r="K134" s="74">
        <v>2022</v>
      </c>
      <c r="L134" t="str">
        <f t="shared" si="2"/>
        <v>20221132</v>
      </c>
    </row>
    <row r="135" spans="1:12" x14ac:dyDescent="0.25">
      <c r="A135" s="54" t="s">
        <v>9442</v>
      </c>
      <c r="B135" s="75">
        <v>1133</v>
      </c>
      <c r="C135" s="75" t="s">
        <v>7882</v>
      </c>
      <c r="D135" s="76">
        <v>20228747</v>
      </c>
      <c r="E135" s="77" t="s">
        <v>7920</v>
      </c>
      <c r="F135" s="184">
        <v>38.85</v>
      </c>
      <c r="G135" s="75">
        <v>44825</v>
      </c>
      <c r="H135" s="75">
        <v>44825</v>
      </c>
      <c r="I135" s="75">
        <v>44855</v>
      </c>
      <c r="J135" s="75" t="s">
        <v>51</v>
      </c>
      <c r="K135" s="74">
        <v>2022</v>
      </c>
      <c r="L135" t="str">
        <f t="shared" si="2"/>
        <v>20221133</v>
      </c>
    </row>
    <row r="136" spans="1:12" x14ac:dyDescent="0.25">
      <c r="A136" s="54" t="s">
        <v>9443</v>
      </c>
      <c r="B136" s="75">
        <v>1134</v>
      </c>
      <c r="C136" s="75" t="s">
        <v>7921</v>
      </c>
      <c r="D136" s="76">
        <v>2209088802</v>
      </c>
      <c r="E136" s="77" t="s">
        <v>7611</v>
      </c>
      <c r="F136" s="184">
        <v>12.6</v>
      </c>
      <c r="G136" s="75">
        <v>44825</v>
      </c>
      <c r="H136" s="75">
        <v>44827</v>
      </c>
      <c r="I136" s="75">
        <v>44844</v>
      </c>
      <c r="J136" s="75" t="s">
        <v>4774</v>
      </c>
      <c r="K136" s="74">
        <v>2022</v>
      </c>
      <c r="L136" t="str">
        <f t="shared" si="2"/>
        <v>20221134</v>
      </c>
    </row>
    <row r="137" spans="1:12" x14ac:dyDescent="0.25">
      <c r="A137" s="54" t="s">
        <v>9444</v>
      </c>
      <c r="B137" s="75">
        <v>1135</v>
      </c>
      <c r="C137" s="75" t="s">
        <v>7922</v>
      </c>
      <c r="D137" s="76">
        <v>220100533</v>
      </c>
      <c r="E137" s="77" t="s">
        <v>7923</v>
      </c>
      <c r="F137" s="184">
        <v>38836.769999999997</v>
      </c>
      <c r="G137" s="75">
        <v>44826</v>
      </c>
      <c r="H137" s="75">
        <v>44827</v>
      </c>
      <c r="I137" s="75">
        <v>44856</v>
      </c>
      <c r="J137" s="75" t="s">
        <v>7924</v>
      </c>
      <c r="K137" s="74">
        <v>2022</v>
      </c>
      <c r="L137" t="str">
        <f t="shared" si="2"/>
        <v>20221135</v>
      </c>
    </row>
    <row r="138" spans="1:12" x14ac:dyDescent="0.25">
      <c r="A138" s="54" t="s">
        <v>9445</v>
      </c>
      <c r="B138" s="75">
        <v>1136</v>
      </c>
      <c r="C138" s="75" t="s">
        <v>7893</v>
      </c>
      <c r="D138" s="76">
        <v>2115035</v>
      </c>
      <c r="E138" s="77" t="s">
        <v>7925</v>
      </c>
      <c r="F138" s="184">
        <v>1394.34</v>
      </c>
      <c r="G138" s="75">
        <v>44829</v>
      </c>
      <c r="H138" s="75">
        <v>44830</v>
      </c>
      <c r="I138" s="75">
        <v>44890</v>
      </c>
      <c r="J138" s="75" t="s">
        <v>4724</v>
      </c>
      <c r="K138" s="74">
        <v>2022</v>
      </c>
      <c r="L138" t="str">
        <f t="shared" si="2"/>
        <v>20221136</v>
      </c>
    </row>
    <row r="139" spans="1:12" x14ac:dyDescent="0.25">
      <c r="A139" s="54" t="s">
        <v>9446</v>
      </c>
      <c r="B139" s="75">
        <v>1137</v>
      </c>
      <c r="C139" s="75" t="s">
        <v>7893</v>
      </c>
      <c r="D139" s="76">
        <v>2118368</v>
      </c>
      <c r="E139" s="77" t="s">
        <v>7926</v>
      </c>
      <c r="F139" s="184">
        <v>356.92</v>
      </c>
      <c r="G139" s="75">
        <v>44829</v>
      </c>
      <c r="H139" s="75">
        <v>44830</v>
      </c>
      <c r="I139" s="75">
        <v>44890</v>
      </c>
      <c r="J139" s="75" t="s">
        <v>36</v>
      </c>
      <c r="K139" s="74">
        <v>2022</v>
      </c>
      <c r="L139" t="str">
        <f t="shared" si="2"/>
        <v>20221137</v>
      </c>
    </row>
    <row r="140" spans="1:12" x14ac:dyDescent="0.25">
      <c r="A140" s="54" t="s">
        <v>9447</v>
      </c>
      <c r="B140" s="75">
        <v>1138</v>
      </c>
      <c r="C140" s="75" t="s">
        <v>7927</v>
      </c>
      <c r="D140" s="76">
        <v>1020225842</v>
      </c>
      <c r="E140" s="77" t="s">
        <v>7928</v>
      </c>
      <c r="F140" s="184">
        <v>176.64</v>
      </c>
      <c r="G140" s="75">
        <v>44833</v>
      </c>
      <c r="H140" s="75">
        <v>44833</v>
      </c>
      <c r="I140" s="75">
        <v>44863</v>
      </c>
      <c r="J140" s="75" t="s">
        <v>5787</v>
      </c>
      <c r="K140" s="74">
        <v>2022</v>
      </c>
      <c r="L140" t="str">
        <f t="shared" si="2"/>
        <v>20221138</v>
      </c>
    </row>
    <row r="141" spans="1:12" x14ac:dyDescent="0.25">
      <c r="A141" s="54" t="s">
        <v>9448</v>
      </c>
      <c r="B141" s="75">
        <v>1139</v>
      </c>
      <c r="C141" s="75" t="s">
        <v>7893</v>
      </c>
      <c r="D141" s="76">
        <v>2121294</v>
      </c>
      <c r="E141" s="77" t="s">
        <v>7929</v>
      </c>
      <c r="F141" s="184">
        <v>767.35</v>
      </c>
      <c r="G141" s="75">
        <v>44834</v>
      </c>
      <c r="H141" s="75">
        <v>44834</v>
      </c>
      <c r="I141" s="75">
        <v>44894</v>
      </c>
      <c r="J141" s="75" t="s">
        <v>4724</v>
      </c>
      <c r="K141" s="74">
        <v>2022</v>
      </c>
      <c r="L141" t="str">
        <f t="shared" si="2"/>
        <v>20221139</v>
      </c>
    </row>
    <row r="142" spans="1:12" x14ac:dyDescent="0.25">
      <c r="A142" s="54" t="s">
        <v>9449</v>
      </c>
      <c r="B142" s="75">
        <v>1140</v>
      </c>
      <c r="C142" s="75" t="s">
        <v>7893</v>
      </c>
      <c r="D142" s="76">
        <v>2124642</v>
      </c>
      <c r="E142" s="77" t="s">
        <v>7930</v>
      </c>
      <c r="F142" s="184">
        <v>110.91</v>
      </c>
      <c r="G142" s="75">
        <v>44834</v>
      </c>
      <c r="H142" s="75">
        <v>44834</v>
      </c>
      <c r="I142" s="75">
        <v>44894</v>
      </c>
      <c r="J142" s="75" t="s">
        <v>36</v>
      </c>
      <c r="K142" s="74">
        <v>2022</v>
      </c>
      <c r="L142" t="str">
        <f t="shared" si="2"/>
        <v>20221140</v>
      </c>
    </row>
    <row r="143" spans="1:12" x14ac:dyDescent="0.25">
      <c r="A143" s="54" t="s">
        <v>9450</v>
      </c>
      <c r="B143" s="75">
        <v>1141</v>
      </c>
      <c r="C143" s="75" t="s">
        <v>7910</v>
      </c>
      <c r="D143" s="76">
        <v>22103536</v>
      </c>
      <c r="E143" s="77" t="s">
        <v>7931</v>
      </c>
      <c r="F143" s="184">
        <v>1964.69</v>
      </c>
      <c r="G143" s="75">
        <v>44834</v>
      </c>
      <c r="H143" s="75">
        <v>44838</v>
      </c>
      <c r="I143" s="75">
        <v>44864</v>
      </c>
      <c r="J143" s="75" t="s">
        <v>7572</v>
      </c>
      <c r="K143" s="74">
        <v>2022</v>
      </c>
      <c r="L143" t="str">
        <f t="shared" si="2"/>
        <v>20221141</v>
      </c>
    </row>
    <row r="144" spans="1:12" x14ac:dyDescent="0.25">
      <c r="A144" s="54" t="s">
        <v>9451</v>
      </c>
      <c r="B144" s="75">
        <v>1142</v>
      </c>
      <c r="C144" s="75" t="s">
        <v>7910</v>
      </c>
      <c r="D144" s="76">
        <v>22103537</v>
      </c>
      <c r="E144" s="77" t="s">
        <v>7730</v>
      </c>
      <c r="F144" s="184">
        <v>3307.74</v>
      </c>
      <c r="G144" s="75">
        <v>44834</v>
      </c>
      <c r="H144" s="75">
        <v>44838</v>
      </c>
      <c r="I144" s="75">
        <v>44864</v>
      </c>
      <c r="J144" s="75" t="s">
        <v>7572</v>
      </c>
      <c r="K144" s="74">
        <v>2022</v>
      </c>
      <c r="L144" t="str">
        <f t="shared" si="2"/>
        <v>20221142</v>
      </c>
    </row>
    <row r="145" spans="1:12" x14ac:dyDescent="0.25">
      <c r="A145" s="54" t="s">
        <v>9452</v>
      </c>
      <c r="B145" s="75">
        <v>1143</v>
      </c>
      <c r="C145" s="75" t="s">
        <v>7731</v>
      </c>
      <c r="D145" s="76">
        <v>90009164</v>
      </c>
      <c r="E145" s="77" t="s">
        <v>7652</v>
      </c>
      <c r="F145" s="184">
        <v>10121.780000000001</v>
      </c>
      <c r="G145" s="75">
        <v>44834</v>
      </c>
      <c r="H145" s="75">
        <v>44838</v>
      </c>
      <c r="I145" s="75">
        <v>44864</v>
      </c>
      <c r="J145" s="75" t="s">
        <v>7572</v>
      </c>
      <c r="K145" s="74">
        <v>2022</v>
      </c>
      <c r="L145" t="str">
        <f t="shared" si="2"/>
        <v>20221143</v>
      </c>
    </row>
    <row r="146" spans="1:12" x14ac:dyDescent="0.25">
      <c r="A146" s="54" t="s">
        <v>9453</v>
      </c>
      <c r="B146" s="75">
        <v>1144</v>
      </c>
      <c r="C146" s="75" t="s">
        <v>7733</v>
      </c>
      <c r="D146" s="76">
        <v>202210515</v>
      </c>
      <c r="E146" s="77" t="s">
        <v>7734</v>
      </c>
      <c r="F146" s="184">
        <v>6084.1</v>
      </c>
      <c r="G146" s="75">
        <v>44834</v>
      </c>
      <c r="H146" s="75">
        <v>44837</v>
      </c>
      <c r="I146" s="75">
        <v>44864</v>
      </c>
      <c r="J146" s="75" t="s">
        <v>7572</v>
      </c>
      <c r="K146" s="74">
        <v>2022</v>
      </c>
      <c r="L146" t="str">
        <f t="shared" si="2"/>
        <v>20221144</v>
      </c>
    </row>
    <row r="147" spans="1:12" x14ac:dyDescent="0.25">
      <c r="A147" s="54" t="s">
        <v>9454</v>
      </c>
      <c r="B147" s="75">
        <v>1145</v>
      </c>
      <c r="C147" s="75" t="s">
        <v>7655</v>
      </c>
      <c r="D147" s="76">
        <v>2022915329</v>
      </c>
      <c r="E147" s="77" t="s">
        <v>7775</v>
      </c>
      <c r="F147" s="184">
        <v>6510.47</v>
      </c>
      <c r="G147" s="75">
        <v>44832</v>
      </c>
      <c r="H147" s="75">
        <v>44837</v>
      </c>
      <c r="I147" s="75">
        <v>44864</v>
      </c>
      <c r="J147" s="75" t="s">
        <v>7572</v>
      </c>
      <c r="K147" s="74">
        <v>2022</v>
      </c>
      <c r="L147" t="str">
        <f t="shared" si="2"/>
        <v>20221145</v>
      </c>
    </row>
    <row r="148" spans="1:12" x14ac:dyDescent="0.25">
      <c r="A148" s="54" t="s">
        <v>9455</v>
      </c>
      <c r="B148" s="75">
        <v>1146</v>
      </c>
      <c r="C148" s="75" t="s">
        <v>7932</v>
      </c>
      <c r="D148" s="76">
        <v>2022100700</v>
      </c>
      <c r="E148" s="77" t="s">
        <v>7648</v>
      </c>
      <c r="F148" s="184">
        <v>6846.02</v>
      </c>
      <c r="G148" s="75">
        <v>44834</v>
      </c>
      <c r="H148" s="75">
        <v>44837</v>
      </c>
      <c r="I148" s="75">
        <v>44854</v>
      </c>
      <c r="J148" s="75" t="s">
        <v>7572</v>
      </c>
      <c r="K148" s="74">
        <v>2022</v>
      </c>
      <c r="L148" t="str">
        <f t="shared" si="2"/>
        <v>20221146</v>
      </c>
    </row>
    <row r="149" spans="1:12" x14ac:dyDescent="0.25">
      <c r="A149" s="54" t="s">
        <v>9456</v>
      </c>
      <c r="B149" s="75">
        <v>1147</v>
      </c>
      <c r="C149" s="75" t="s">
        <v>7401</v>
      </c>
      <c r="D149" s="76">
        <v>1052254342</v>
      </c>
      <c r="E149" s="77" t="s">
        <v>7402</v>
      </c>
      <c r="F149" s="184">
        <v>3666.87</v>
      </c>
      <c r="G149" s="75">
        <v>44834</v>
      </c>
      <c r="H149" s="75">
        <v>44840</v>
      </c>
      <c r="I149" s="75">
        <v>44877</v>
      </c>
      <c r="J149" s="75" t="s">
        <v>7403</v>
      </c>
      <c r="K149" s="74">
        <v>2022</v>
      </c>
      <c r="L149" t="str">
        <f t="shared" si="2"/>
        <v>20221147</v>
      </c>
    </row>
    <row r="150" spans="1:12" x14ac:dyDescent="0.25">
      <c r="A150" s="54" t="s">
        <v>9457</v>
      </c>
      <c r="B150" s="75">
        <v>1148</v>
      </c>
      <c r="C150" s="75" t="s">
        <v>7653</v>
      </c>
      <c r="D150" s="76">
        <v>12203243</v>
      </c>
      <c r="E150" s="77" t="s">
        <v>7654</v>
      </c>
      <c r="F150" s="184">
        <v>2784.42</v>
      </c>
      <c r="G150" s="75">
        <v>44834</v>
      </c>
      <c r="H150" s="75">
        <v>44839</v>
      </c>
      <c r="I150" s="75">
        <v>44864</v>
      </c>
      <c r="J150" s="75" t="s">
        <v>7572</v>
      </c>
      <c r="K150" s="74">
        <v>2022</v>
      </c>
      <c r="L150" t="str">
        <f t="shared" si="2"/>
        <v>20221148</v>
      </c>
    </row>
    <row r="151" spans="1:12" x14ac:dyDescent="0.25">
      <c r="A151" s="54" t="s">
        <v>9458</v>
      </c>
      <c r="B151" s="75">
        <v>1149</v>
      </c>
      <c r="C151" s="75" t="s">
        <v>7649</v>
      </c>
      <c r="D151" s="76">
        <v>670227363</v>
      </c>
      <c r="E151" s="77" t="s">
        <v>7773</v>
      </c>
      <c r="F151" s="184">
        <v>540</v>
      </c>
      <c r="G151" s="75">
        <v>44826</v>
      </c>
      <c r="H151" s="75">
        <v>44839</v>
      </c>
      <c r="I151" s="75">
        <v>44864</v>
      </c>
      <c r="J151" s="75" t="s">
        <v>7572</v>
      </c>
      <c r="K151" s="74">
        <v>2022</v>
      </c>
      <c r="L151" t="str">
        <f t="shared" si="2"/>
        <v>20221149</v>
      </c>
    </row>
    <row r="152" spans="1:12" x14ac:dyDescent="0.25">
      <c r="A152" s="54" t="s">
        <v>9459</v>
      </c>
      <c r="B152" s="75">
        <v>1150</v>
      </c>
      <c r="C152" s="75" t="s">
        <v>7622</v>
      </c>
      <c r="D152" s="76">
        <v>2022214</v>
      </c>
      <c r="E152" s="77" t="s">
        <v>7623</v>
      </c>
      <c r="F152" s="184">
        <v>521.72</v>
      </c>
      <c r="G152" s="75">
        <v>44834</v>
      </c>
      <c r="H152" s="75">
        <v>44840</v>
      </c>
      <c r="I152" s="75">
        <v>44848</v>
      </c>
      <c r="J152" s="75" t="s">
        <v>7624</v>
      </c>
      <c r="K152" s="74">
        <v>2022</v>
      </c>
      <c r="L152" t="str">
        <f t="shared" si="2"/>
        <v>20221150</v>
      </c>
    </row>
    <row r="153" spans="1:12" x14ac:dyDescent="0.25">
      <c r="A153" s="54" t="s">
        <v>9460</v>
      </c>
      <c r="B153" s="75">
        <v>1151</v>
      </c>
      <c r="C153" s="75" t="s">
        <v>7933</v>
      </c>
      <c r="D153" s="76">
        <v>2022025</v>
      </c>
      <c r="E153" s="77" t="s">
        <v>7934</v>
      </c>
      <c r="F153" s="184">
        <v>58565.46</v>
      </c>
      <c r="G153" s="75">
        <v>44825</v>
      </c>
      <c r="H153" s="75">
        <v>44825</v>
      </c>
      <c r="I153" s="75">
        <v>44825</v>
      </c>
      <c r="J153" s="75" t="s">
        <v>7935</v>
      </c>
      <c r="K153" s="74">
        <v>2022</v>
      </c>
      <c r="L153" t="str">
        <f t="shared" si="2"/>
        <v>20221151</v>
      </c>
    </row>
    <row r="154" spans="1:12" x14ac:dyDescent="0.25">
      <c r="A154" s="54" t="s">
        <v>9461</v>
      </c>
      <c r="B154" s="75">
        <v>1152</v>
      </c>
      <c r="C154" s="75" t="s">
        <v>7936</v>
      </c>
      <c r="D154" s="76">
        <v>3127222132</v>
      </c>
      <c r="E154" s="77" t="s">
        <v>7579</v>
      </c>
      <c r="F154" s="184">
        <v>806.4</v>
      </c>
      <c r="G154" s="75">
        <v>44827</v>
      </c>
      <c r="H154" s="75">
        <v>44844</v>
      </c>
      <c r="I154" s="75">
        <v>44855</v>
      </c>
      <c r="J154" s="75" t="s">
        <v>5774</v>
      </c>
      <c r="K154" s="74">
        <v>2022</v>
      </c>
      <c r="L154" t="str">
        <f t="shared" si="2"/>
        <v>20221152</v>
      </c>
    </row>
    <row r="155" spans="1:12" x14ac:dyDescent="0.25">
      <c r="A155" s="54" t="s">
        <v>9462</v>
      </c>
      <c r="B155" s="75">
        <v>1153</v>
      </c>
      <c r="C155" s="75" t="s">
        <v>7838</v>
      </c>
      <c r="D155" s="76">
        <v>122089</v>
      </c>
      <c r="E155" s="77" t="s">
        <v>7937</v>
      </c>
      <c r="F155" s="184">
        <v>100.8</v>
      </c>
      <c r="G155" s="75">
        <v>44831</v>
      </c>
      <c r="H155" s="75">
        <v>44837</v>
      </c>
      <c r="I155" s="75">
        <v>44841</v>
      </c>
      <c r="J155" s="75" t="s">
        <v>7938</v>
      </c>
      <c r="K155" s="74">
        <v>2022</v>
      </c>
      <c r="L155" t="str">
        <f t="shared" si="2"/>
        <v>20221153</v>
      </c>
    </row>
    <row r="156" spans="1:12" x14ac:dyDescent="0.25">
      <c r="A156" s="54" t="s">
        <v>9463</v>
      </c>
      <c r="B156" s="75">
        <v>1154</v>
      </c>
      <c r="C156" s="75" t="s">
        <v>7821</v>
      </c>
      <c r="D156" s="76">
        <v>2022098</v>
      </c>
      <c r="E156" s="77" t="s">
        <v>7939</v>
      </c>
      <c r="F156" s="184">
        <v>284</v>
      </c>
      <c r="G156" s="75">
        <v>44831</v>
      </c>
      <c r="H156" s="75">
        <v>44837</v>
      </c>
      <c r="I156" s="75">
        <v>44845</v>
      </c>
      <c r="J156" s="75" t="s">
        <v>7940</v>
      </c>
      <c r="K156" s="74">
        <v>2022</v>
      </c>
      <c r="L156" t="str">
        <f t="shared" si="2"/>
        <v>20221154</v>
      </c>
    </row>
    <row r="157" spans="1:12" x14ac:dyDescent="0.25">
      <c r="A157" s="54" t="s">
        <v>9464</v>
      </c>
      <c r="B157" s="75">
        <v>1155</v>
      </c>
      <c r="C157" s="75" t="s">
        <v>7404</v>
      </c>
      <c r="D157" s="76">
        <v>22426521</v>
      </c>
      <c r="E157" s="77" t="s">
        <v>7941</v>
      </c>
      <c r="F157" s="184">
        <v>1612.8</v>
      </c>
      <c r="G157" s="75">
        <v>44831</v>
      </c>
      <c r="H157" s="75">
        <v>44837</v>
      </c>
      <c r="I157" s="75">
        <v>44861</v>
      </c>
      <c r="J157" s="75" t="s">
        <v>7255</v>
      </c>
      <c r="K157" s="74">
        <v>2022</v>
      </c>
      <c r="L157" t="str">
        <f t="shared" si="2"/>
        <v>20221155</v>
      </c>
    </row>
    <row r="158" spans="1:12" x14ac:dyDescent="0.25">
      <c r="A158" s="54" t="s">
        <v>9465</v>
      </c>
      <c r="B158" s="75">
        <v>1156</v>
      </c>
      <c r="C158" s="75" t="s">
        <v>7942</v>
      </c>
      <c r="D158" s="76">
        <v>2022018</v>
      </c>
      <c r="E158" s="77" t="s">
        <v>7943</v>
      </c>
      <c r="F158" s="184">
        <v>217.95</v>
      </c>
      <c r="G158" s="75">
        <v>44831</v>
      </c>
      <c r="H158" s="75">
        <v>44833</v>
      </c>
      <c r="I158" s="75">
        <v>44845</v>
      </c>
      <c r="J158" s="75" t="s">
        <v>7944</v>
      </c>
      <c r="K158" s="74">
        <v>2022</v>
      </c>
      <c r="L158" t="str">
        <f t="shared" si="2"/>
        <v>20221156</v>
      </c>
    </row>
    <row r="159" spans="1:12" x14ac:dyDescent="0.25">
      <c r="A159" s="54" t="s">
        <v>9466</v>
      </c>
      <c r="B159" s="75">
        <v>1157</v>
      </c>
      <c r="C159" s="75" t="s">
        <v>7421</v>
      </c>
      <c r="D159" s="76">
        <v>220908</v>
      </c>
      <c r="E159" s="77" t="s">
        <v>7945</v>
      </c>
      <c r="F159" s="184">
        <v>1042.5999999999999</v>
      </c>
      <c r="G159" s="75">
        <v>44833</v>
      </c>
      <c r="H159" s="75">
        <v>44840</v>
      </c>
      <c r="I159" s="75">
        <v>44847</v>
      </c>
      <c r="J159" s="75" t="s">
        <v>7444</v>
      </c>
      <c r="K159" s="74">
        <v>2022</v>
      </c>
      <c r="L159" t="str">
        <f t="shared" si="2"/>
        <v>20221157</v>
      </c>
    </row>
    <row r="160" spans="1:12" x14ac:dyDescent="0.25">
      <c r="A160" s="54" t="s">
        <v>9467</v>
      </c>
      <c r="B160" s="75">
        <v>1158</v>
      </c>
      <c r="C160" s="75" t="s">
        <v>7946</v>
      </c>
      <c r="D160" s="76">
        <v>2200088</v>
      </c>
      <c r="E160" s="77" t="s">
        <v>7947</v>
      </c>
      <c r="F160" s="184">
        <v>90</v>
      </c>
      <c r="G160" s="75">
        <v>44834</v>
      </c>
      <c r="H160" s="75" t="s">
        <v>7948</v>
      </c>
      <c r="I160" s="75">
        <v>44848</v>
      </c>
      <c r="J160" s="75" t="s">
        <v>7949</v>
      </c>
      <c r="K160" s="74">
        <v>2022</v>
      </c>
      <c r="L160" t="str">
        <f t="shared" si="2"/>
        <v>20221158</v>
      </c>
    </row>
    <row r="161" spans="1:12" x14ac:dyDescent="0.25">
      <c r="A161" s="54" t="s">
        <v>9468</v>
      </c>
      <c r="B161" s="75">
        <v>1159</v>
      </c>
      <c r="C161" s="75" t="s">
        <v>7671</v>
      </c>
      <c r="D161" s="76">
        <v>122740</v>
      </c>
      <c r="E161" s="77" t="s">
        <v>7950</v>
      </c>
      <c r="F161" s="184">
        <v>68.400000000000006</v>
      </c>
      <c r="G161" s="75">
        <v>44834</v>
      </c>
      <c r="H161" s="75">
        <v>44837</v>
      </c>
      <c r="I161" s="75">
        <v>44849</v>
      </c>
      <c r="J161" s="75" t="s">
        <v>6755</v>
      </c>
      <c r="K161" s="74">
        <v>2022</v>
      </c>
      <c r="L161" t="str">
        <f t="shared" si="2"/>
        <v>20221159</v>
      </c>
    </row>
    <row r="162" spans="1:12" x14ac:dyDescent="0.25">
      <c r="A162" s="54" t="s">
        <v>9469</v>
      </c>
      <c r="B162" s="75">
        <v>1160</v>
      </c>
      <c r="C162" s="75" t="s">
        <v>7627</v>
      </c>
      <c r="D162" s="76">
        <v>10220151</v>
      </c>
      <c r="E162" s="77" t="s">
        <v>7628</v>
      </c>
      <c r="F162" s="184">
        <v>268.8</v>
      </c>
      <c r="G162" s="75">
        <v>44834</v>
      </c>
      <c r="H162" s="75">
        <v>44839</v>
      </c>
      <c r="I162" s="75">
        <v>44849</v>
      </c>
      <c r="J162" s="75" t="s">
        <v>6755</v>
      </c>
      <c r="K162" s="74">
        <v>2022</v>
      </c>
      <c r="L162" t="str">
        <f t="shared" si="2"/>
        <v>20221160</v>
      </c>
    </row>
    <row r="163" spans="1:12" x14ac:dyDescent="0.25">
      <c r="A163" s="54" t="s">
        <v>9470</v>
      </c>
      <c r="B163" s="75">
        <v>1161</v>
      </c>
      <c r="C163" s="75" t="s">
        <v>7617</v>
      </c>
      <c r="D163" s="76">
        <v>220100170</v>
      </c>
      <c r="E163" s="77" t="s">
        <v>7951</v>
      </c>
      <c r="F163" s="184">
        <v>740.64</v>
      </c>
      <c r="G163" s="75">
        <v>44834</v>
      </c>
      <c r="H163" s="75">
        <v>44841</v>
      </c>
      <c r="I163" s="75">
        <v>44848</v>
      </c>
      <c r="J163" s="75" t="s">
        <v>7952</v>
      </c>
      <c r="K163" s="74">
        <v>2022</v>
      </c>
      <c r="L163" t="str">
        <f t="shared" si="2"/>
        <v>20221161</v>
      </c>
    </row>
    <row r="164" spans="1:12" x14ac:dyDescent="0.25">
      <c r="A164" s="54" t="s">
        <v>9471</v>
      </c>
      <c r="B164" s="75">
        <v>1162</v>
      </c>
      <c r="C164" s="75" t="s">
        <v>7821</v>
      </c>
      <c r="D164" s="76">
        <v>2022105</v>
      </c>
      <c r="E164" s="77" t="s">
        <v>7953</v>
      </c>
      <c r="F164" s="184">
        <v>104.2</v>
      </c>
      <c r="G164" s="75">
        <v>44834</v>
      </c>
      <c r="H164" s="75">
        <v>44841</v>
      </c>
      <c r="I164" s="75">
        <v>44848</v>
      </c>
      <c r="J164" s="75" t="s">
        <v>4682</v>
      </c>
      <c r="K164" s="74">
        <v>2022</v>
      </c>
      <c r="L164" t="str">
        <f t="shared" si="2"/>
        <v>20221162</v>
      </c>
    </row>
    <row r="165" spans="1:12" x14ac:dyDescent="0.25">
      <c r="A165" s="54" t="s">
        <v>9472</v>
      </c>
      <c r="B165" s="75">
        <v>1163</v>
      </c>
      <c r="C165" s="75" t="s">
        <v>7524</v>
      </c>
      <c r="D165" s="76">
        <v>2022049</v>
      </c>
      <c r="E165" s="77" t="s">
        <v>7525</v>
      </c>
      <c r="F165" s="184">
        <v>4122.5</v>
      </c>
      <c r="G165" s="75">
        <v>44834</v>
      </c>
      <c r="H165" s="75">
        <v>44841</v>
      </c>
      <c r="I165" s="75">
        <v>44848</v>
      </c>
      <c r="J165" s="75" t="s">
        <v>5992</v>
      </c>
      <c r="K165" s="74">
        <v>2022</v>
      </c>
      <c r="L165" t="str">
        <f t="shared" si="2"/>
        <v>20221163</v>
      </c>
    </row>
    <row r="166" spans="1:12" x14ac:dyDescent="0.25">
      <c r="A166" s="54" t="s">
        <v>9473</v>
      </c>
      <c r="B166" s="75">
        <v>1164</v>
      </c>
      <c r="C166" s="75" t="s">
        <v>7683</v>
      </c>
      <c r="D166" s="76">
        <v>8314627556</v>
      </c>
      <c r="E166" s="77" t="s">
        <v>7632</v>
      </c>
      <c r="F166" s="184">
        <v>740.84</v>
      </c>
      <c r="G166" s="75">
        <v>44834</v>
      </c>
      <c r="H166" s="75">
        <v>44840</v>
      </c>
      <c r="I166" s="75">
        <v>44852</v>
      </c>
      <c r="J166" s="75" t="s">
        <v>200</v>
      </c>
      <c r="K166" s="74">
        <v>2022</v>
      </c>
      <c r="L166" t="str">
        <f t="shared" si="2"/>
        <v>20221164</v>
      </c>
    </row>
    <row r="167" spans="1:12" x14ac:dyDescent="0.25">
      <c r="A167" s="54" t="s">
        <v>9474</v>
      </c>
      <c r="B167" s="75">
        <v>1165</v>
      </c>
      <c r="C167" s="75" t="s">
        <v>7757</v>
      </c>
      <c r="D167" s="76">
        <v>40222984</v>
      </c>
      <c r="E167" s="77" t="s">
        <v>7954</v>
      </c>
      <c r="F167" s="184">
        <v>156.6</v>
      </c>
      <c r="G167" s="75">
        <v>44809</v>
      </c>
      <c r="H167" s="75">
        <v>44827</v>
      </c>
      <c r="I167" s="75">
        <v>44914</v>
      </c>
      <c r="J167" s="75" t="s">
        <v>6714</v>
      </c>
      <c r="K167" s="74">
        <v>2022</v>
      </c>
      <c r="L167" t="str">
        <f t="shared" si="2"/>
        <v>20221165</v>
      </c>
    </row>
    <row r="168" spans="1:12" x14ac:dyDescent="0.25">
      <c r="A168" s="54" t="s">
        <v>9475</v>
      </c>
      <c r="B168" s="75">
        <v>1166</v>
      </c>
      <c r="C168" s="75" t="s">
        <v>7955</v>
      </c>
      <c r="D168" s="76">
        <v>223552774</v>
      </c>
      <c r="E168" s="77" t="s">
        <v>7956</v>
      </c>
      <c r="F168" s="184">
        <v>49</v>
      </c>
      <c r="G168" s="75">
        <v>44830</v>
      </c>
      <c r="H168" s="75">
        <v>44840</v>
      </c>
      <c r="I168" s="75">
        <v>44844</v>
      </c>
      <c r="J168" s="75" t="s">
        <v>7957</v>
      </c>
      <c r="K168" s="74">
        <v>2022</v>
      </c>
      <c r="L168" t="str">
        <f t="shared" si="2"/>
        <v>20221166</v>
      </c>
    </row>
    <row r="169" spans="1:12" x14ac:dyDescent="0.25">
      <c r="A169" s="54" t="s">
        <v>9476</v>
      </c>
      <c r="B169" s="75">
        <v>1167</v>
      </c>
      <c r="C169" s="75" t="s">
        <v>7958</v>
      </c>
      <c r="D169" s="76">
        <v>20220189</v>
      </c>
      <c r="E169" s="77" t="s">
        <v>7959</v>
      </c>
      <c r="F169" s="184">
        <v>243.02</v>
      </c>
      <c r="G169" s="75">
        <v>44831</v>
      </c>
      <c r="H169" s="75">
        <v>44841</v>
      </c>
      <c r="I169" s="75">
        <v>44845</v>
      </c>
      <c r="J169" s="75" t="s">
        <v>7960</v>
      </c>
      <c r="K169" s="74">
        <v>2022</v>
      </c>
      <c r="L169" t="str">
        <f t="shared" si="2"/>
        <v>20221167</v>
      </c>
    </row>
    <row r="170" spans="1:12" x14ac:dyDescent="0.25">
      <c r="A170" s="54" t="s">
        <v>9477</v>
      </c>
      <c r="B170" s="75">
        <v>1168</v>
      </c>
      <c r="C170" s="75" t="s">
        <v>7961</v>
      </c>
      <c r="D170" s="76">
        <v>11841947</v>
      </c>
      <c r="E170" s="77" t="s">
        <v>7744</v>
      </c>
      <c r="F170" s="184">
        <v>584.88</v>
      </c>
      <c r="G170" s="75">
        <v>44833</v>
      </c>
      <c r="H170" s="75">
        <v>44840</v>
      </c>
      <c r="I170" s="75">
        <v>44863</v>
      </c>
      <c r="J170" s="75" t="s">
        <v>4759</v>
      </c>
      <c r="K170" s="74">
        <v>2022</v>
      </c>
      <c r="L170" t="str">
        <f t="shared" si="2"/>
        <v>20221168</v>
      </c>
    </row>
    <row r="171" spans="1:12" x14ac:dyDescent="0.25">
      <c r="A171" s="54" t="s">
        <v>9478</v>
      </c>
      <c r="B171" s="75">
        <v>1169</v>
      </c>
      <c r="C171" s="75" t="s">
        <v>7961</v>
      </c>
      <c r="D171" s="76">
        <v>11841948</v>
      </c>
      <c r="E171" s="77" t="s">
        <v>7962</v>
      </c>
      <c r="F171" s="184">
        <v>427.1</v>
      </c>
      <c r="G171" s="75">
        <v>44832</v>
      </c>
      <c r="H171" s="75">
        <v>44840</v>
      </c>
      <c r="I171" s="75">
        <v>44862</v>
      </c>
      <c r="J171" s="75" t="s">
        <v>315</v>
      </c>
      <c r="K171" s="74">
        <v>2022</v>
      </c>
      <c r="L171" t="str">
        <f t="shared" si="2"/>
        <v>20221169</v>
      </c>
    </row>
    <row r="172" spans="1:12" x14ac:dyDescent="0.25">
      <c r="A172" s="54" t="s">
        <v>9479</v>
      </c>
      <c r="B172" s="75">
        <v>1170</v>
      </c>
      <c r="C172" s="75" t="s">
        <v>7961</v>
      </c>
      <c r="D172" s="76">
        <v>11841955</v>
      </c>
      <c r="E172" s="77" t="s">
        <v>7745</v>
      </c>
      <c r="F172" s="184">
        <v>2281.2199999999998</v>
      </c>
      <c r="G172" s="75">
        <v>44832</v>
      </c>
      <c r="H172" s="75">
        <v>44840</v>
      </c>
      <c r="I172" s="75">
        <v>44862</v>
      </c>
      <c r="J172" s="75" t="s">
        <v>5325</v>
      </c>
      <c r="K172" s="74">
        <v>2022</v>
      </c>
      <c r="L172" t="str">
        <f t="shared" si="2"/>
        <v>20221170</v>
      </c>
    </row>
    <row r="173" spans="1:12" x14ac:dyDescent="0.25">
      <c r="A173" s="54" t="s">
        <v>9480</v>
      </c>
      <c r="B173" s="75">
        <v>1171</v>
      </c>
      <c r="C173" s="75" t="s">
        <v>7961</v>
      </c>
      <c r="D173" s="76">
        <v>11841956</v>
      </c>
      <c r="E173" s="77" t="s">
        <v>7963</v>
      </c>
      <c r="F173" s="184">
        <v>19</v>
      </c>
      <c r="G173" s="75">
        <v>44832</v>
      </c>
      <c r="H173" s="75">
        <v>44840</v>
      </c>
      <c r="I173" s="75">
        <v>44862</v>
      </c>
      <c r="J173" s="75" t="s">
        <v>5325</v>
      </c>
      <c r="K173" s="74">
        <v>2022</v>
      </c>
      <c r="L173" t="str">
        <f t="shared" si="2"/>
        <v>20221171</v>
      </c>
    </row>
    <row r="174" spans="1:12" x14ac:dyDescent="0.25">
      <c r="A174" s="54" t="s">
        <v>9481</v>
      </c>
      <c r="B174" s="75">
        <v>1172</v>
      </c>
      <c r="C174" s="75" t="s">
        <v>7961</v>
      </c>
      <c r="D174" s="76">
        <v>11841957</v>
      </c>
      <c r="E174" s="77" t="s">
        <v>7964</v>
      </c>
      <c r="F174" s="184">
        <v>164.16</v>
      </c>
      <c r="G174" s="75">
        <v>44832</v>
      </c>
      <c r="H174" s="75">
        <v>44840</v>
      </c>
      <c r="I174" s="75">
        <v>44862</v>
      </c>
      <c r="J174" s="75" t="s">
        <v>5325</v>
      </c>
      <c r="K174" s="74">
        <v>2022</v>
      </c>
      <c r="L174" t="str">
        <f t="shared" si="2"/>
        <v>20221172</v>
      </c>
    </row>
    <row r="175" spans="1:12" x14ac:dyDescent="0.25">
      <c r="A175" s="54" t="s">
        <v>9482</v>
      </c>
      <c r="B175" s="75">
        <v>1173</v>
      </c>
      <c r="C175" s="75" t="s">
        <v>7961</v>
      </c>
      <c r="D175" s="76">
        <v>11841958</v>
      </c>
      <c r="E175" s="77" t="s">
        <v>7965</v>
      </c>
      <c r="F175" s="184">
        <v>230.4</v>
      </c>
      <c r="G175" s="75">
        <v>44832</v>
      </c>
      <c r="H175" s="75">
        <v>44840</v>
      </c>
      <c r="I175" s="75">
        <v>44862</v>
      </c>
      <c r="J175" s="75" t="s">
        <v>4759</v>
      </c>
      <c r="K175" s="74">
        <v>2022</v>
      </c>
      <c r="L175" t="str">
        <f t="shared" si="2"/>
        <v>20221173</v>
      </c>
    </row>
    <row r="176" spans="1:12" x14ac:dyDescent="0.25">
      <c r="A176" s="54" t="s">
        <v>9483</v>
      </c>
      <c r="B176" s="75">
        <v>1174</v>
      </c>
      <c r="C176" s="75" t="s">
        <v>7404</v>
      </c>
      <c r="D176" s="76">
        <v>22426758</v>
      </c>
      <c r="E176" s="77" t="s">
        <v>7966</v>
      </c>
      <c r="F176" s="184">
        <v>7690.75</v>
      </c>
      <c r="G176" s="75">
        <v>44833</v>
      </c>
      <c r="H176" s="75">
        <v>44841</v>
      </c>
      <c r="I176" s="75">
        <v>44863</v>
      </c>
      <c r="J176" s="75" t="s">
        <v>5833</v>
      </c>
      <c r="K176" s="74">
        <v>2022</v>
      </c>
      <c r="L176" t="str">
        <f t="shared" si="2"/>
        <v>20221174</v>
      </c>
    </row>
    <row r="177" spans="1:12" x14ac:dyDescent="0.25">
      <c r="A177" s="54" t="s">
        <v>9484</v>
      </c>
      <c r="B177" s="75">
        <v>1175</v>
      </c>
      <c r="C177" s="75" t="s">
        <v>7826</v>
      </c>
      <c r="D177" s="76">
        <v>42022094</v>
      </c>
      <c r="E177" s="77" t="s">
        <v>7967</v>
      </c>
      <c r="F177" s="184">
        <v>30522.720000000001</v>
      </c>
      <c r="G177" s="75">
        <v>44834</v>
      </c>
      <c r="H177" s="75">
        <v>44837</v>
      </c>
      <c r="I177" s="75">
        <v>44864</v>
      </c>
      <c r="J177" s="75" t="s">
        <v>7968</v>
      </c>
      <c r="K177" s="74">
        <v>2022</v>
      </c>
      <c r="L177" t="str">
        <f t="shared" si="2"/>
        <v>20221175</v>
      </c>
    </row>
    <row r="178" spans="1:12" x14ac:dyDescent="0.25">
      <c r="A178" s="54" t="s">
        <v>9485</v>
      </c>
      <c r="B178" s="75">
        <v>1176</v>
      </c>
      <c r="C178" s="75" t="s">
        <v>7826</v>
      </c>
      <c r="D178" s="76">
        <v>42022095</v>
      </c>
      <c r="E178" s="77" t="s">
        <v>7967</v>
      </c>
      <c r="F178" s="184">
        <v>6424.8</v>
      </c>
      <c r="G178" s="75">
        <v>44834</v>
      </c>
      <c r="H178" s="75">
        <v>44837</v>
      </c>
      <c r="I178" s="75">
        <v>44864</v>
      </c>
      <c r="J178" s="75" t="s">
        <v>7968</v>
      </c>
      <c r="K178" s="74">
        <v>2022</v>
      </c>
      <c r="L178" t="str">
        <f t="shared" si="2"/>
        <v>20221176</v>
      </c>
    </row>
    <row r="179" spans="1:12" x14ac:dyDescent="0.25">
      <c r="A179" s="54" t="s">
        <v>9486</v>
      </c>
      <c r="B179" s="75">
        <v>1177</v>
      </c>
      <c r="C179" s="75" t="s">
        <v>7776</v>
      </c>
      <c r="D179" s="76">
        <v>10013436</v>
      </c>
      <c r="E179" s="77" t="s">
        <v>7969</v>
      </c>
      <c r="F179" s="184">
        <v>794.1</v>
      </c>
      <c r="G179" s="75">
        <v>44833</v>
      </c>
      <c r="H179" s="75">
        <v>44841</v>
      </c>
      <c r="I179" s="75">
        <v>44864</v>
      </c>
      <c r="J179" s="75" t="s">
        <v>4694</v>
      </c>
      <c r="K179" s="74">
        <v>2022</v>
      </c>
      <c r="L179" t="str">
        <f t="shared" si="2"/>
        <v>20221177</v>
      </c>
    </row>
    <row r="180" spans="1:12" x14ac:dyDescent="0.25">
      <c r="A180" s="54" t="s">
        <v>9487</v>
      </c>
      <c r="B180" s="75">
        <v>1178</v>
      </c>
      <c r="C180" s="75" t="s">
        <v>7404</v>
      </c>
      <c r="D180" s="76">
        <v>22426807</v>
      </c>
      <c r="E180" s="77" t="s">
        <v>7966</v>
      </c>
      <c r="F180" s="184">
        <v>316.87</v>
      </c>
      <c r="G180" s="75">
        <v>44834</v>
      </c>
      <c r="H180" s="75">
        <v>44840</v>
      </c>
      <c r="I180" s="75">
        <v>44864</v>
      </c>
      <c r="J180" s="75" t="s">
        <v>7258</v>
      </c>
      <c r="K180" s="74">
        <v>2022</v>
      </c>
      <c r="L180" t="str">
        <f t="shared" si="2"/>
        <v>20221178</v>
      </c>
    </row>
    <row r="181" spans="1:12" x14ac:dyDescent="0.25">
      <c r="A181" s="54" t="s">
        <v>9488</v>
      </c>
      <c r="B181" s="75">
        <v>1179</v>
      </c>
      <c r="C181" s="75" t="s">
        <v>7688</v>
      </c>
      <c r="D181" s="76">
        <v>2209094</v>
      </c>
      <c r="E181" s="77" t="s">
        <v>7788</v>
      </c>
      <c r="F181" s="184">
        <v>24883.200000000001</v>
      </c>
      <c r="G181" s="75">
        <v>44834</v>
      </c>
      <c r="H181" s="75">
        <v>44839</v>
      </c>
      <c r="I181" s="75">
        <v>44866</v>
      </c>
      <c r="J181" s="75" t="s">
        <v>5726</v>
      </c>
      <c r="K181" s="74">
        <v>2022</v>
      </c>
      <c r="L181" t="str">
        <f t="shared" si="2"/>
        <v>20221179</v>
      </c>
    </row>
    <row r="182" spans="1:12" x14ac:dyDescent="0.25">
      <c r="A182" s="54" t="s">
        <v>9489</v>
      </c>
      <c r="B182" s="75">
        <v>1180</v>
      </c>
      <c r="C182" s="75" t="s">
        <v>7914</v>
      </c>
      <c r="D182" s="76">
        <v>6861918076</v>
      </c>
      <c r="E182" s="77" t="s">
        <v>7499</v>
      </c>
      <c r="F182" s="184">
        <v>135.47999999999999</v>
      </c>
      <c r="G182" s="75">
        <v>44834</v>
      </c>
      <c r="H182" s="75">
        <v>44840</v>
      </c>
      <c r="I182" s="75">
        <v>44899</v>
      </c>
      <c r="J182" s="75" t="s">
        <v>44</v>
      </c>
      <c r="K182" s="74">
        <v>2022</v>
      </c>
      <c r="L182" t="str">
        <f t="shared" si="2"/>
        <v>20221180</v>
      </c>
    </row>
    <row r="183" spans="1:12" x14ac:dyDescent="0.25">
      <c r="A183" s="54" t="s">
        <v>9490</v>
      </c>
      <c r="B183" s="75">
        <v>1181</v>
      </c>
      <c r="C183" s="75" t="s">
        <v>7665</v>
      </c>
      <c r="D183" s="76">
        <v>122201983</v>
      </c>
      <c r="E183" s="77" t="s">
        <v>7666</v>
      </c>
      <c r="F183" s="184">
        <v>1440.32</v>
      </c>
      <c r="G183" s="75">
        <v>44834</v>
      </c>
      <c r="H183" s="75">
        <v>44841</v>
      </c>
      <c r="I183" s="75">
        <v>44853</v>
      </c>
      <c r="J183" s="75" t="s">
        <v>72</v>
      </c>
      <c r="K183" s="74">
        <v>2022</v>
      </c>
      <c r="L183" t="str">
        <f t="shared" si="2"/>
        <v>20221181</v>
      </c>
    </row>
    <row r="184" spans="1:12" x14ac:dyDescent="0.25">
      <c r="A184" s="54" t="s">
        <v>9491</v>
      </c>
      <c r="B184" s="75">
        <v>1182</v>
      </c>
      <c r="C184" s="75" t="s">
        <v>7970</v>
      </c>
      <c r="D184" s="76">
        <v>22090</v>
      </c>
      <c r="E184" s="77" t="s">
        <v>7687</v>
      </c>
      <c r="F184" s="184">
        <v>910</v>
      </c>
      <c r="G184" s="75">
        <v>44834</v>
      </c>
      <c r="H184" s="75">
        <v>44841</v>
      </c>
      <c r="I184" s="75">
        <v>44853</v>
      </c>
      <c r="J184" s="75" t="s">
        <v>6801</v>
      </c>
      <c r="K184" s="74">
        <v>2022</v>
      </c>
      <c r="L184" t="str">
        <f t="shared" si="2"/>
        <v>20221182</v>
      </c>
    </row>
    <row r="185" spans="1:12" x14ac:dyDescent="0.25">
      <c r="A185" s="54" t="s">
        <v>9492</v>
      </c>
      <c r="B185" s="75">
        <v>1183</v>
      </c>
      <c r="C185" s="75" t="s">
        <v>7786</v>
      </c>
      <c r="D185" s="76">
        <v>522022</v>
      </c>
      <c r="E185" s="77" t="s">
        <v>7971</v>
      </c>
      <c r="F185" s="184">
        <v>51.19</v>
      </c>
      <c r="G185" s="75">
        <v>44834</v>
      </c>
      <c r="H185" s="75">
        <v>44841</v>
      </c>
      <c r="I185" s="75">
        <v>44838</v>
      </c>
      <c r="J185" s="75" t="s">
        <v>4737</v>
      </c>
      <c r="K185" s="74">
        <v>2022</v>
      </c>
      <c r="L185" t="str">
        <f t="shared" si="2"/>
        <v>20221183</v>
      </c>
    </row>
    <row r="186" spans="1:12" x14ac:dyDescent="0.25">
      <c r="A186" s="54" t="s">
        <v>9493</v>
      </c>
      <c r="B186" s="75">
        <v>1184</v>
      </c>
      <c r="C186" s="75" t="s">
        <v>7972</v>
      </c>
      <c r="D186" s="76">
        <v>1512201980</v>
      </c>
      <c r="E186" s="77" t="s">
        <v>7973</v>
      </c>
      <c r="F186" s="184">
        <v>1663.97</v>
      </c>
      <c r="G186" s="75">
        <v>44834</v>
      </c>
      <c r="H186" s="75">
        <v>44845</v>
      </c>
      <c r="I186" s="75">
        <v>44859</v>
      </c>
      <c r="J186" s="75" t="s">
        <v>6824</v>
      </c>
      <c r="K186" s="74">
        <v>2022</v>
      </c>
      <c r="L186" t="str">
        <f t="shared" si="2"/>
        <v>20221184</v>
      </c>
    </row>
    <row r="187" spans="1:12" x14ac:dyDescent="0.25">
      <c r="A187" s="54" t="s">
        <v>9494</v>
      </c>
      <c r="B187" s="75">
        <v>1185</v>
      </c>
      <c r="C187" s="75" t="s">
        <v>7636</v>
      </c>
      <c r="D187" s="76">
        <v>9001545396</v>
      </c>
      <c r="E187" s="77" t="s">
        <v>7637</v>
      </c>
      <c r="F187" s="184">
        <v>12.4</v>
      </c>
      <c r="G187" s="75">
        <v>44834</v>
      </c>
      <c r="H187" s="75">
        <v>44844</v>
      </c>
      <c r="I187" s="75">
        <v>44882</v>
      </c>
      <c r="J187" s="75" t="s">
        <v>4698</v>
      </c>
      <c r="K187" s="74">
        <v>2022</v>
      </c>
      <c r="L187" t="str">
        <f t="shared" si="2"/>
        <v>20221185</v>
      </c>
    </row>
    <row r="188" spans="1:12" x14ac:dyDescent="0.25">
      <c r="A188" s="54" t="s">
        <v>9495</v>
      </c>
      <c r="B188" s="75">
        <v>1186</v>
      </c>
      <c r="C188" s="75" t="s">
        <v>7427</v>
      </c>
      <c r="D188" s="76">
        <v>4722021594</v>
      </c>
      <c r="E188" s="77" t="s">
        <v>7736</v>
      </c>
      <c r="F188" s="184">
        <v>593.48</v>
      </c>
      <c r="G188" s="75">
        <v>44834</v>
      </c>
      <c r="H188" s="75">
        <v>44841</v>
      </c>
      <c r="I188" s="75">
        <v>44884</v>
      </c>
      <c r="J188" s="75" t="s">
        <v>4787</v>
      </c>
      <c r="K188" s="74">
        <v>2022</v>
      </c>
      <c r="L188" t="str">
        <f t="shared" si="2"/>
        <v>20221186</v>
      </c>
    </row>
    <row r="189" spans="1:12" x14ac:dyDescent="0.25">
      <c r="A189" s="54" t="s">
        <v>9496</v>
      </c>
      <c r="B189" s="75">
        <v>1187</v>
      </c>
      <c r="C189" s="75" t="s">
        <v>7681</v>
      </c>
      <c r="D189" s="76">
        <v>20220903</v>
      </c>
      <c r="E189" s="77" t="s">
        <v>7682</v>
      </c>
      <c r="F189" s="184">
        <v>199.16</v>
      </c>
      <c r="G189" s="75">
        <v>44834</v>
      </c>
      <c r="H189" s="75">
        <v>44847</v>
      </c>
      <c r="I189" s="75">
        <v>44848</v>
      </c>
      <c r="J189" s="75" t="s">
        <v>174</v>
      </c>
      <c r="K189" s="74">
        <v>2022</v>
      </c>
      <c r="L189" t="str">
        <f t="shared" si="2"/>
        <v>20221187</v>
      </c>
    </row>
    <row r="190" spans="1:12" x14ac:dyDescent="0.25">
      <c r="A190" s="54" t="s">
        <v>9497</v>
      </c>
      <c r="B190" s="75">
        <v>1188</v>
      </c>
      <c r="C190" s="75" t="s">
        <v>7879</v>
      </c>
      <c r="D190" s="76">
        <v>8422201109</v>
      </c>
      <c r="E190" s="77" t="s">
        <v>7974</v>
      </c>
      <c r="F190" s="184">
        <v>113.62</v>
      </c>
      <c r="G190" s="75">
        <v>44834</v>
      </c>
      <c r="H190" s="75">
        <v>44847</v>
      </c>
      <c r="I190" s="75">
        <v>44845</v>
      </c>
      <c r="J190" s="75" t="s">
        <v>7670</v>
      </c>
      <c r="K190" s="74">
        <v>2022</v>
      </c>
      <c r="L190" t="str">
        <f t="shared" si="2"/>
        <v>20221188</v>
      </c>
    </row>
    <row r="191" spans="1:12" x14ac:dyDescent="0.25">
      <c r="A191" s="54" t="s">
        <v>9498</v>
      </c>
      <c r="B191" s="75">
        <v>1189</v>
      </c>
      <c r="C191" s="75" t="s">
        <v>7975</v>
      </c>
      <c r="D191" s="76">
        <v>220909</v>
      </c>
      <c r="E191" s="77" t="s">
        <v>7976</v>
      </c>
      <c r="F191" s="184">
        <v>180</v>
      </c>
      <c r="G191" s="75">
        <v>44830</v>
      </c>
      <c r="H191" s="75">
        <v>44847</v>
      </c>
      <c r="I191" s="75">
        <v>44844</v>
      </c>
      <c r="J191" s="75" t="s">
        <v>7977</v>
      </c>
      <c r="K191" s="74">
        <v>2022</v>
      </c>
      <c r="L191" t="str">
        <f t="shared" si="2"/>
        <v>20221189</v>
      </c>
    </row>
    <row r="192" spans="1:12" x14ac:dyDescent="0.25">
      <c r="A192" s="54" t="s">
        <v>9499</v>
      </c>
      <c r="B192" s="75">
        <v>1190</v>
      </c>
      <c r="C192" s="75" t="s">
        <v>7889</v>
      </c>
      <c r="D192" s="76">
        <v>2122001653</v>
      </c>
      <c r="E192" s="77" t="s">
        <v>7528</v>
      </c>
      <c r="F192" s="184">
        <v>82571.08</v>
      </c>
      <c r="G192" s="75">
        <v>44834</v>
      </c>
      <c r="H192" s="75">
        <v>44845</v>
      </c>
      <c r="I192" s="75">
        <v>44839</v>
      </c>
      <c r="J192" s="75" t="s">
        <v>4725</v>
      </c>
      <c r="K192" s="74">
        <v>2022</v>
      </c>
      <c r="L192" t="str">
        <f t="shared" si="2"/>
        <v>20221190</v>
      </c>
    </row>
    <row r="193" spans="1:12" x14ac:dyDescent="0.25">
      <c r="A193" s="54" t="s">
        <v>9500</v>
      </c>
      <c r="B193" s="75">
        <v>1191</v>
      </c>
      <c r="C193" s="75" t="s">
        <v>7889</v>
      </c>
      <c r="D193" s="76">
        <v>2422000096</v>
      </c>
      <c r="E193" s="77" t="s">
        <v>7528</v>
      </c>
      <c r="F193" s="184">
        <v>-19.399999999999999</v>
      </c>
      <c r="G193" s="75">
        <v>44834</v>
      </c>
      <c r="H193" s="75">
        <v>44845</v>
      </c>
      <c r="I193" s="75">
        <v>44875</v>
      </c>
      <c r="J193" s="75" t="s">
        <v>7978</v>
      </c>
      <c r="K193" s="74">
        <v>2022</v>
      </c>
      <c r="L193" t="str">
        <f t="shared" si="2"/>
        <v>20221191</v>
      </c>
    </row>
    <row r="194" spans="1:12" x14ac:dyDescent="0.25">
      <c r="A194" s="54" t="s">
        <v>9501</v>
      </c>
      <c r="B194" s="75">
        <v>1192</v>
      </c>
      <c r="C194" s="75" t="s">
        <v>7979</v>
      </c>
      <c r="D194" s="76">
        <v>30922</v>
      </c>
      <c r="E194" s="77" t="s">
        <v>7522</v>
      </c>
      <c r="F194" s="184">
        <v>9690</v>
      </c>
      <c r="G194" s="75">
        <v>44830</v>
      </c>
      <c r="H194" s="75">
        <v>44830</v>
      </c>
      <c r="I194" s="75">
        <v>44830</v>
      </c>
      <c r="J194" s="75" t="s">
        <v>7980</v>
      </c>
      <c r="K194" s="74">
        <v>2022</v>
      </c>
      <c r="L194" t="str">
        <f t="shared" si="2"/>
        <v>20221192</v>
      </c>
    </row>
    <row r="195" spans="1:12" x14ac:dyDescent="0.25">
      <c r="A195" s="54" t="s">
        <v>9502</v>
      </c>
      <c r="B195" s="75">
        <v>1193</v>
      </c>
      <c r="C195" s="75" t="s">
        <v>7667</v>
      </c>
      <c r="D195" s="76">
        <v>1111222210</v>
      </c>
      <c r="E195" s="77" t="s">
        <v>7668</v>
      </c>
      <c r="F195" s="184">
        <v>1892.77</v>
      </c>
      <c r="G195" s="75">
        <v>44834</v>
      </c>
      <c r="H195" s="75">
        <v>44846</v>
      </c>
      <c r="I195" s="75">
        <v>44854</v>
      </c>
      <c r="J195" s="75" t="s">
        <v>179</v>
      </c>
      <c r="K195" s="74">
        <v>2022</v>
      </c>
      <c r="L195" t="str">
        <f t="shared" ref="L195:L258" si="3">K195&amp;B195</f>
        <v>20221193</v>
      </c>
    </row>
    <row r="196" spans="1:12" x14ac:dyDescent="0.25">
      <c r="A196" s="54" t="s">
        <v>9503</v>
      </c>
      <c r="B196" s="75">
        <v>1194</v>
      </c>
      <c r="C196" s="75" t="s">
        <v>7981</v>
      </c>
      <c r="D196" s="76">
        <v>1022105024</v>
      </c>
      <c r="E196" s="77" t="s">
        <v>7806</v>
      </c>
      <c r="F196" s="184">
        <v>45</v>
      </c>
      <c r="G196" s="75">
        <v>44834</v>
      </c>
      <c r="H196" s="75">
        <v>44847</v>
      </c>
      <c r="I196" s="75">
        <v>44875</v>
      </c>
      <c r="J196" s="75" t="s">
        <v>4766</v>
      </c>
      <c r="K196" s="74">
        <v>2022</v>
      </c>
      <c r="L196" t="str">
        <f t="shared" si="3"/>
        <v>20221194</v>
      </c>
    </row>
    <row r="197" spans="1:12" x14ac:dyDescent="0.25">
      <c r="A197" s="54" t="s">
        <v>9504</v>
      </c>
      <c r="B197" s="75">
        <v>1195</v>
      </c>
      <c r="C197" s="75" t="s">
        <v>7981</v>
      </c>
      <c r="D197" s="76">
        <v>1022105140</v>
      </c>
      <c r="E197" s="77" t="s">
        <v>7982</v>
      </c>
      <c r="F197" s="184">
        <v>130.1</v>
      </c>
      <c r="G197" s="75">
        <v>44834</v>
      </c>
      <c r="H197" s="75">
        <v>44847</v>
      </c>
      <c r="I197" s="75">
        <v>44875</v>
      </c>
      <c r="J197" s="75" t="s">
        <v>4766</v>
      </c>
      <c r="K197" s="74">
        <v>2022</v>
      </c>
      <c r="L197" t="str">
        <f t="shared" si="3"/>
        <v>20221195</v>
      </c>
    </row>
    <row r="198" spans="1:12" x14ac:dyDescent="0.25">
      <c r="A198" s="54" t="s">
        <v>9505</v>
      </c>
      <c r="B198" s="75">
        <v>1196</v>
      </c>
      <c r="C198" s="75" t="s">
        <v>7714</v>
      </c>
      <c r="D198" s="76">
        <v>222012634</v>
      </c>
      <c r="E198" s="77" t="s">
        <v>7554</v>
      </c>
      <c r="F198" s="184">
        <v>-501.17</v>
      </c>
      <c r="G198" s="75">
        <v>44834</v>
      </c>
      <c r="H198" s="75">
        <v>44834</v>
      </c>
      <c r="I198" s="75">
        <v>44854</v>
      </c>
      <c r="J198" s="75" t="s">
        <v>7983</v>
      </c>
      <c r="K198" s="74">
        <v>2022</v>
      </c>
      <c r="L198" t="str">
        <f t="shared" si="3"/>
        <v>20221196</v>
      </c>
    </row>
    <row r="199" spans="1:12" x14ac:dyDescent="0.25">
      <c r="A199" s="54" t="s">
        <v>9506</v>
      </c>
      <c r="B199" s="75">
        <v>1197</v>
      </c>
      <c r="C199" s="75" t="s">
        <v>7807</v>
      </c>
      <c r="D199" s="76">
        <v>20220172</v>
      </c>
      <c r="E199" s="77" t="s">
        <v>7691</v>
      </c>
      <c r="F199" s="184">
        <v>960</v>
      </c>
      <c r="G199" s="75">
        <v>44834</v>
      </c>
      <c r="H199" s="75">
        <v>44846</v>
      </c>
      <c r="I199" s="75">
        <v>44861</v>
      </c>
      <c r="J199" s="75" t="s">
        <v>7984</v>
      </c>
      <c r="K199" s="74">
        <v>2022</v>
      </c>
      <c r="L199" t="str">
        <f t="shared" si="3"/>
        <v>20221197</v>
      </c>
    </row>
    <row r="200" spans="1:12" x14ac:dyDescent="0.25">
      <c r="A200" s="54" t="s">
        <v>9507</v>
      </c>
      <c r="B200" s="75">
        <v>1198</v>
      </c>
      <c r="C200" s="75" t="s">
        <v>7985</v>
      </c>
      <c r="D200" s="76">
        <v>3221008724</v>
      </c>
      <c r="E200" s="77" t="s">
        <v>7740</v>
      </c>
      <c r="F200" s="184">
        <v>5488.21</v>
      </c>
      <c r="G200" s="75">
        <v>44834</v>
      </c>
      <c r="H200" s="75">
        <v>44838</v>
      </c>
      <c r="I200" s="75">
        <v>44867</v>
      </c>
      <c r="J200" s="75" t="s">
        <v>205</v>
      </c>
      <c r="K200" s="74">
        <v>2022</v>
      </c>
      <c r="L200" t="str">
        <f t="shared" si="3"/>
        <v>20221198</v>
      </c>
    </row>
    <row r="201" spans="1:12" x14ac:dyDescent="0.25">
      <c r="A201" s="54" t="s">
        <v>9508</v>
      </c>
      <c r="B201" s="75">
        <v>1199</v>
      </c>
      <c r="C201" s="75" t="s">
        <v>7986</v>
      </c>
      <c r="D201" s="76">
        <v>2022375</v>
      </c>
      <c r="E201" s="77">
        <v>44652</v>
      </c>
      <c r="F201" s="184">
        <v>6389.71</v>
      </c>
      <c r="G201" s="75">
        <v>44834</v>
      </c>
      <c r="H201" s="75">
        <v>44841</v>
      </c>
      <c r="I201" s="75">
        <v>44853</v>
      </c>
      <c r="J201" s="75" t="s">
        <v>5854</v>
      </c>
      <c r="K201" s="74">
        <v>2022</v>
      </c>
      <c r="L201" t="str">
        <f t="shared" si="3"/>
        <v>20221199</v>
      </c>
    </row>
    <row r="202" spans="1:12" x14ac:dyDescent="0.25">
      <c r="A202" s="54" t="s">
        <v>9509</v>
      </c>
      <c r="B202" s="75">
        <v>1200</v>
      </c>
      <c r="C202" s="75" t="s">
        <v>7809</v>
      </c>
      <c r="D202" s="76">
        <v>220279</v>
      </c>
      <c r="E202" s="77" t="s">
        <v>7987</v>
      </c>
      <c r="F202" s="184">
        <v>1500.79</v>
      </c>
      <c r="G202" s="75">
        <v>44835</v>
      </c>
      <c r="H202" s="75">
        <v>44839</v>
      </c>
      <c r="I202" s="75">
        <v>44844</v>
      </c>
      <c r="J202" s="75" t="s">
        <v>5731</v>
      </c>
      <c r="K202" s="74">
        <v>2022</v>
      </c>
      <c r="L202" t="str">
        <f t="shared" si="3"/>
        <v>20221200</v>
      </c>
    </row>
    <row r="203" spans="1:12" x14ac:dyDescent="0.25">
      <c r="A203" s="54" t="s">
        <v>9510</v>
      </c>
      <c r="B203" s="75">
        <v>1201</v>
      </c>
      <c r="C203" s="75" t="s">
        <v>7660</v>
      </c>
      <c r="D203" s="76">
        <v>220100598</v>
      </c>
      <c r="E203" s="77" t="s">
        <v>7988</v>
      </c>
      <c r="F203" s="184">
        <v>361.4</v>
      </c>
      <c r="G203" s="75">
        <v>44835</v>
      </c>
      <c r="H203" s="75">
        <v>44840</v>
      </c>
      <c r="I203" s="75">
        <v>44844</v>
      </c>
      <c r="J203" s="75" t="s">
        <v>4695</v>
      </c>
      <c r="K203" s="74">
        <v>2022</v>
      </c>
      <c r="L203" t="str">
        <f t="shared" si="3"/>
        <v>20221201</v>
      </c>
    </row>
    <row r="204" spans="1:12" x14ac:dyDescent="0.25">
      <c r="A204" s="54" t="s">
        <v>9511</v>
      </c>
      <c r="B204" s="75">
        <v>1202</v>
      </c>
      <c r="C204" s="75" t="s">
        <v>7989</v>
      </c>
      <c r="D204" s="76">
        <v>220100164</v>
      </c>
      <c r="E204" s="77" t="s">
        <v>7990</v>
      </c>
      <c r="F204" s="184">
        <v>44.44</v>
      </c>
      <c r="G204" s="75">
        <v>44835</v>
      </c>
      <c r="H204" s="75">
        <v>44844</v>
      </c>
      <c r="I204" s="75">
        <v>44848</v>
      </c>
      <c r="J204" s="75" t="s">
        <v>7952</v>
      </c>
      <c r="K204" s="74">
        <v>2022</v>
      </c>
      <c r="L204" t="str">
        <f t="shared" si="3"/>
        <v>20221202</v>
      </c>
    </row>
    <row r="205" spans="1:12" x14ac:dyDescent="0.25">
      <c r="A205" s="54" t="s">
        <v>9512</v>
      </c>
      <c r="B205" s="75">
        <v>1203</v>
      </c>
      <c r="C205" s="75" t="s">
        <v>7401</v>
      </c>
      <c r="D205" s="76">
        <v>1012268944</v>
      </c>
      <c r="E205" s="77" t="s">
        <v>7402</v>
      </c>
      <c r="F205" s="184">
        <v>7876.82</v>
      </c>
      <c r="G205" s="75">
        <v>44835</v>
      </c>
      <c r="H205" s="75">
        <v>44835</v>
      </c>
      <c r="I205" s="75">
        <v>44849</v>
      </c>
      <c r="J205" s="75" t="s">
        <v>7403</v>
      </c>
      <c r="K205" s="74">
        <v>2022</v>
      </c>
      <c r="L205" t="str">
        <f t="shared" si="3"/>
        <v>20221203</v>
      </c>
    </row>
    <row r="206" spans="1:12" x14ac:dyDescent="0.25">
      <c r="A206" s="54" t="s">
        <v>9513</v>
      </c>
      <c r="B206" s="75">
        <v>1204</v>
      </c>
      <c r="C206" s="75" t="s">
        <v>7811</v>
      </c>
      <c r="D206" s="76">
        <v>2022139</v>
      </c>
      <c r="E206" s="77" t="s">
        <v>7991</v>
      </c>
      <c r="F206" s="184">
        <v>996</v>
      </c>
      <c r="G206" s="75">
        <v>44837</v>
      </c>
      <c r="H206" s="75">
        <v>44837</v>
      </c>
      <c r="I206" s="75">
        <v>44851</v>
      </c>
      <c r="J206" s="75"/>
      <c r="K206" s="74">
        <v>2022</v>
      </c>
      <c r="L206" t="str">
        <f t="shared" si="3"/>
        <v>20221204</v>
      </c>
    </row>
    <row r="207" spans="1:12" x14ac:dyDescent="0.25">
      <c r="A207" s="54" t="s">
        <v>9514</v>
      </c>
      <c r="B207" s="79">
        <v>1205</v>
      </c>
      <c r="C207" s="80" t="s">
        <v>7992</v>
      </c>
      <c r="D207" s="81">
        <v>22200950</v>
      </c>
      <c r="E207" s="82" t="s">
        <v>7528</v>
      </c>
      <c r="F207" s="185">
        <v>30243</v>
      </c>
      <c r="G207" s="83">
        <v>44839</v>
      </c>
      <c r="H207" s="83">
        <v>44845</v>
      </c>
      <c r="I207" s="83">
        <v>44839</v>
      </c>
      <c r="J207" s="84" t="s">
        <v>4666</v>
      </c>
      <c r="K207" s="74">
        <v>2022</v>
      </c>
      <c r="L207" t="str">
        <f t="shared" si="3"/>
        <v>20221205</v>
      </c>
    </row>
    <row r="208" spans="1:12" x14ac:dyDescent="0.25">
      <c r="A208" s="54" t="s">
        <v>9515</v>
      </c>
      <c r="B208" s="79">
        <v>1206</v>
      </c>
      <c r="C208" s="84" t="s">
        <v>7993</v>
      </c>
      <c r="D208" s="81">
        <v>102022031</v>
      </c>
      <c r="E208" s="85" t="s">
        <v>7994</v>
      </c>
      <c r="F208" s="185">
        <v>106.8</v>
      </c>
      <c r="G208" s="83">
        <v>44854</v>
      </c>
      <c r="H208" s="83">
        <v>44854</v>
      </c>
      <c r="I208" s="83">
        <v>44854</v>
      </c>
      <c r="J208" s="84" t="s">
        <v>7995</v>
      </c>
      <c r="K208" s="74">
        <v>2022</v>
      </c>
      <c r="L208" t="str">
        <f t="shared" si="3"/>
        <v>20221206</v>
      </c>
    </row>
    <row r="209" spans="1:12" x14ac:dyDescent="0.25">
      <c r="A209" s="54" t="s">
        <v>9516</v>
      </c>
      <c r="B209" s="79">
        <v>1207</v>
      </c>
      <c r="C209" s="80" t="s">
        <v>7996</v>
      </c>
      <c r="D209" s="86">
        <v>2152201542</v>
      </c>
      <c r="E209" s="85" t="s">
        <v>7997</v>
      </c>
      <c r="F209" s="186">
        <v>736.3</v>
      </c>
      <c r="G209" s="87">
        <v>44837</v>
      </c>
      <c r="H209" s="87">
        <v>44837</v>
      </c>
      <c r="I209" s="87">
        <v>44851</v>
      </c>
      <c r="J209" s="80" t="s">
        <v>7662</v>
      </c>
      <c r="K209" s="74">
        <v>2022</v>
      </c>
      <c r="L209" t="str">
        <f t="shared" si="3"/>
        <v>20221207</v>
      </c>
    </row>
    <row r="210" spans="1:12" x14ac:dyDescent="0.25">
      <c r="A210" s="54" t="s">
        <v>9517</v>
      </c>
      <c r="B210" s="79">
        <v>1208</v>
      </c>
      <c r="C210" s="80" t="s">
        <v>7811</v>
      </c>
      <c r="D210" s="86">
        <v>2022139</v>
      </c>
      <c r="E210" s="85" t="s">
        <v>7991</v>
      </c>
      <c r="F210" s="186">
        <v>996</v>
      </c>
      <c r="G210" s="87">
        <v>44837</v>
      </c>
      <c r="H210" s="87">
        <v>44837</v>
      </c>
      <c r="I210" s="87">
        <v>44851</v>
      </c>
      <c r="J210" s="80" t="s">
        <v>7998</v>
      </c>
      <c r="K210" s="74">
        <v>2022</v>
      </c>
      <c r="L210" t="str">
        <f t="shared" si="3"/>
        <v>20221208</v>
      </c>
    </row>
    <row r="211" spans="1:12" x14ac:dyDescent="0.25">
      <c r="A211" s="54" t="s">
        <v>9518</v>
      </c>
      <c r="B211" s="79">
        <v>1209</v>
      </c>
      <c r="C211" s="88" t="s">
        <v>7999</v>
      </c>
      <c r="D211" s="89">
        <v>202239</v>
      </c>
      <c r="E211" s="85" t="s">
        <v>8000</v>
      </c>
      <c r="F211" s="187">
        <v>1157.4000000000001</v>
      </c>
      <c r="G211" s="90">
        <v>44837</v>
      </c>
      <c r="H211" s="90">
        <v>44841</v>
      </c>
      <c r="I211" s="90">
        <v>44844</v>
      </c>
      <c r="J211" s="88" t="s">
        <v>8001</v>
      </c>
      <c r="K211" s="74">
        <v>2022</v>
      </c>
      <c r="L211" t="str">
        <f t="shared" si="3"/>
        <v>20221209</v>
      </c>
    </row>
    <row r="212" spans="1:12" x14ac:dyDescent="0.25">
      <c r="A212" s="54" t="s">
        <v>9519</v>
      </c>
      <c r="B212" s="79">
        <v>1210</v>
      </c>
      <c r="C212" s="80" t="s">
        <v>7430</v>
      </c>
      <c r="D212" s="80">
        <v>20221229</v>
      </c>
      <c r="E212" s="85" t="s">
        <v>8002</v>
      </c>
      <c r="F212" s="186">
        <v>4.9000000000000004</v>
      </c>
      <c r="G212" s="87">
        <v>44838</v>
      </c>
      <c r="H212" s="87">
        <v>44841</v>
      </c>
      <c r="I212" s="87">
        <v>44852</v>
      </c>
      <c r="J212" s="80" t="s">
        <v>8003</v>
      </c>
      <c r="K212" s="74">
        <v>2022</v>
      </c>
      <c r="L212" t="str">
        <f t="shared" si="3"/>
        <v>20221210</v>
      </c>
    </row>
    <row r="213" spans="1:12" x14ac:dyDescent="0.25">
      <c r="A213" s="54" t="s">
        <v>9520</v>
      </c>
      <c r="B213" s="79">
        <v>1211</v>
      </c>
      <c r="C213" s="80" t="s">
        <v>8004</v>
      </c>
      <c r="D213" s="86">
        <v>5222362178</v>
      </c>
      <c r="E213" s="85" t="s">
        <v>8005</v>
      </c>
      <c r="F213" s="186">
        <v>30.4</v>
      </c>
      <c r="G213" s="87">
        <v>44839</v>
      </c>
      <c r="H213" s="87">
        <v>44841</v>
      </c>
      <c r="I213" s="87">
        <v>44853</v>
      </c>
      <c r="J213" s="80" t="s">
        <v>8006</v>
      </c>
      <c r="K213" s="74">
        <v>2022</v>
      </c>
      <c r="L213" t="str">
        <f t="shared" si="3"/>
        <v>20221211</v>
      </c>
    </row>
    <row r="214" spans="1:12" x14ac:dyDescent="0.25">
      <c r="A214" s="54" t="s">
        <v>9521</v>
      </c>
      <c r="B214" s="75">
        <v>1212</v>
      </c>
      <c r="C214" s="75" t="s">
        <v>8007</v>
      </c>
      <c r="D214" s="76">
        <v>20220034</v>
      </c>
      <c r="E214" s="77" t="s">
        <v>8008</v>
      </c>
      <c r="F214" s="184">
        <v>60</v>
      </c>
      <c r="G214" s="78">
        <v>44841</v>
      </c>
      <c r="H214" s="78">
        <v>44844</v>
      </c>
      <c r="I214" s="78">
        <v>44844</v>
      </c>
      <c r="J214" s="75" t="s">
        <v>8009</v>
      </c>
      <c r="K214" s="74">
        <v>2022</v>
      </c>
      <c r="L214" t="str">
        <f t="shared" si="3"/>
        <v>20221212</v>
      </c>
    </row>
    <row r="215" spans="1:12" x14ac:dyDescent="0.25">
      <c r="A215" s="54" t="s">
        <v>9522</v>
      </c>
      <c r="B215" s="75">
        <v>1213</v>
      </c>
      <c r="C215" s="75" t="s">
        <v>8010</v>
      </c>
      <c r="D215" s="76">
        <v>2022073</v>
      </c>
      <c r="E215" s="77" t="s">
        <v>7645</v>
      </c>
      <c r="F215" s="184">
        <v>119</v>
      </c>
      <c r="G215" s="78">
        <v>44855</v>
      </c>
      <c r="H215" s="78">
        <v>44855</v>
      </c>
      <c r="I215" s="78">
        <v>44855</v>
      </c>
      <c r="J215" s="75" t="s">
        <v>8011</v>
      </c>
      <c r="K215" s="74">
        <v>2022</v>
      </c>
      <c r="L215" t="str">
        <f t="shared" si="3"/>
        <v>20221213</v>
      </c>
    </row>
    <row r="216" spans="1:12" x14ac:dyDescent="0.25">
      <c r="A216" s="54" t="s">
        <v>9523</v>
      </c>
      <c r="B216" s="75">
        <v>1214</v>
      </c>
      <c r="C216" s="75" t="s">
        <v>7417</v>
      </c>
      <c r="D216" s="76">
        <v>120220240</v>
      </c>
      <c r="E216" s="77" t="s">
        <v>8012</v>
      </c>
      <c r="F216" s="184">
        <v>52.28</v>
      </c>
      <c r="G216" s="78">
        <v>44835</v>
      </c>
      <c r="H216" s="78">
        <v>44861</v>
      </c>
      <c r="I216" s="78">
        <v>44861</v>
      </c>
      <c r="J216" s="75" t="s">
        <v>8013</v>
      </c>
      <c r="K216" s="74">
        <v>2022</v>
      </c>
      <c r="L216" t="str">
        <f t="shared" si="3"/>
        <v>20221214</v>
      </c>
    </row>
    <row r="217" spans="1:12" x14ac:dyDescent="0.25">
      <c r="A217" s="54" t="s">
        <v>9524</v>
      </c>
      <c r="B217" s="75">
        <v>1215</v>
      </c>
      <c r="C217" s="75" t="s">
        <v>8014</v>
      </c>
      <c r="D217" s="76">
        <v>11858</v>
      </c>
      <c r="E217" s="77" t="s">
        <v>7745</v>
      </c>
      <c r="F217" s="184">
        <v>446.4</v>
      </c>
      <c r="G217" s="78">
        <v>44837</v>
      </c>
      <c r="H217" s="78">
        <v>44837</v>
      </c>
      <c r="I217" s="78">
        <v>44867</v>
      </c>
      <c r="J217" s="75" t="s">
        <v>5325</v>
      </c>
      <c r="K217" s="74">
        <v>2022</v>
      </c>
      <c r="L217" t="str">
        <f t="shared" si="3"/>
        <v>20221215</v>
      </c>
    </row>
    <row r="218" spans="1:12" x14ac:dyDescent="0.25">
      <c r="A218" s="54" t="s">
        <v>9525</v>
      </c>
      <c r="B218" s="75">
        <v>1216</v>
      </c>
      <c r="C218" s="75" t="s">
        <v>7399</v>
      </c>
      <c r="D218" s="76">
        <v>22300429</v>
      </c>
      <c r="E218" s="77" t="s">
        <v>8015</v>
      </c>
      <c r="F218" s="184">
        <v>1407.91</v>
      </c>
      <c r="G218" s="78">
        <v>44837</v>
      </c>
      <c r="H218" s="78">
        <v>44837</v>
      </c>
      <c r="I218" s="78">
        <v>44851</v>
      </c>
      <c r="J218" s="75" t="s">
        <v>212</v>
      </c>
      <c r="K218" s="74">
        <v>2022</v>
      </c>
      <c r="L218" t="str">
        <f t="shared" si="3"/>
        <v>20221216</v>
      </c>
    </row>
    <row r="219" spans="1:12" x14ac:dyDescent="0.25">
      <c r="A219" s="54" t="s">
        <v>9526</v>
      </c>
      <c r="B219" s="75">
        <v>1217</v>
      </c>
      <c r="C219" s="75" t="s">
        <v>8016</v>
      </c>
      <c r="D219" s="76">
        <v>221010192</v>
      </c>
      <c r="E219" s="77" t="s">
        <v>8017</v>
      </c>
      <c r="F219" s="184">
        <v>333.8</v>
      </c>
      <c r="G219" s="78">
        <v>44844</v>
      </c>
      <c r="H219" s="78">
        <v>44845</v>
      </c>
      <c r="I219" s="78">
        <v>44858</v>
      </c>
      <c r="J219" s="75" t="s">
        <v>5813</v>
      </c>
      <c r="K219" s="74">
        <v>2022</v>
      </c>
      <c r="L219" t="str">
        <f t="shared" si="3"/>
        <v>20221217</v>
      </c>
    </row>
    <row r="220" spans="1:12" x14ac:dyDescent="0.25">
      <c r="A220" s="54" t="s">
        <v>9527</v>
      </c>
      <c r="B220" s="75">
        <v>1218</v>
      </c>
      <c r="C220" s="75" t="s">
        <v>8018</v>
      </c>
      <c r="D220" s="76">
        <v>20229223</v>
      </c>
      <c r="E220" s="77" t="s">
        <v>8019</v>
      </c>
      <c r="F220" s="184">
        <v>175.36</v>
      </c>
      <c r="G220" s="78">
        <v>44838</v>
      </c>
      <c r="H220" s="78">
        <v>44838</v>
      </c>
      <c r="I220" s="78">
        <v>44868</v>
      </c>
      <c r="J220" s="75" t="s">
        <v>212</v>
      </c>
      <c r="K220" s="74">
        <v>2022</v>
      </c>
      <c r="L220" t="str">
        <f t="shared" si="3"/>
        <v>20221218</v>
      </c>
    </row>
    <row r="221" spans="1:12" x14ac:dyDescent="0.25">
      <c r="A221" s="54" t="s">
        <v>9528</v>
      </c>
      <c r="B221" s="75">
        <v>1219</v>
      </c>
      <c r="C221" s="75" t="s">
        <v>7880</v>
      </c>
      <c r="D221" s="76">
        <v>200223828</v>
      </c>
      <c r="E221" s="77" t="s">
        <v>8020</v>
      </c>
      <c r="F221" s="184">
        <v>117.6</v>
      </c>
      <c r="G221" s="78">
        <v>44838</v>
      </c>
      <c r="H221" s="78">
        <v>44838</v>
      </c>
      <c r="I221" s="78">
        <v>44868</v>
      </c>
      <c r="J221" s="75" t="s">
        <v>51</v>
      </c>
      <c r="K221" s="74">
        <v>2022</v>
      </c>
      <c r="L221" t="str">
        <f t="shared" si="3"/>
        <v>20221219</v>
      </c>
    </row>
    <row r="222" spans="1:12" x14ac:dyDescent="0.25">
      <c r="A222" s="54" t="s">
        <v>9529</v>
      </c>
      <c r="B222" s="75">
        <v>1220</v>
      </c>
      <c r="C222" s="75" t="s">
        <v>8021</v>
      </c>
      <c r="D222" s="76">
        <v>52208408</v>
      </c>
      <c r="E222" s="77" t="s">
        <v>8022</v>
      </c>
      <c r="F222" s="184">
        <v>14.6</v>
      </c>
      <c r="G222" s="78">
        <v>44838</v>
      </c>
      <c r="H222" s="78">
        <v>44838</v>
      </c>
      <c r="I222" s="78">
        <v>44852</v>
      </c>
      <c r="J222" s="75" t="s">
        <v>8023</v>
      </c>
      <c r="K222" s="74">
        <v>2022</v>
      </c>
      <c r="L222" t="str">
        <f t="shared" si="3"/>
        <v>20221220</v>
      </c>
    </row>
    <row r="223" spans="1:12" x14ac:dyDescent="0.25">
      <c r="A223" s="54" t="s">
        <v>9530</v>
      </c>
      <c r="B223" s="75">
        <v>1221</v>
      </c>
      <c r="C223" s="75" t="s">
        <v>8024</v>
      </c>
      <c r="D223" s="76">
        <v>1202202794</v>
      </c>
      <c r="E223" s="77" t="s">
        <v>8025</v>
      </c>
      <c r="F223" s="184">
        <v>29.5</v>
      </c>
      <c r="G223" s="78">
        <v>44839</v>
      </c>
      <c r="H223" s="78">
        <v>44839</v>
      </c>
      <c r="I223" s="78">
        <v>44853</v>
      </c>
      <c r="J223" s="75" t="s">
        <v>8006</v>
      </c>
      <c r="K223" s="74">
        <v>2022</v>
      </c>
      <c r="L223" t="str">
        <f t="shared" si="3"/>
        <v>20221221</v>
      </c>
    </row>
    <row r="224" spans="1:12" x14ac:dyDescent="0.25">
      <c r="A224" s="54" t="s">
        <v>9531</v>
      </c>
      <c r="B224" s="75">
        <v>1222</v>
      </c>
      <c r="C224" s="75" t="s">
        <v>7776</v>
      </c>
      <c r="D224" s="76">
        <v>1010013763</v>
      </c>
      <c r="E224" s="77" t="s">
        <v>8026</v>
      </c>
      <c r="F224" s="184">
        <v>168.55</v>
      </c>
      <c r="G224" s="78">
        <v>44839</v>
      </c>
      <c r="H224" s="78">
        <v>44854</v>
      </c>
      <c r="I224" s="78">
        <v>44870</v>
      </c>
      <c r="J224" s="75" t="s">
        <v>8027</v>
      </c>
      <c r="K224" s="74">
        <v>2022</v>
      </c>
      <c r="L224" t="str">
        <f t="shared" si="3"/>
        <v>20221222</v>
      </c>
    </row>
    <row r="225" spans="1:12" x14ac:dyDescent="0.25">
      <c r="A225" s="54" t="s">
        <v>9532</v>
      </c>
      <c r="B225" s="75">
        <v>1223</v>
      </c>
      <c r="C225" s="75" t="s">
        <v>8028</v>
      </c>
      <c r="D225" s="76">
        <v>1174968211</v>
      </c>
      <c r="E225" s="77" t="s">
        <v>8029</v>
      </c>
      <c r="F225" s="184">
        <v>29.7</v>
      </c>
      <c r="G225" s="78">
        <v>44839</v>
      </c>
      <c r="H225" s="78">
        <v>44839</v>
      </c>
      <c r="I225" s="78">
        <v>44839</v>
      </c>
      <c r="J225" s="75" t="s">
        <v>8030</v>
      </c>
      <c r="K225" s="74">
        <v>2022</v>
      </c>
      <c r="L225" t="str">
        <f t="shared" si="3"/>
        <v>20221223</v>
      </c>
    </row>
    <row r="226" spans="1:12" x14ac:dyDescent="0.25">
      <c r="A226" s="54" t="s">
        <v>9533</v>
      </c>
      <c r="B226" s="75">
        <v>1224</v>
      </c>
      <c r="C226" s="75" t="s">
        <v>7417</v>
      </c>
      <c r="D226" s="76">
        <v>120221294</v>
      </c>
      <c r="E226" s="77" t="s">
        <v>7418</v>
      </c>
      <c r="F226" s="184">
        <v>112.6</v>
      </c>
      <c r="G226" s="78">
        <v>44835</v>
      </c>
      <c r="H226" s="78">
        <v>44839</v>
      </c>
      <c r="I226" s="78">
        <v>44865</v>
      </c>
      <c r="J226" s="75" t="s">
        <v>8013</v>
      </c>
      <c r="K226" s="74">
        <v>2022</v>
      </c>
      <c r="L226" t="str">
        <f t="shared" si="3"/>
        <v>20221224</v>
      </c>
    </row>
    <row r="227" spans="1:12" x14ac:dyDescent="0.25">
      <c r="A227" s="54" t="s">
        <v>9534</v>
      </c>
      <c r="B227" s="75">
        <v>1225</v>
      </c>
      <c r="C227" s="75" t="s">
        <v>7427</v>
      </c>
      <c r="D227" s="76">
        <v>4722021593</v>
      </c>
      <c r="E227" s="77" t="s">
        <v>7736</v>
      </c>
      <c r="F227" s="184">
        <v>510</v>
      </c>
      <c r="G227" s="78">
        <v>44835</v>
      </c>
      <c r="H227" s="78">
        <v>44839</v>
      </c>
      <c r="I227" s="78">
        <v>44853</v>
      </c>
      <c r="J227" s="75" t="s">
        <v>4746</v>
      </c>
      <c r="K227" s="74">
        <v>2022</v>
      </c>
      <c r="L227" t="str">
        <f t="shared" si="3"/>
        <v>20221225</v>
      </c>
    </row>
    <row r="228" spans="1:12" x14ac:dyDescent="0.25">
      <c r="A228" s="54" t="s">
        <v>9535</v>
      </c>
      <c r="B228" s="75">
        <v>1226</v>
      </c>
      <c r="C228" s="75" t="s">
        <v>8014</v>
      </c>
      <c r="D228" s="76">
        <v>118543</v>
      </c>
      <c r="E228" s="77" t="s">
        <v>8031</v>
      </c>
      <c r="F228" s="184">
        <v>81.400000000000006</v>
      </c>
      <c r="G228" s="78">
        <v>44841</v>
      </c>
      <c r="H228" s="78">
        <v>44847</v>
      </c>
      <c r="I228" s="78">
        <v>44871</v>
      </c>
      <c r="J228" s="75" t="s">
        <v>5325</v>
      </c>
      <c r="K228" s="74">
        <v>2022</v>
      </c>
      <c r="L228" t="str">
        <f t="shared" si="3"/>
        <v>20221226</v>
      </c>
    </row>
    <row r="229" spans="1:12" x14ac:dyDescent="0.25">
      <c r="A229" s="54" t="s">
        <v>9536</v>
      </c>
      <c r="B229" s="75">
        <v>1227</v>
      </c>
      <c r="C229" s="75" t="s">
        <v>8014</v>
      </c>
      <c r="D229" s="76">
        <v>118544</v>
      </c>
      <c r="E229" s="77" t="s">
        <v>8032</v>
      </c>
      <c r="F229" s="184">
        <v>496.34</v>
      </c>
      <c r="G229" s="78">
        <v>44841</v>
      </c>
      <c r="H229" s="78">
        <v>44847</v>
      </c>
      <c r="I229" s="78">
        <v>44871</v>
      </c>
      <c r="J229" s="75" t="s">
        <v>5325</v>
      </c>
      <c r="K229" s="74">
        <v>2022</v>
      </c>
      <c r="L229" t="str">
        <f t="shared" si="3"/>
        <v>20221227</v>
      </c>
    </row>
    <row r="230" spans="1:12" x14ac:dyDescent="0.25">
      <c r="A230" s="54" t="s">
        <v>6797</v>
      </c>
      <c r="B230" s="75">
        <v>1228</v>
      </c>
      <c r="C230" s="75" t="s">
        <v>7714</v>
      </c>
      <c r="D230" s="76">
        <v>122252924</v>
      </c>
      <c r="E230" s="77" t="s">
        <v>8033</v>
      </c>
      <c r="F230" s="184">
        <v>6734.31</v>
      </c>
      <c r="G230" s="78">
        <v>44841</v>
      </c>
      <c r="H230" s="78">
        <v>44841</v>
      </c>
      <c r="I230" s="78">
        <v>44855</v>
      </c>
      <c r="J230" s="75" t="s">
        <v>8034</v>
      </c>
      <c r="K230" s="74">
        <v>2022</v>
      </c>
      <c r="L230" t="str">
        <f t="shared" si="3"/>
        <v>20221228</v>
      </c>
    </row>
    <row r="231" spans="1:12" x14ac:dyDescent="0.25">
      <c r="A231" s="54" t="s">
        <v>9537</v>
      </c>
      <c r="B231" s="75">
        <v>1229</v>
      </c>
      <c r="C231" s="75" t="s">
        <v>7430</v>
      </c>
      <c r="D231" s="76">
        <v>20221261</v>
      </c>
      <c r="E231" s="77" t="s">
        <v>8035</v>
      </c>
      <c r="F231" s="184">
        <v>376.24</v>
      </c>
      <c r="G231" s="78">
        <v>44844</v>
      </c>
      <c r="H231" s="78">
        <v>44854</v>
      </c>
      <c r="I231" s="78">
        <v>44858</v>
      </c>
      <c r="J231" s="75" t="s">
        <v>7662</v>
      </c>
      <c r="K231" s="74">
        <v>2022</v>
      </c>
      <c r="L231" t="str">
        <f t="shared" si="3"/>
        <v>20221229</v>
      </c>
    </row>
    <row r="232" spans="1:12" x14ac:dyDescent="0.25">
      <c r="A232" s="54" t="s">
        <v>9538</v>
      </c>
      <c r="B232" s="75">
        <v>1230</v>
      </c>
      <c r="C232" s="75" t="s">
        <v>7906</v>
      </c>
      <c r="D232" s="76">
        <v>1812022</v>
      </c>
      <c r="E232" s="77" t="s">
        <v>7495</v>
      </c>
      <c r="F232" s="184">
        <v>536.19000000000005</v>
      </c>
      <c r="G232" s="78">
        <v>44838</v>
      </c>
      <c r="H232" s="78">
        <v>44844</v>
      </c>
      <c r="I232" s="78">
        <v>44865</v>
      </c>
      <c r="J232" s="75" t="s">
        <v>4665</v>
      </c>
      <c r="K232" s="74">
        <v>2022</v>
      </c>
      <c r="L232" t="str">
        <f t="shared" si="3"/>
        <v>20221230</v>
      </c>
    </row>
    <row r="233" spans="1:12" x14ac:dyDescent="0.25">
      <c r="A233" s="54" t="s">
        <v>9539</v>
      </c>
      <c r="B233" s="75">
        <v>1231</v>
      </c>
      <c r="C233" s="75" t="s">
        <v>7906</v>
      </c>
      <c r="D233" s="76">
        <v>1822022</v>
      </c>
      <c r="E233" s="77" t="s">
        <v>8036</v>
      </c>
      <c r="F233" s="184">
        <v>536.41</v>
      </c>
      <c r="G233" s="78">
        <v>44838</v>
      </c>
      <c r="H233" s="78">
        <v>44844</v>
      </c>
      <c r="I233" s="78">
        <v>44865</v>
      </c>
      <c r="J233" s="75" t="s">
        <v>4665</v>
      </c>
      <c r="K233" s="74">
        <v>2022</v>
      </c>
      <c r="L233" t="str">
        <f t="shared" si="3"/>
        <v>20221231</v>
      </c>
    </row>
    <row r="234" spans="1:12" x14ac:dyDescent="0.25">
      <c r="A234" s="54" t="s">
        <v>9540</v>
      </c>
      <c r="B234" s="75">
        <v>1232</v>
      </c>
      <c r="C234" s="75" t="s">
        <v>8037</v>
      </c>
      <c r="D234" s="76">
        <v>2022233</v>
      </c>
      <c r="E234" s="77" t="s">
        <v>8038</v>
      </c>
      <c r="F234" s="184">
        <v>360</v>
      </c>
      <c r="G234" s="78">
        <v>44837</v>
      </c>
      <c r="H234" s="78">
        <v>44844</v>
      </c>
      <c r="I234" s="78">
        <v>44858</v>
      </c>
      <c r="J234" s="75" t="s">
        <v>8039</v>
      </c>
      <c r="K234" s="74">
        <v>2022</v>
      </c>
      <c r="L234" t="str">
        <f t="shared" si="3"/>
        <v>20221232</v>
      </c>
    </row>
    <row r="235" spans="1:12" x14ac:dyDescent="0.25">
      <c r="A235" s="54" t="s">
        <v>9541</v>
      </c>
      <c r="B235" s="75">
        <v>1233</v>
      </c>
      <c r="C235" s="75" t="s">
        <v>8040</v>
      </c>
      <c r="D235" s="76">
        <v>220072</v>
      </c>
      <c r="E235" s="77" t="s">
        <v>8041</v>
      </c>
      <c r="F235" s="184">
        <v>74.97</v>
      </c>
      <c r="G235" s="78">
        <v>44845</v>
      </c>
      <c r="H235" s="78">
        <v>44847</v>
      </c>
      <c r="I235" s="78">
        <v>44846</v>
      </c>
      <c r="J235" s="75" t="s">
        <v>7820</v>
      </c>
      <c r="K235" s="74">
        <v>2022</v>
      </c>
      <c r="L235" t="str">
        <f t="shared" si="3"/>
        <v>20221233</v>
      </c>
    </row>
    <row r="236" spans="1:12" x14ac:dyDescent="0.25">
      <c r="A236" s="54" t="s">
        <v>9542</v>
      </c>
      <c r="B236" s="75">
        <v>1234</v>
      </c>
      <c r="C236" s="75" t="s">
        <v>8042</v>
      </c>
      <c r="D236" s="76">
        <v>20220660</v>
      </c>
      <c r="E236" s="77" t="s">
        <v>8043</v>
      </c>
      <c r="F236" s="184">
        <v>5475.6</v>
      </c>
      <c r="G236" s="78">
        <v>44845</v>
      </c>
      <c r="H236" s="78">
        <v>44847</v>
      </c>
      <c r="I236" s="78">
        <v>44859</v>
      </c>
      <c r="J236" s="75" t="s">
        <v>8044</v>
      </c>
      <c r="K236" s="74">
        <v>2022</v>
      </c>
      <c r="L236" t="str">
        <f t="shared" si="3"/>
        <v>20221234</v>
      </c>
    </row>
    <row r="237" spans="1:12" x14ac:dyDescent="0.25">
      <c r="A237" s="54" t="s">
        <v>9543</v>
      </c>
      <c r="B237" s="75">
        <v>1235</v>
      </c>
      <c r="C237" s="75" t="s">
        <v>7484</v>
      </c>
      <c r="D237" s="76">
        <v>20220242</v>
      </c>
      <c r="E237" s="77" t="s">
        <v>8045</v>
      </c>
      <c r="F237" s="184">
        <v>227.89</v>
      </c>
      <c r="G237" s="78">
        <v>44845</v>
      </c>
      <c r="H237" s="78">
        <v>44847</v>
      </c>
      <c r="I237" s="78">
        <v>44859</v>
      </c>
      <c r="J237" s="75" t="s">
        <v>8046</v>
      </c>
      <c r="K237" s="74">
        <v>2022</v>
      </c>
      <c r="L237" t="str">
        <f t="shared" si="3"/>
        <v>20221235</v>
      </c>
    </row>
    <row r="238" spans="1:12" x14ac:dyDescent="0.25">
      <c r="A238" s="54" t="s">
        <v>9544</v>
      </c>
      <c r="B238" s="75">
        <v>1236</v>
      </c>
      <c r="C238" s="75" t="s">
        <v>8047</v>
      </c>
      <c r="D238" s="76">
        <v>2022696</v>
      </c>
      <c r="E238" s="77" t="s">
        <v>8048</v>
      </c>
      <c r="F238" s="184">
        <v>234</v>
      </c>
      <c r="G238" s="78">
        <v>44846</v>
      </c>
      <c r="H238" s="78">
        <v>44852</v>
      </c>
      <c r="I238" s="78">
        <v>44853</v>
      </c>
      <c r="J238" s="75" t="s">
        <v>8049</v>
      </c>
      <c r="K238" s="74">
        <v>2022</v>
      </c>
      <c r="L238" t="str">
        <f t="shared" si="3"/>
        <v>20221236</v>
      </c>
    </row>
    <row r="239" spans="1:12" x14ac:dyDescent="0.25">
      <c r="A239" s="54" t="s">
        <v>9545</v>
      </c>
      <c r="B239" s="75">
        <v>1237</v>
      </c>
      <c r="C239" s="75" t="s">
        <v>8050</v>
      </c>
      <c r="D239" s="76">
        <v>2022080</v>
      </c>
      <c r="E239" s="77" t="s">
        <v>8051</v>
      </c>
      <c r="F239" s="184">
        <v>1920</v>
      </c>
      <c r="G239" s="78">
        <v>44847</v>
      </c>
      <c r="H239" s="78">
        <v>44851</v>
      </c>
      <c r="I239" s="78">
        <v>44854</v>
      </c>
      <c r="J239" s="75" t="s">
        <v>8052</v>
      </c>
      <c r="K239" s="74">
        <v>2022</v>
      </c>
      <c r="L239" t="str">
        <f t="shared" si="3"/>
        <v>20221237</v>
      </c>
    </row>
    <row r="240" spans="1:12" x14ac:dyDescent="0.25">
      <c r="A240" s="54" t="s">
        <v>9546</v>
      </c>
      <c r="B240" s="75">
        <v>1238</v>
      </c>
      <c r="C240" s="75" t="s">
        <v>7879</v>
      </c>
      <c r="D240" s="76">
        <v>8442200775</v>
      </c>
      <c r="E240" s="77" t="s">
        <v>8053</v>
      </c>
      <c r="F240" s="184">
        <v>258</v>
      </c>
      <c r="G240" s="78">
        <v>44846</v>
      </c>
      <c r="H240" s="78">
        <v>44854</v>
      </c>
      <c r="I240" s="78">
        <v>44846</v>
      </c>
      <c r="J240" s="75" t="s">
        <v>7995</v>
      </c>
      <c r="K240" s="74">
        <v>2022</v>
      </c>
      <c r="L240" t="str">
        <f t="shared" si="3"/>
        <v>20221238</v>
      </c>
    </row>
    <row r="241" spans="1:12" x14ac:dyDescent="0.25">
      <c r="A241" s="54" t="s">
        <v>9547</v>
      </c>
      <c r="B241" s="75">
        <v>1239</v>
      </c>
      <c r="C241" s="75" t="s">
        <v>8054</v>
      </c>
      <c r="D241" s="76">
        <v>120220050</v>
      </c>
      <c r="E241" s="77" t="s">
        <v>8055</v>
      </c>
      <c r="F241" s="184">
        <v>1128</v>
      </c>
      <c r="G241" s="78">
        <v>44847</v>
      </c>
      <c r="H241" s="78">
        <v>44847</v>
      </c>
      <c r="I241" s="78">
        <v>44861</v>
      </c>
      <c r="J241" s="75" t="s">
        <v>8056</v>
      </c>
      <c r="K241" s="74">
        <v>2022</v>
      </c>
      <c r="L241" t="str">
        <f t="shared" si="3"/>
        <v>20221239</v>
      </c>
    </row>
    <row r="242" spans="1:12" x14ac:dyDescent="0.25">
      <c r="A242" s="54" t="s">
        <v>9548</v>
      </c>
      <c r="B242" s="75">
        <v>1240</v>
      </c>
      <c r="C242" s="75" t="s">
        <v>7714</v>
      </c>
      <c r="D242" s="76">
        <v>122254615</v>
      </c>
      <c r="E242" s="77" t="s">
        <v>8057</v>
      </c>
      <c r="F242" s="184">
        <v>3980.54</v>
      </c>
      <c r="G242" s="78">
        <v>44848</v>
      </c>
      <c r="H242" s="78">
        <v>44848</v>
      </c>
      <c r="I242" s="78">
        <v>44862</v>
      </c>
      <c r="J242" s="75" t="s">
        <v>5745</v>
      </c>
      <c r="K242" s="74">
        <v>2022</v>
      </c>
      <c r="L242" t="str">
        <f t="shared" si="3"/>
        <v>20221240</v>
      </c>
    </row>
    <row r="243" spans="1:12" x14ac:dyDescent="0.25">
      <c r="A243" s="54" t="s">
        <v>9549</v>
      </c>
      <c r="B243" s="75">
        <v>1241</v>
      </c>
      <c r="C243" s="75" t="s">
        <v>7779</v>
      </c>
      <c r="D243" s="76">
        <v>2200002</v>
      </c>
      <c r="E243" s="77" t="s">
        <v>8058</v>
      </c>
      <c r="F243" s="184">
        <v>55296</v>
      </c>
      <c r="G243" s="78">
        <v>44848</v>
      </c>
      <c r="H243" s="78">
        <v>44852</v>
      </c>
      <c r="I243" s="78">
        <v>44848</v>
      </c>
      <c r="J243" s="75" t="s">
        <v>8059</v>
      </c>
      <c r="K243" s="74">
        <v>2022</v>
      </c>
      <c r="L243" t="str">
        <f t="shared" si="3"/>
        <v>20221241</v>
      </c>
    </row>
    <row r="244" spans="1:12" x14ac:dyDescent="0.25">
      <c r="A244" s="54" t="s">
        <v>9550</v>
      </c>
      <c r="B244" s="75">
        <v>1242</v>
      </c>
      <c r="C244" s="75" t="s">
        <v>7629</v>
      </c>
      <c r="D244" s="76">
        <v>7622</v>
      </c>
      <c r="E244" s="77" t="s">
        <v>8060</v>
      </c>
      <c r="F244" s="184">
        <v>120</v>
      </c>
      <c r="G244" s="78">
        <v>44845</v>
      </c>
      <c r="H244" s="78">
        <v>44848</v>
      </c>
      <c r="I244" s="78">
        <v>44860</v>
      </c>
      <c r="J244" s="75" t="s">
        <v>5336</v>
      </c>
      <c r="K244" s="74">
        <v>2022</v>
      </c>
      <c r="L244" t="str">
        <f t="shared" si="3"/>
        <v>20221242</v>
      </c>
    </row>
    <row r="245" spans="1:12" x14ac:dyDescent="0.25">
      <c r="A245" s="54" t="s">
        <v>9551</v>
      </c>
      <c r="B245" s="75">
        <v>1243</v>
      </c>
      <c r="C245" s="75" t="s">
        <v>7811</v>
      </c>
      <c r="D245" s="76">
        <v>2022143</v>
      </c>
      <c r="E245" s="77" t="s">
        <v>7700</v>
      </c>
      <c r="F245" s="184">
        <v>45396.62</v>
      </c>
      <c r="G245" s="78">
        <v>44848</v>
      </c>
      <c r="H245" s="78">
        <v>44851</v>
      </c>
      <c r="I245" s="78">
        <v>44853</v>
      </c>
      <c r="J245" s="75" t="s">
        <v>7701</v>
      </c>
      <c r="K245" s="74">
        <v>2022</v>
      </c>
      <c r="L245" t="str">
        <f t="shared" si="3"/>
        <v>20221243</v>
      </c>
    </row>
    <row r="246" spans="1:12" x14ac:dyDescent="0.25">
      <c r="A246" s="54" t="s">
        <v>9552</v>
      </c>
      <c r="B246" s="75">
        <v>1244</v>
      </c>
      <c r="C246" s="75" t="s">
        <v>8061</v>
      </c>
      <c r="D246" s="76">
        <v>20221420</v>
      </c>
      <c r="E246" s="77" t="s">
        <v>8062</v>
      </c>
      <c r="F246" s="184">
        <v>578.38</v>
      </c>
      <c r="G246" s="78">
        <v>44848</v>
      </c>
      <c r="H246" s="78">
        <v>44862</v>
      </c>
      <c r="I246" s="78">
        <v>44861</v>
      </c>
      <c r="J246" s="75" t="s">
        <v>8063</v>
      </c>
      <c r="K246" s="74">
        <v>2022</v>
      </c>
      <c r="L246" t="str">
        <f t="shared" si="3"/>
        <v>20221244</v>
      </c>
    </row>
    <row r="247" spans="1:12" x14ac:dyDescent="0.25">
      <c r="A247" s="54" t="s">
        <v>9553</v>
      </c>
      <c r="B247" s="75">
        <v>1245</v>
      </c>
      <c r="C247" s="75" t="s">
        <v>8064</v>
      </c>
      <c r="D247" s="76">
        <v>1462022</v>
      </c>
      <c r="E247" s="77" t="s">
        <v>8065</v>
      </c>
      <c r="F247" s="184">
        <v>2108.4</v>
      </c>
      <c r="G247" s="78">
        <v>44851</v>
      </c>
      <c r="H247" s="78">
        <v>44851</v>
      </c>
      <c r="I247" s="78">
        <v>44865</v>
      </c>
      <c r="J247" s="75" t="s">
        <v>51</v>
      </c>
      <c r="K247" s="74">
        <v>2022</v>
      </c>
      <c r="L247" t="str">
        <f t="shared" si="3"/>
        <v>20221245</v>
      </c>
    </row>
    <row r="248" spans="1:12" x14ac:dyDescent="0.25">
      <c r="A248" s="54" t="s">
        <v>9554</v>
      </c>
      <c r="B248" s="75">
        <v>1246</v>
      </c>
      <c r="C248" s="75" t="s">
        <v>7421</v>
      </c>
      <c r="D248" s="76">
        <v>221006</v>
      </c>
      <c r="E248" s="77" t="s">
        <v>8066</v>
      </c>
      <c r="F248" s="184">
        <v>1286.67</v>
      </c>
      <c r="G248" s="78">
        <v>44852</v>
      </c>
      <c r="H248" s="78">
        <v>44853</v>
      </c>
      <c r="I248" s="78">
        <v>44866</v>
      </c>
      <c r="J248" s="75" t="s">
        <v>8067</v>
      </c>
      <c r="K248" s="74">
        <v>2022</v>
      </c>
      <c r="L248" t="str">
        <f t="shared" si="3"/>
        <v>20221246</v>
      </c>
    </row>
    <row r="249" spans="1:12" x14ac:dyDescent="0.25">
      <c r="A249" s="54" t="s">
        <v>9555</v>
      </c>
      <c r="B249" s="75">
        <v>1247</v>
      </c>
      <c r="C249" s="75" t="s">
        <v>8068</v>
      </c>
      <c r="D249" s="76">
        <v>272022</v>
      </c>
      <c r="E249" s="77" t="s">
        <v>8069</v>
      </c>
      <c r="F249" s="184">
        <v>7320</v>
      </c>
      <c r="G249" s="78">
        <v>44852</v>
      </c>
      <c r="H249" s="78">
        <v>44852</v>
      </c>
      <c r="I249" s="78">
        <v>44859</v>
      </c>
      <c r="J249" s="75" t="s">
        <v>8070</v>
      </c>
      <c r="K249" s="74">
        <v>2022</v>
      </c>
      <c r="L249" t="str">
        <f t="shared" si="3"/>
        <v>20221247</v>
      </c>
    </row>
    <row r="250" spans="1:12" x14ac:dyDescent="0.25">
      <c r="A250" s="54" t="s">
        <v>9556</v>
      </c>
      <c r="B250" s="75">
        <v>1248</v>
      </c>
      <c r="C250" s="75" t="s">
        <v>8071</v>
      </c>
      <c r="D250" s="76">
        <v>11022</v>
      </c>
      <c r="E250" s="77" t="s">
        <v>7522</v>
      </c>
      <c r="F250" s="184">
        <v>11635</v>
      </c>
      <c r="G250" s="78">
        <v>44853</v>
      </c>
      <c r="H250" s="78">
        <v>44853</v>
      </c>
      <c r="I250" s="78">
        <v>44853</v>
      </c>
      <c r="J250" s="75" t="s">
        <v>7980</v>
      </c>
      <c r="K250" s="74">
        <v>2022</v>
      </c>
      <c r="L250" t="str">
        <f t="shared" si="3"/>
        <v>20221248</v>
      </c>
    </row>
    <row r="251" spans="1:12" x14ac:dyDescent="0.25">
      <c r="A251" s="54" t="s">
        <v>9557</v>
      </c>
      <c r="B251" s="75">
        <v>1249</v>
      </c>
      <c r="C251" s="75" t="s">
        <v>7811</v>
      </c>
      <c r="D251" s="76">
        <v>2022147</v>
      </c>
      <c r="E251" s="77" t="s">
        <v>8072</v>
      </c>
      <c r="F251" s="184">
        <v>63840</v>
      </c>
      <c r="G251" s="78">
        <v>44854</v>
      </c>
      <c r="H251" s="78">
        <v>44854</v>
      </c>
      <c r="I251" s="78">
        <v>44859</v>
      </c>
      <c r="J251" s="75" t="s">
        <v>8073</v>
      </c>
      <c r="K251" s="74">
        <v>2022</v>
      </c>
      <c r="L251" t="str">
        <f t="shared" si="3"/>
        <v>20221249</v>
      </c>
    </row>
    <row r="252" spans="1:12" x14ac:dyDescent="0.25">
      <c r="A252" s="54" t="s">
        <v>9558</v>
      </c>
      <c r="B252" s="75">
        <v>1250</v>
      </c>
      <c r="C252" s="75" t="s">
        <v>8074</v>
      </c>
      <c r="D252" s="76">
        <v>252022</v>
      </c>
      <c r="E252" s="77" t="s">
        <v>8075</v>
      </c>
      <c r="F252" s="184">
        <v>2280</v>
      </c>
      <c r="G252" s="78">
        <v>44844</v>
      </c>
      <c r="H252" s="78">
        <v>44854</v>
      </c>
      <c r="I252" s="78">
        <v>44868</v>
      </c>
      <c r="J252" s="75" t="s">
        <v>8076</v>
      </c>
      <c r="K252" s="74">
        <v>2022</v>
      </c>
      <c r="L252" t="str">
        <f t="shared" si="3"/>
        <v>20221250</v>
      </c>
    </row>
    <row r="253" spans="1:12" x14ac:dyDescent="0.25">
      <c r="A253" s="54" t="s">
        <v>9559</v>
      </c>
      <c r="B253" s="75">
        <v>1251</v>
      </c>
      <c r="C253" s="75" t="s">
        <v>7714</v>
      </c>
      <c r="D253" s="76">
        <v>122256098</v>
      </c>
      <c r="E253" s="77" t="s">
        <v>8077</v>
      </c>
      <c r="F253" s="184">
        <v>5276.02</v>
      </c>
      <c r="G253" s="78">
        <v>44855</v>
      </c>
      <c r="H253" s="78">
        <v>44855</v>
      </c>
      <c r="I253" s="78">
        <v>44869</v>
      </c>
      <c r="J253" s="75" t="s">
        <v>5745</v>
      </c>
      <c r="K253" s="74">
        <v>2022</v>
      </c>
      <c r="L253" t="str">
        <f t="shared" si="3"/>
        <v>20221251</v>
      </c>
    </row>
    <row r="254" spans="1:12" x14ac:dyDescent="0.25">
      <c r="A254" s="54" t="s">
        <v>9560</v>
      </c>
      <c r="B254" s="75">
        <v>1252</v>
      </c>
      <c r="C254" s="75" t="s">
        <v>8078</v>
      </c>
      <c r="D254" s="76">
        <v>2223101435</v>
      </c>
      <c r="E254" s="77" t="s">
        <v>8079</v>
      </c>
      <c r="F254" s="184">
        <v>74.180000000000007</v>
      </c>
      <c r="G254" s="78">
        <v>44853</v>
      </c>
      <c r="H254" s="78">
        <v>44853</v>
      </c>
      <c r="I254" s="78">
        <v>44913</v>
      </c>
      <c r="J254" s="75" t="s">
        <v>36</v>
      </c>
      <c r="K254" s="74">
        <v>2022</v>
      </c>
      <c r="L254" t="str">
        <f t="shared" si="3"/>
        <v>20221252</v>
      </c>
    </row>
    <row r="255" spans="1:12" x14ac:dyDescent="0.25">
      <c r="A255" s="54" t="s">
        <v>9561</v>
      </c>
      <c r="B255" s="75">
        <v>1253</v>
      </c>
      <c r="C255" s="75" t="s">
        <v>8080</v>
      </c>
      <c r="D255" s="76">
        <v>2022272</v>
      </c>
      <c r="E255" s="77" t="s">
        <v>8081</v>
      </c>
      <c r="F255" s="184">
        <v>60</v>
      </c>
      <c r="G255" s="78">
        <v>44865</v>
      </c>
      <c r="H255" s="78">
        <v>44872</v>
      </c>
      <c r="I255" s="78">
        <v>44875</v>
      </c>
      <c r="J255" s="75" t="s">
        <v>8082</v>
      </c>
      <c r="K255" s="74">
        <v>2022</v>
      </c>
      <c r="L255" t="str">
        <f t="shared" si="3"/>
        <v>20221253</v>
      </c>
    </row>
    <row r="256" spans="1:12" x14ac:dyDescent="0.25">
      <c r="A256" s="54" t="s">
        <v>9562</v>
      </c>
      <c r="B256" s="75">
        <v>1254</v>
      </c>
      <c r="C256" s="75" t="s">
        <v>8083</v>
      </c>
      <c r="D256" s="76">
        <v>20220293</v>
      </c>
      <c r="E256" s="77" t="s">
        <v>8084</v>
      </c>
      <c r="F256" s="184">
        <v>2994</v>
      </c>
      <c r="G256" s="78">
        <v>44848</v>
      </c>
      <c r="H256" s="78">
        <v>44860</v>
      </c>
      <c r="I256" s="78">
        <v>44878</v>
      </c>
      <c r="J256" s="75" t="s">
        <v>8085</v>
      </c>
      <c r="K256" s="74">
        <v>2022</v>
      </c>
      <c r="L256" t="str">
        <f t="shared" si="3"/>
        <v>20221254</v>
      </c>
    </row>
    <row r="257" spans="1:12" x14ac:dyDescent="0.25">
      <c r="A257" s="54" t="s">
        <v>9563</v>
      </c>
      <c r="B257" s="75">
        <v>1255</v>
      </c>
      <c r="C257" s="75" t="s">
        <v>8086</v>
      </c>
      <c r="D257" s="76">
        <v>2223200114</v>
      </c>
      <c r="E257" s="77" t="s">
        <v>8087</v>
      </c>
      <c r="F257" s="184">
        <v>540</v>
      </c>
      <c r="G257" s="78">
        <v>44846</v>
      </c>
      <c r="H257" s="78">
        <v>44861</v>
      </c>
      <c r="I257" s="78">
        <v>44881</v>
      </c>
      <c r="J257" s="75" t="s">
        <v>8088</v>
      </c>
      <c r="K257" s="74">
        <v>2022</v>
      </c>
      <c r="L257" t="str">
        <f t="shared" si="3"/>
        <v>20221255</v>
      </c>
    </row>
    <row r="258" spans="1:12" x14ac:dyDescent="0.25">
      <c r="A258" s="54" t="s">
        <v>9564</v>
      </c>
      <c r="B258" s="75">
        <v>1256</v>
      </c>
      <c r="C258" s="75" t="s">
        <v>8089</v>
      </c>
      <c r="D258" s="76">
        <v>522319680</v>
      </c>
      <c r="E258" s="77" t="s">
        <v>8090</v>
      </c>
      <c r="F258" s="184">
        <v>7.49</v>
      </c>
      <c r="G258" s="78">
        <v>44848</v>
      </c>
      <c r="H258" s="78">
        <v>44853</v>
      </c>
      <c r="I258" s="78">
        <v>44866</v>
      </c>
      <c r="J258" s="75" t="s">
        <v>5651</v>
      </c>
      <c r="K258" s="74">
        <v>2022</v>
      </c>
      <c r="L258" t="str">
        <f t="shared" si="3"/>
        <v>20221256</v>
      </c>
    </row>
    <row r="259" spans="1:12" x14ac:dyDescent="0.25">
      <c r="A259" s="54" t="s">
        <v>9565</v>
      </c>
      <c r="B259" s="75">
        <v>1257</v>
      </c>
      <c r="C259" s="75" t="s">
        <v>7821</v>
      </c>
      <c r="D259" s="76">
        <v>2022107</v>
      </c>
      <c r="E259" s="77" t="s">
        <v>8091</v>
      </c>
      <c r="F259" s="184">
        <v>259</v>
      </c>
      <c r="G259" s="78">
        <v>44853</v>
      </c>
      <c r="H259" s="78">
        <v>44862</v>
      </c>
      <c r="I259" s="78">
        <v>44867</v>
      </c>
      <c r="J259" s="75" t="s">
        <v>8092</v>
      </c>
      <c r="K259" s="74">
        <v>2022</v>
      </c>
      <c r="L259" t="str">
        <f t="shared" ref="L259:L322" si="4">K259&amp;B259</f>
        <v>20221257</v>
      </c>
    </row>
    <row r="260" spans="1:12" x14ac:dyDescent="0.25">
      <c r="A260" s="54" t="s">
        <v>9566</v>
      </c>
      <c r="B260" s="75">
        <v>1258</v>
      </c>
      <c r="C260" s="75" t="s">
        <v>8093</v>
      </c>
      <c r="D260" s="76">
        <v>6230492027</v>
      </c>
      <c r="E260" s="77" t="s">
        <v>8094</v>
      </c>
      <c r="F260" s="184">
        <v>10934.1</v>
      </c>
      <c r="G260" s="78">
        <v>44853</v>
      </c>
      <c r="H260" s="78">
        <v>44854</v>
      </c>
      <c r="I260" s="78">
        <v>44883</v>
      </c>
      <c r="J260" s="75" t="s">
        <v>8095</v>
      </c>
      <c r="K260" s="74">
        <v>2022</v>
      </c>
      <c r="L260" t="str">
        <f t="shared" si="4"/>
        <v>20221258</v>
      </c>
    </row>
    <row r="261" spans="1:12" x14ac:dyDescent="0.25">
      <c r="A261" s="54" t="s">
        <v>9567</v>
      </c>
      <c r="B261" s="75">
        <v>1259</v>
      </c>
      <c r="C261" s="75" t="s">
        <v>8096</v>
      </c>
      <c r="D261" s="76">
        <v>22370</v>
      </c>
      <c r="E261" s="77" t="s">
        <v>8097</v>
      </c>
      <c r="F261" s="184">
        <v>3921.6</v>
      </c>
      <c r="G261" s="78">
        <v>44853</v>
      </c>
      <c r="H261" s="78">
        <v>44862</v>
      </c>
      <c r="I261" s="78">
        <v>44867</v>
      </c>
      <c r="J261" s="75" t="s">
        <v>8098</v>
      </c>
      <c r="K261" s="74">
        <v>2022</v>
      </c>
      <c r="L261" t="str">
        <f t="shared" si="4"/>
        <v>20221259</v>
      </c>
    </row>
    <row r="262" spans="1:12" x14ac:dyDescent="0.25">
      <c r="A262" s="54" t="s">
        <v>9568</v>
      </c>
      <c r="B262" s="75">
        <v>1260</v>
      </c>
      <c r="C262" s="75" t="s">
        <v>8018</v>
      </c>
      <c r="D262" s="76">
        <v>20229605</v>
      </c>
      <c r="E262" s="77" t="s">
        <v>8099</v>
      </c>
      <c r="F262" s="184">
        <v>34.99</v>
      </c>
      <c r="G262" s="78">
        <v>44848</v>
      </c>
      <c r="H262" s="78">
        <v>44848</v>
      </c>
      <c r="I262" s="78">
        <v>44878</v>
      </c>
      <c r="J262" s="75" t="s">
        <v>212</v>
      </c>
      <c r="K262" s="74">
        <v>2022</v>
      </c>
      <c r="L262" t="str">
        <f t="shared" si="4"/>
        <v>20221260</v>
      </c>
    </row>
    <row r="263" spans="1:12" x14ac:dyDescent="0.25">
      <c r="A263" s="54" t="s">
        <v>9569</v>
      </c>
      <c r="B263" s="75">
        <v>1261</v>
      </c>
      <c r="C263" s="75" t="s">
        <v>8100</v>
      </c>
      <c r="D263" s="76">
        <v>22000659</v>
      </c>
      <c r="E263" s="77" t="s">
        <v>8101</v>
      </c>
      <c r="F263" s="184">
        <v>419.2</v>
      </c>
      <c r="G263" s="78">
        <v>44848</v>
      </c>
      <c r="H263" s="78">
        <v>44848</v>
      </c>
      <c r="I263" s="78">
        <v>44879</v>
      </c>
      <c r="J263" s="75" t="s">
        <v>8102</v>
      </c>
      <c r="K263" s="74">
        <v>2022</v>
      </c>
      <c r="L263" t="str">
        <f t="shared" si="4"/>
        <v>20221261</v>
      </c>
    </row>
    <row r="264" spans="1:12" x14ac:dyDescent="0.25">
      <c r="A264" s="54" t="s">
        <v>9570</v>
      </c>
      <c r="B264" s="75">
        <v>1262</v>
      </c>
      <c r="C264" s="75" t="s">
        <v>8100</v>
      </c>
      <c r="D264" s="76">
        <v>22000660</v>
      </c>
      <c r="E264" s="77" t="s">
        <v>8103</v>
      </c>
      <c r="F264" s="184">
        <v>3518.49</v>
      </c>
      <c r="G264" s="78">
        <v>44848</v>
      </c>
      <c r="H264" s="78">
        <v>44848</v>
      </c>
      <c r="I264" s="78">
        <v>44879</v>
      </c>
      <c r="J264" s="75" t="s">
        <v>8104</v>
      </c>
      <c r="K264" s="74">
        <v>2022</v>
      </c>
      <c r="L264" t="str">
        <f t="shared" si="4"/>
        <v>20221262</v>
      </c>
    </row>
    <row r="265" spans="1:12" x14ac:dyDescent="0.25">
      <c r="A265" s="54" t="s">
        <v>9571</v>
      </c>
      <c r="B265" s="75">
        <v>1263</v>
      </c>
      <c r="C265" s="75" t="s">
        <v>8100</v>
      </c>
      <c r="D265" s="76">
        <v>22000661</v>
      </c>
      <c r="E265" s="77" t="s">
        <v>8105</v>
      </c>
      <c r="F265" s="184">
        <v>2608.4</v>
      </c>
      <c r="G265" s="78">
        <v>44848</v>
      </c>
      <c r="H265" s="78">
        <v>44848</v>
      </c>
      <c r="I265" s="78">
        <v>44879</v>
      </c>
      <c r="J265" s="75" t="s">
        <v>8106</v>
      </c>
      <c r="K265" s="74">
        <v>2022</v>
      </c>
      <c r="L265" t="str">
        <f t="shared" si="4"/>
        <v>20221263</v>
      </c>
    </row>
    <row r="266" spans="1:12" x14ac:dyDescent="0.25">
      <c r="A266" s="54" t="s">
        <v>9572</v>
      </c>
      <c r="B266" s="75">
        <v>1264</v>
      </c>
      <c r="C266" s="75" t="s">
        <v>8100</v>
      </c>
      <c r="D266" s="76">
        <v>22000662</v>
      </c>
      <c r="E266" s="77" t="s">
        <v>8107</v>
      </c>
      <c r="F266" s="184">
        <v>2243.1</v>
      </c>
      <c r="G266" s="78">
        <v>44848</v>
      </c>
      <c r="H266" s="78">
        <v>44848</v>
      </c>
      <c r="I266" s="78">
        <v>44879</v>
      </c>
      <c r="J266" s="75" t="s">
        <v>8108</v>
      </c>
      <c r="K266" s="74">
        <v>2022</v>
      </c>
      <c r="L266" t="str">
        <f t="shared" si="4"/>
        <v>20221264</v>
      </c>
    </row>
    <row r="267" spans="1:12" x14ac:dyDescent="0.25">
      <c r="A267" s="54" t="s">
        <v>9573</v>
      </c>
      <c r="B267" s="75">
        <v>1265</v>
      </c>
      <c r="C267" s="75" t="s">
        <v>8109</v>
      </c>
      <c r="D267" s="76">
        <v>223031</v>
      </c>
      <c r="E267" s="77" t="s">
        <v>8110</v>
      </c>
      <c r="F267" s="184">
        <v>394</v>
      </c>
      <c r="G267" s="78">
        <v>44854</v>
      </c>
      <c r="H267" s="78">
        <v>44862</v>
      </c>
      <c r="I267" s="78">
        <v>44868</v>
      </c>
      <c r="J267" s="75" t="s">
        <v>8111</v>
      </c>
      <c r="K267" s="74">
        <v>2022</v>
      </c>
      <c r="L267" t="str">
        <f t="shared" si="4"/>
        <v>20221265</v>
      </c>
    </row>
    <row r="268" spans="1:12" x14ac:dyDescent="0.25">
      <c r="A268" s="54" t="s">
        <v>9574</v>
      </c>
      <c r="B268" s="75">
        <v>1266</v>
      </c>
      <c r="C268" s="75" t="s">
        <v>8112</v>
      </c>
      <c r="D268" s="76">
        <v>2210128523</v>
      </c>
      <c r="E268" s="77" t="s">
        <v>7611</v>
      </c>
      <c r="F268" s="184">
        <v>13.6</v>
      </c>
      <c r="G268" s="78">
        <v>44854</v>
      </c>
      <c r="H268" s="78">
        <v>44859</v>
      </c>
      <c r="I268" s="78">
        <v>44875</v>
      </c>
      <c r="J268" s="75" t="s">
        <v>4774</v>
      </c>
      <c r="K268" s="74">
        <v>2022</v>
      </c>
      <c r="L268" t="str">
        <f t="shared" si="4"/>
        <v>20221266</v>
      </c>
    </row>
    <row r="269" spans="1:12" x14ac:dyDescent="0.25">
      <c r="A269" s="54" t="s">
        <v>9575</v>
      </c>
      <c r="B269" s="75">
        <v>1267</v>
      </c>
      <c r="C269" s="75" t="s">
        <v>8007</v>
      </c>
      <c r="D269" s="76">
        <v>20220035</v>
      </c>
      <c r="E269" s="77" t="s">
        <v>8113</v>
      </c>
      <c r="F269" s="184">
        <v>60</v>
      </c>
      <c r="G269" s="78">
        <v>44861</v>
      </c>
      <c r="H269" s="78">
        <v>44865</v>
      </c>
      <c r="I269" s="78">
        <v>44875</v>
      </c>
      <c r="J269" s="75" t="s">
        <v>8114</v>
      </c>
      <c r="K269" s="74">
        <v>2022</v>
      </c>
      <c r="L269" t="str">
        <f t="shared" si="4"/>
        <v>20221267</v>
      </c>
    </row>
    <row r="270" spans="1:12" x14ac:dyDescent="0.25">
      <c r="A270" s="54" t="s">
        <v>9576</v>
      </c>
      <c r="B270" s="75">
        <v>1268</v>
      </c>
      <c r="C270" s="75" t="s">
        <v>7714</v>
      </c>
      <c r="D270" s="76">
        <v>122257623</v>
      </c>
      <c r="E270" s="77" t="s">
        <v>8115</v>
      </c>
      <c r="F270" s="184">
        <v>4471.92</v>
      </c>
      <c r="G270" s="78">
        <v>44862</v>
      </c>
      <c r="H270" s="78">
        <v>44862</v>
      </c>
      <c r="I270" s="78">
        <v>44876</v>
      </c>
      <c r="J270" s="75" t="s">
        <v>5745</v>
      </c>
      <c r="K270" s="74">
        <v>2022</v>
      </c>
      <c r="L270" t="str">
        <f t="shared" si="4"/>
        <v>20221268</v>
      </c>
    </row>
    <row r="271" spans="1:12" x14ac:dyDescent="0.25">
      <c r="A271" s="54" t="s">
        <v>9577</v>
      </c>
      <c r="B271" s="75">
        <v>1269</v>
      </c>
      <c r="C271" s="75" t="s">
        <v>7821</v>
      </c>
      <c r="D271" s="76">
        <v>2022108</v>
      </c>
      <c r="E271" s="77" t="s">
        <v>8116</v>
      </c>
      <c r="F271" s="184">
        <v>1134.72</v>
      </c>
      <c r="G271" s="78">
        <v>44853</v>
      </c>
      <c r="H271" s="78">
        <v>44868</v>
      </c>
      <c r="I271" s="78">
        <v>44867</v>
      </c>
      <c r="J271" s="75" t="s">
        <v>7662</v>
      </c>
      <c r="K271" s="74">
        <v>2022</v>
      </c>
      <c r="L271" t="str">
        <f t="shared" si="4"/>
        <v>20221269</v>
      </c>
    </row>
    <row r="272" spans="1:12" x14ac:dyDescent="0.25">
      <c r="A272" s="54" t="s">
        <v>9578</v>
      </c>
      <c r="B272" s="75">
        <v>1270</v>
      </c>
      <c r="C272" s="75" t="s">
        <v>8117</v>
      </c>
      <c r="D272" s="76">
        <v>602022</v>
      </c>
      <c r="E272" s="77" t="s">
        <v>8118</v>
      </c>
      <c r="F272" s="184">
        <v>350</v>
      </c>
      <c r="G272" s="78">
        <v>44865</v>
      </c>
      <c r="H272" s="78">
        <v>44867</v>
      </c>
      <c r="I272" s="78">
        <v>44877</v>
      </c>
      <c r="J272" s="75" t="s">
        <v>5858</v>
      </c>
      <c r="K272" s="74">
        <v>2022</v>
      </c>
      <c r="L272" t="str">
        <f t="shared" si="4"/>
        <v>20221270</v>
      </c>
    </row>
    <row r="273" spans="1:12" x14ac:dyDescent="0.25">
      <c r="A273" s="54" t="s">
        <v>9579</v>
      </c>
      <c r="B273" s="75">
        <v>1271</v>
      </c>
      <c r="C273" s="75" t="s">
        <v>8119</v>
      </c>
      <c r="D273" s="76">
        <v>10220165</v>
      </c>
      <c r="E273" s="77" t="s">
        <v>7628</v>
      </c>
      <c r="F273" s="184">
        <v>268.8</v>
      </c>
      <c r="G273" s="78">
        <v>44865</v>
      </c>
      <c r="H273" s="78">
        <v>44867</v>
      </c>
      <c r="I273" s="78">
        <v>44879</v>
      </c>
      <c r="J273" s="75" t="s">
        <v>6755</v>
      </c>
      <c r="K273" s="74">
        <v>2022</v>
      </c>
      <c r="L273" t="str">
        <f t="shared" si="4"/>
        <v>20221271</v>
      </c>
    </row>
    <row r="274" spans="1:12" x14ac:dyDescent="0.25">
      <c r="A274" s="54" t="s">
        <v>9580</v>
      </c>
      <c r="B274" s="75">
        <v>1272</v>
      </c>
      <c r="C274" s="75" t="s">
        <v>8120</v>
      </c>
      <c r="D274" s="76">
        <v>20220191</v>
      </c>
      <c r="E274" s="77" t="s">
        <v>7691</v>
      </c>
      <c r="F274" s="184">
        <v>960</v>
      </c>
      <c r="G274" s="78">
        <v>44865</v>
      </c>
      <c r="H274" s="78">
        <v>44879</v>
      </c>
      <c r="I274" s="78">
        <v>44890</v>
      </c>
      <c r="J274" s="75" t="s">
        <v>4671</v>
      </c>
      <c r="K274" s="74">
        <v>2022</v>
      </c>
      <c r="L274" t="str">
        <f t="shared" si="4"/>
        <v>20221272</v>
      </c>
    </row>
    <row r="275" spans="1:12" x14ac:dyDescent="0.25">
      <c r="A275" s="54" t="s">
        <v>9581</v>
      </c>
      <c r="B275" s="75">
        <v>1273</v>
      </c>
      <c r="C275" s="75" t="s">
        <v>7714</v>
      </c>
      <c r="D275" s="76">
        <v>122258559</v>
      </c>
      <c r="E275" s="77" t="s">
        <v>8121</v>
      </c>
      <c r="F275" s="184">
        <v>1111.7</v>
      </c>
      <c r="G275" s="78">
        <v>44865</v>
      </c>
      <c r="H275" s="78">
        <v>44865</v>
      </c>
      <c r="I275" s="78">
        <v>44879</v>
      </c>
      <c r="J275" s="75" t="s">
        <v>36</v>
      </c>
      <c r="K275" s="74">
        <v>2022</v>
      </c>
      <c r="L275" t="str">
        <f t="shared" si="4"/>
        <v>20221273</v>
      </c>
    </row>
    <row r="276" spans="1:12" x14ac:dyDescent="0.25">
      <c r="A276" s="54" t="s">
        <v>9582</v>
      </c>
      <c r="B276" s="75">
        <v>1274</v>
      </c>
      <c r="C276" s="75" t="s">
        <v>8122</v>
      </c>
      <c r="D276" s="76">
        <v>2223963</v>
      </c>
      <c r="E276" s="77" t="s">
        <v>8123</v>
      </c>
      <c r="F276" s="184">
        <v>881.03</v>
      </c>
      <c r="G276" s="78">
        <v>44838</v>
      </c>
      <c r="H276" s="78">
        <v>44838</v>
      </c>
      <c r="I276" s="78">
        <v>44898</v>
      </c>
      <c r="J276" s="75" t="s">
        <v>51</v>
      </c>
      <c r="K276" s="74">
        <v>2022</v>
      </c>
      <c r="L276" t="str">
        <f t="shared" si="4"/>
        <v>20221274</v>
      </c>
    </row>
    <row r="277" spans="1:12" x14ac:dyDescent="0.25">
      <c r="A277" s="54" t="s">
        <v>9583</v>
      </c>
      <c r="B277" s="75">
        <v>1275</v>
      </c>
      <c r="C277" s="75" t="s">
        <v>8078</v>
      </c>
      <c r="D277" s="76">
        <v>2223101365</v>
      </c>
      <c r="E277" s="77" t="s">
        <v>8124</v>
      </c>
      <c r="F277" s="184">
        <v>111.28</v>
      </c>
      <c r="G277" s="78">
        <v>44840</v>
      </c>
      <c r="H277" s="78">
        <v>44840</v>
      </c>
      <c r="I277" s="78">
        <v>44900</v>
      </c>
      <c r="J277" s="75" t="s">
        <v>36</v>
      </c>
      <c r="K277" s="74">
        <v>2022</v>
      </c>
      <c r="L277" t="str">
        <f t="shared" si="4"/>
        <v>20221275</v>
      </c>
    </row>
    <row r="278" spans="1:12" x14ac:dyDescent="0.25">
      <c r="A278" s="54" t="s">
        <v>9584</v>
      </c>
      <c r="B278" s="75">
        <v>1276</v>
      </c>
      <c r="C278" s="75" t="s">
        <v>7719</v>
      </c>
      <c r="D278" s="76">
        <v>2127659</v>
      </c>
      <c r="E278" s="77" t="s">
        <v>8125</v>
      </c>
      <c r="F278" s="184">
        <v>1245.8800000000001</v>
      </c>
      <c r="G278" s="78">
        <v>44843</v>
      </c>
      <c r="H278" s="78">
        <v>44844</v>
      </c>
      <c r="I278" s="78">
        <v>44904</v>
      </c>
      <c r="J278" s="75" t="s">
        <v>7721</v>
      </c>
      <c r="K278" s="74">
        <v>2022</v>
      </c>
      <c r="L278" t="str">
        <f t="shared" si="4"/>
        <v>20221276</v>
      </c>
    </row>
    <row r="279" spans="1:12" x14ac:dyDescent="0.25">
      <c r="A279" s="54" t="s">
        <v>9585</v>
      </c>
      <c r="B279" s="75">
        <v>1277</v>
      </c>
      <c r="C279" s="75" t="s">
        <v>7719</v>
      </c>
      <c r="D279" s="76">
        <v>2129650</v>
      </c>
      <c r="E279" s="77" t="s">
        <v>8126</v>
      </c>
      <c r="F279" s="184">
        <v>243.97</v>
      </c>
      <c r="G279" s="78">
        <v>44843</v>
      </c>
      <c r="H279" s="78">
        <v>44844</v>
      </c>
      <c r="I279" s="78">
        <v>44904</v>
      </c>
      <c r="J279" s="75" t="s">
        <v>36</v>
      </c>
      <c r="K279" s="74">
        <v>2022</v>
      </c>
      <c r="L279" t="str">
        <f t="shared" si="4"/>
        <v>20221277</v>
      </c>
    </row>
    <row r="280" spans="1:12" x14ac:dyDescent="0.25">
      <c r="A280" s="54" t="s">
        <v>9586</v>
      </c>
      <c r="B280" s="75">
        <v>1278</v>
      </c>
      <c r="C280" s="75" t="s">
        <v>7719</v>
      </c>
      <c r="D280" s="76">
        <v>2133794</v>
      </c>
      <c r="E280" s="77" t="s">
        <v>8127</v>
      </c>
      <c r="F280" s="184">
        <v>1112.1199999999999</v>
      </c>
      <c r="G280" s="78">
        <v>44848</v>
      </c>
      <c r="H280" s="78">
        <v>44848</v>
      </c>
      <c r="I280" s="78">
        <v>44908</v>
      </c>
      <c r="J280" s="75" t="s">
        <v>4724</v>
      </c>
      <c r="K280" s="74">
        <v>2022</v>
      </c>
      <c r="L280" t="str">
        <f t="shared" si="4"/>
        <v>20221278</v>
      </c>
    </row>
    <row r="281" spans="1:12" x14ac:dyDescent="0.25">
      <c r="A281" s="54" t="s">
        <v>9587</v>
      </c>
      <c r="B281" s="75">
        <v>1279</v>
      </c>
      <c r="C281" s="75" t="s">
        <v>7719</v>
      </c>
      <c r="D281" s="76">
        <v>2138103</v>
      </c>
      <c r="E281" s="77" t="s">
        <v>8128</v>
      </c>
      <c r="F281" s="184">
        <v>221.38</v>
      </c>
      <c r="G281" s="78">
        <v>44848</v>
      </c>
      <c r="H281" s="78">
        <v>44848</v>
      </c>
      <c r="I281" s="78">
        <v>44908</v>
      </c>
      <c r="J281" s="75" t="s">
        <v>36</v>
      </c>
      <c r="K281" s="74">
        <v>2022</v>
      </c>
      <c r="L281" t="str">
        <f t="shared" si="4"/>
        <v>20221279</v>
      </c>
    </row>
    <row r="282" spans="1:12" x14ac:dyDescent="0.25">
      <c r="A282" s="54" t="s">
        <v>9588</v>
      </c>
      <c r="B282" s="75">
        <v>1280</v>
      </c>
      <c r="C282" s="75" t="s">
        <v>7719</v>
      </c>
      <c r="D282" s="76">
        <v>627680</v>
      </c>
      <c r="E282" s="77" t="s">
        <v>8129</v>
      </c>
      <c r="F282" s="184">
        <v>36.08</v>
      </c>
      <c r="G282" s="78">
        <v>44844</v>
      </c>
      <c r="H282" s="78">
        <v>44844</v>
      </c>
      <c r="I282" s="78">
        <v>44904</v>
      </c>
      <c r="J282" s="75" t="s">
        <v>37</v>
      </c>
      <c r="K282" s="74">
        <v>2022</v>
      </c>
      <c r="L282" t="str">
        <f t="shared" si="4"/>
        <v>20221280</v>
      </c>
    </row>
    <row r="283" spans="1:12" x14ac:dyDescent="0.25">
      <c r="A283" s="54" t="s">
        <v>9589</v>
      </c>
      <c r="B283" s="75">
        <v>1281</v>
      </c>
      <c r="C283" s="75" t="s">
        <v>7404</v>
      </c>
      <c r="D283" s="76">
        <v>22428743</v>
      </c>
      <c r="E283" s="77" t="s">
        <v>7429</v>
      </c>
      <c r="F283" s="184">
        <v>153.58000000000001</v>
      </c>
      <c r="G283" s="78">
        <v>44852</v>
      </c>
      <c r="H283" s="78">
        <v>44862</v>
      </c>
      <c r="I283" s="78">
        <v>44882</v>
      </c>
      <c r="J283" s="75" t="s">
        <v>8130</v>
      </c>
      <c r="K283" s="74">
        <v>2022</v>
      </c>
      <c r="L283" t="str">
        <f t="shared" si="4"/>
        <v>20221281</v>
      </c>
    </row>
    <row r="284" spans="1:12" x14ac:dyDescent="0.25">
      <c r="A284" s="54" t="s">
        <v>9590</v>
      </c>
      <c r="B284" s="75">
        <v>1282</v>
      </c>
      <c r="C284" s="75" t="s">
        <v>7404</v>
      </c>
      <c r="D284" s="76">
        <v>22428763</v>
      </c>
      <c r="E284" s="77" t="s">
        <v>7405</v>
      </c>
      <c r="F284" s="184">
        <v>84.24</v>
      </c>
      <c r="G284" s="78">
        <v>44852</v>
      </c>
      <c r="H284" s="78">
        <v>44862</v>
      </c>
      <c r="I284" s="78">
        <v>44882</v>
      </c>
      <c r="J284" s="75" t="s">
        <v>8131</v>
      </c>
      <c r="K284" s="74">
        <v>2022</v>
      </c>
      <c r="L284" t="str">
        <f t="shared" si="4"/>
        <v>20221282</v>
      </c>
    </row>
    <row r="285" spans="1:12" x14ac:dyDescent="0.25">
      <c r="A285" s="54" t="s">
        <v>9591</v>
      </c>
      <c r="B285" s="75">
        <v>1283</v>
      </c>
      <c r="C285" s="75" t="s">
        <v>7727</v>
      </c>
      <c r="D285" s="76">
        <v>6861925446</v>
      </c>
      <c r="E285" s="77" t="s">
        <v>7499</v>
      </c>
      <c r="F285" s="184">
        <v>123.48</v>
      </c>
      <c r="G285" s="78">
        <v>44849</v>
      </c>
      <c r="H285" s="78">
        <v>44852</v>
      </c>
      <c r="I285" s="78">
        <v>44912</v>
      </c>
      <c r="J285" s="75" t="s">
        <v>44</v>
      </c>
      <c r="K285" s="74">
        <v>2022</v>
      </c>
      <c r="L285" t="str">
        <f t="shared" si="4"/>
        <v>20221283</v>
      </c>
    </row>
    <row r="286" spans="1:12" x14ac:dyDescent="0.25">
      <c r="A286" s="54" t="s">
        <v>9592</v>
      </c>
      <c r="B286" s="75">
        <v>1284</v>
      </c>
      <c r="C286" s="75" t="s">
        <v>8132</v>
      </c>
      <c r="D286" s="76">
        <v>332201146</v>
      </c>
      <c r="E286" s="77" t="s">
        <v>8133</v>
      </c>
      <c r="F286" s="184">
        <v>43.75</v>
      </c>
      <c r="G286" s="78">
        <v>44853</v>
      </c>
      <c r="H286" s="78">
        <v>44862</v>
      </c>
      <c r="I286" s="78">
        <v>44853</v>
      </c>
      <c r="J286" s="75" t="s">
        <v>8134</v>
      </c>
      <c r="K286" s="74">
        <v>2022</v>
      </c>
      <c r="L286" t="str">
        <f t="shared" si="4"/>
        <v>20221284</v>
      </c>
    </row>
    <row r="287" spans="1:12" x14ac:dyDescent="0.25">
      <c r="A287" s="54" t="s">
        <v>9593</v>
      </c>
      <c r="B287" s="75">
        <v>1285</v>
      </c>
      <c r="C287" s="75" t="s">
        <v>8135</v>
      </c>
      <c r="D287" s="76">
        <v>220200509</v>
      </c>
      <c r="E287" s="77" t="s">
        <v>8136</v>
      </c>
      <c r="F287" s="184">
        <v>11.96</v>
      </c>
      <c r="G287" s="78">
        <v>44855</v>
      </c>
      <c r="H287" s="78">
        <v>44862</v>
      </c>
      <c r="I287" s="78">
        <v>44916</v>
      </c>
      <c r="J287" s="75" t="s">
        <v>5859</v>
      </c>
      <c r="K287" s="74">
        <v>2022</v>
      </c>
      <c r="L287" t="str">
        <f t="shared" si="4"/>
        <v>20221285</v>
      </c>
    </row>
    <row r="288" spans="1:12" x14ac:dyDescent="0.25">
      <c r="A288" s="54" t="s">
        <v>9594</v>
      </c>
      <c r="B288" s="75">
        <v>1286</v>
      </c>
      <c r="C288" s="75" t="s">
        <v>8137</v>
      </c>
      <c r="D288" s="76">
        <v>2022124</v>
      </c>
      <c r="E288" s="77" t="s">
        <v>8138</v>
      </c>
      <c r="F288" s="184">
        <v>165</v>
      </c>
      <c r="G288" s="78">
        <v>44852</v>
      </c>
      <c r="H288" s="78">
        <v>44854</v>
      </c>
      <c r="I288" s="78">
        <v>44882</v>
      </c>
      <c r="J288" s="75" t="s">
        <v>5785</v>
      </c>
      <c r="K288" s="74">
        <v>2022</v>
      </c>
      <c r="L288" t="str">
        <f t="shared" si="4"/>
        <v>20221286</v>
      </c>
    </row>
    <row r="289" spans="1:12" x14ac:dyDescent="0.25">
      <c r="A289" s="54" t="s">
        <v>9595</v>
      </c>
      <c r="B289" s="75">
        <v>1287</v>
      </c>
      <c r="C289" s="75" t="s">
        <v>7719</v>
      </c>
      <c r="D289" s="76">
        <v>2140269</v>
      </c>
      <c r="E289" s="77" t="s">
        <v>8139</v>
      </c>
      <c r="F289" s="184">
        <v>1169.6300000000001</v>
      </c>
      <c r="G289" s="78">
        <v>44857</v>
      </c>
      <c r="H289" s="78">
        <v>44858</v>
      </c>
      <c r="I289" s="78">
        <v>44918</v>
      </c>
      <c r="J289" s="75" t="s">
        <v>7721</v>
      </c>
      <c r="K289" s="74">
        <v>2022</v>
      </c>
      <c r="L289" t="str">
        <f t="shared" si="4"/>
        <v>20221287</v>
      </c>
    </row>
    <row r="290" spans="1:12" x14ac:dyDescent="0.25">
      <c r="A290" s="54" t="s">
        <v>9596</v>
      </c>
      <c r="B290" s="75">
        <v>1288</v>
      </c>
      <c r="C290" s="75" t="s">
        <v>7719</v>
      </c>
      <c r="D290" s="76">
        <v>2142654</v>
      </c>
      <c r="E290" s="77" t="s">
        <v>8140</v>
      </c>
      <c r="F290" s="184">
        <v>486</v>
      </c>
      <c r="G290" s="78">
        <v>44857</v>
      </c>
      <c r="H290" s="78">
        <v>44858</v>
      </c>
      <c r="I290" s="78">
        <v>44918</v>
      </c>
      <c r="J290" s="75" t="s">
        <v>36</v>
      </c>
      <c r="K290" s="74">
        <v>2022</v>
      </c>
      <c r="L290" t="str">
        <f t="shared" si="4"/>
        <v>20221288</v>
      </c>
    </row>
    <row r="291" spans="1:12" x14ac:dyDescent="0.25">
      <c r="A291" s="54" t="s">
        <v>9597</v>
      </c>
      <c r="B291" s="75">
        <v>1289</v>
      </c>
      <c r="C291" s="75" t="s">
        <v>8018</v>
      </c>
      <c r="D291" s="76">
        <v>20229878</v>
      </c>
      <c r="E291" s="77" t="s">
        <v>8141</v>
      </c>
      <c r="F291" s="184">
        <v>75.430000000000007</v>
      </c>
      <c r="G291" s="78">
        <v>44858</v>
      </c>
      <c r="H291" s="78">
        <v>44858</v>
      </c>
      <c r="I291" s="78">
        <v>44888</v>
      </c>
      <c r="J291" s="75" t="s">
        <v>51</v>
      </c>
      <c r="K291" s="74">
        <v>2022</v>
      </c>
      <c r="L291" t="str">
        <f t="shared" si="4"/>
        <v>20221289</v>
      </c>
    </row>
    <row r="292" spans="1:12" x14ac:dyDescent="0.25">
      <c r="A292" s="54" t="s">
        <v>9598</v>
      </c>
      <c r="B292" s="75">
        <v>1290</v>
      </c>
      <c r="C292" s="75" t="s">
        <v>8142</v>
      </c>
      <c r="D292" s="76">
        <v>202227989</v>
      </c>
      <c r="E292" s="77" t="s">
        <v>8143</v>
      </c>
      <c r="F292" s="184">
        <v>200.45</v>
      </c>
      <c r="G292" s="78" t="s">
        <v>8144</v>
      </c>
      <c r="H292" s="78">
        <v>44862</v>
      </c>
      <c r="I292" s="78">
        <v>44875</v>
      </c>
      <c r="J292" s="75" t="s">
        <v>8145</v>
      </c>
      <c r="K292" s="74">
        <v>2022</v>
      </c>
      <c r="L292" t="str">
        <f t="shared" si="4"/>
        <v>20221290</v>
      </c>
    </row>
    <row r="293" spans="1:12" x14ac:dyDescent="0.25">
      <c r="A293" s="54" t="s">
        <v>9599</v>
      </c>
      <c r="B293" s="75">
        <v>1291</v>
      </c>
      <c r="C293" s="75" t="s">
        <v>8146</v>
      </c>
      <c r="D293" s="76">
        <v>22103942</v>
      </c>
      <c r="E293" s="77" t="s">
        <v>7931</v>
      </c>
      <c r="F293" s="184">
        <v>8048.1</v>
      </c>
      <c r="G293" s="78" t="s">
        <v>8144</v>
      </c>
      <c r="H293" s="78">
        <v>44862</v>
      </c>
      <c r="I293" s="78">
        <v>44891</v>
      </c>
      <c r="J293" s="75" t="s">
        <v>86</v>
      </c>
      <c r="K293" s="74">
        <v>2022</v>
      </c>
      <c r="L293" t="str">
        <f t="shared" si="4"/>
        <v>20221291</v>
      </c>
    </row>
    <row r="294" spans="1:12" x14ac:dyDescent="0.25">
      <c r="A294" s="54" t="s">
        <v>9600</v>
      </c>
      <c r="B294" s="75">
        <v>1292</v>
      </c>
      <c r="C294" s="75" t="s">
        <v>8146</v>
      </c>
      <c r="D294" s="76">
        <v>22103943</v>
      </c>
      <c r="E294" s="77" t="s">
        <v>7571</v>
      </c>
      <c r="F294" s="184">
        <v>8332.6200000000008</v>
      </c>
      <c r="G294" s="78" t="s">
        <v>8144</v>
      </c>
      <c r="H294" s="78">
        <v>44862</v>
      </c>
      <c r="I294" s="78">
        <v>44891</v>
      </c>
      <c r="J294" s="75" t="s">
        <v>86</v>
      </c>
      <c r="K294" s="74">
        <v>2022</v>
      </c>
      <c r="L294" t="str">
        <f t="shared" si="4"/>
        <v>20221292</v>
      </c>
    </row>
    <row r="295" spans="1:12" x14ac:dyDescent="0.25">
      <c r="A295" s="54" t="s">
        <v>9601</v>
      </c>
      <c r="B295" s="75">
        <v>1293</v>
      </c>
      <c r="C295" s="75" t="s">
        <v>7826</v>
      </c>
      <c r="D295" s="76">
        <v>42022100</v>
      </c>
      <c r="E295" s="77" t="s">
        <v>7967</v>
      </c>
      <c r="F295" s="184">
        <v>14721.12</v>
      </c>
      <c r="G295" s="78" t="s">
        <v>8147</v>
      </c>
      <c r="H295" s="78" t="s">
        <v>8148</v>
      </c>
      <c r="I295" s="78">
        <v>44892</v>
      </c>
      <c r="J295" s="75" t="s">
        <v>8149</v>
      </c>
      <c r="K295" s="74">
        <v>2022</v>
      </c>
      <c r="L295" t="str">
        <f t="shared" si="4"/>
        <v>20221293</v>
      </c>
    </row>
    <row r="296" spans="1:12" x14ac:dyDescent="0.25">
      <c r="A296" s="54" t="s">
        <v>9602</v>
      </c>
      <c r="B296" s="75">
        <v>1294</v>
      </c>
      <c r="C296" s="75" t="s">
        <v>7727</v>
      </c>
      <c r="D296" s="76">
        <v>6861928830</v>
      </c>
      <c r="E296" s="77" t="s">
        <v>7499</v>
      </c>
      <c r="F296" s="184">
        <v>161.94999999999999</v>
      </c>
      <c r="G296" s="78" t="s">
        <v>8150</v>
      </c>
      <c r="H296" s="78">
        <v>44867</v>
      </c>
      <c r="I296" s="78">
        <v>44922</v>
      </c>
      <c r="J296" s="75" t="s">
        <v>8151</v>
      </c>
      <c r="K296" s="74">
        <v>2022</v>
      </c>
      <c r="L296" t="str">
        <f t="shared" si="4"/>
        <v>20221294</v>
      </c>
    </row>
    <row r="297" spans="1:12" x14ac:dyDescent="0.25">
      <c r="A297" s="54" t="s">
        <v>9603</v>
      </c>
      <c r="B297" s="75">
        <v>1295</v>
      </c>
      <c r="C297" s="75" t="s">
        <v>7651</v>
      </c>
      <c r="D297" s="76">
        <v>90010273</v>
      </c>
      <c r="E297" s="77" t="s">
        <v>7652</v>
      </c>
      <c r="F297" s="184">
        <v>9314.4500000000007</v>
      </c>
      <c r="G297" s="78" t="s">
        <v>8148</v>
      </c>
      <c r="H297" s="78">
        <v>44867</v>
      </c>
      <c r="I297" s="78">
        <v>44895</v>
      </c>
      <c r="J297" s="75" t="s">
        <v>86</v>
      </c>
      <c r="K297" s="74">
        <v>2022</v>
      </c>
      <c r="L297" t="str">
        <f t="shared" si="4"/>
        <v>20221295</v>
      </c>
    </row>
    <row r="298" spans="1:12" x14ac:dyDescent="0.25">
      <c r="A298" s="54" t="s">
        <v>9604</v>
      </c>
      <c r="B298" s="75">
        <v>1296</v>
      </c>
      <c r="C298" s="75" t="s">
        <v>7647</v>
      </c>
      <c r="D298" s="76">
        <v>2022100795</v>
      </c>
      <c r="E298" s="77" t="s">
        <v>7648</v>
      </c>
      <c r="F298" s="184">
        <v>7229.75</v>
      </c>
      <c r="G298" s="78" t="s">
        <v>8148</v>
      </c>
      <c r="H298" s="78">
        <v>44867</v>
      </c>
      <c r="I298" s="78">
        <v>44885</v>
      </c>
      <c r="J298" s="75" t="s">
        <v>86</v>
      </c>
      <c r="K298" s="74">
        <v>2022</v>
      </c>
      <c r="L298" t="str">
        <f t="shared" si="4"/>
        <v>20221296</v>
      </c>
    </row>
    <row r="299" spans="1:12" x14ac:dyDescent="0.25">
      <c r="A299" s="54" t="s">
        <v>9605</v>
      </c>
      <c r="B299" s="75">
        <v>1297</v>
      </c>
      <c r="C299" s="75" t="s">
        <v>7733</v>
      </c>
      <c r="D299" s="76">
        <v>202211794</v>
      </c>
      <c r="E299" s="77" t="s">
        <v>7658</v>
      </c>
      <c r="F299" s="184">
        <v>5923.04</v>
      </c>
      <c r="G299" s="78" t="s">
        <v>8148</v>
      </c>
      <c r="H299" s="78">
        <v>44868</v>
      </c>
      <c r="I299" s="78">
        <v>44895</v>
      </c>
      <c r="J299" s="75" t="s">
        <v>86</v>
      </c>
      <c r="K299" s="74">
        <v>2022</v>
      </c>
      <c r="L299" t="str">
        <f t="shared" si="4"/>
        <v>20221297</v>
      </c>
    </row>
    <row r="300" spans="1:12" x14ac:dyDescent="0.25">
      <c r="A300" s="54" t="s">
        <v>9606</v>
      </c>
      <c r="B300" s="75">
        <v>1298</v>
      </c>
      <c r="C300" s="75" t="s">
        <v>8152</v>
      </c>
      <c r="D300" s="76">
        <v>2022917170</v>
      </c>
      <c r="E300" s="77" t="s">
        <v>7656</v>
      </c>
      <c r="F300" s="184">
        <v>3506.41</v>
      </c>
      <c r="G300" s="78" t="s">
        <v>8150</v>
      </c>
      <c r="H300" s="78">
        <v>44867</v>
      </c>
      <c r="I300" s="78">
        <v>44895</v>
      </c>
      <c r="J300" s="75" t="s">
        <v>86</v>
      </c>
      <c r="K300" s="74">
        <v>2022</v>
      </c>
      <c r="L300" t="str">
        <f t="shared" si="4"/>
        <v>20221298</v>
      </c>
    </row>
    <row r="301" spans="1:12" x14ac:dyDescent="0.25">
      <c r="A301" s="54" t="s">
        <v>9607</v>
      </c>
      <c r="B301" s="75">
        <v>1299</v>
      </c>
      <c r="C301" s="75" t="s">
        <v>7719</v>
      </c>
      <c r="D301" s="76">
        <v>2146452</v>
      </c>
      <c r="E301" s="77" t="s">
        <v>8153</v>
      </c>
      <c r="F301" s="184">
        <v>1198.51</v>
      </c>
      <c r="G301" s="78" t="s">
        <v>8154</v>
      </c>
      <c r="H301" s="78">
        <v>44865</v>
      </c>
      <c r="I301" s="78">
        <v>44925</v>
      </c>
      <c r="J301" s="75" t="s">
        <v>8155</v>
      </c>
      <c r="K301" s="74">
        <v>2022</v>
      </c>
      <c r="L301" t="str">
        <f t="shared" si="4"/>
        <v>20221299</v>
      </c>
    </row>
    <row r="302" spans="1:12" x14ac:dyDescent="0.25">
      <c r="A302" s="54" t="s">
        <v>9608</v>
      </c>
      <c r="B302" s="75">
        <v>1300</v>
      </c>
      <c r="C302" s="75" t="s">
        <v>7719</v>
      </c>
      <c r="D302" s="76">
        <v>2149244</v>
      </c>
      <c r="E302" s="77" t="s">
        <v>8156</v>
      </c>
      <c r="F302" s="184">
        <v>387.81</v>
      </c>
      <c r="G302" s="78">
        <v>44864</v>
      </c>
      <c r="H302" s="78">
        <v>44865</v>
      </c>
      <c r="I302" s="78">
        <v>44925</v>
      </c>
      <c r="J302" s="75" t="s">
        <v>36</v>
      </c>
      <c r="K302" s="74">
        <v>2022</v>
      </c>
      <c r="L302" t="str">
        <f t="shared" si="4"/>
        <v>20221300</v>
      </c>
    </row>
    <row r="303" spans="1:12" x14ac:dyDescent="0.25">
      <c r="A303" s="54" t="s">
        <v>9609</v>
      </c>
      <c r="B303" s="75">
        <v>1301</v>
      </c>
      <c r="C303" s="75" t="s">
        <v>7719</v>
      </c>
      <c r="D303" s="76">
        <v>2152467</v>
      </c>
      <c r="E303" s="77" t="s">
        <v>8157</v>
      </c>
      <c r="F303" s="184">
        <v>176.57</v>
      </c>
      <c r="G303" s="78">
        <v>44865</v>
      </c>
      <c r="H303" s="78">
        <v>44865</v>
      </c>
      <c r="I303" s="78">
        <v>44925</v>
      </c>
      <c r="J303" s="75" t="s">
        <v>36</v>
      </c>
      <c r="K303" s="74">
        <v>2022</v>
      </c>
      <c r="L303" t="str">
        <f t="shared" si="4"/>
        <v>20221301</v>
      </c>
    </row>
    <row r="304" spans="1:12" x14ac:dyDescent="0.25">
      <c r="A304" s="54" t="s">
        <v>9610</v>
      </c>
      <c r="B304" s="75">
        <v>1302</v>
      </c>
      <c r="C304" s="75" t="s">
        <v>8158</v>
      </c>
      <c r="D304" s="76">
        <v>2022258</v>
      </c>
      <c r="E304" s="77" t="s">
        <v>7623</v>
      </c>
      <c r="F304" s="184">
        <v>617.1</v>
      </c>
      <c r="G304" s="78">
        <v>44865</v>
      </c>
      <c r="H304" s="78">
        <v>44868</v>
      </c>
      <c r="I304" s="78">
        <v>44879</v>
      </c>
      <c r="J304" s="75" t="s">
        <v>7624</v>
      </c>
      <c r="K304" s="74">
        <v>2022</v>
      </c>
      <c r="L304" t="str">
        <f t="shared" si="4"/>
        <v>20221302</v>
      </c>
    </row>
    <row r="305" spans="1:12" x14ac:dyDescent="0.25">
      <c r="A305" s="54" t="s">
        <v>9611</v>
      </c>
      <c r="B305" s="75">
        <v>1303</v>
      </c>
      <c r="C305" s="75" t="s">
        <v>8159</v>
      </c>
      <c r="D305" s="76">
        <v>122105</v>
      </c>
      <c r="E305" s="77" t="s">
        <v>8160</v>
      </c>
      <c r="F305" s="184">
        <v>450</v>
      </c>
      <c r="G305" s="78">
        <v>44862</v>
      </c>
      <c r="H305" s="78">
        <v>44872</v>
      </c>
      <c r="I305" s="78">
        <v>44872</v>
      </c>
      <c r="J305" s="75" t="s">
        <v>7165</v>
      </c>
      <c r="K305" s="74">
        <v>2022</v>
      </c>
      <c r="L305" t="str">
        <f t="shared" si="4"/>
        <v>20221303</v>
      </c>
    </row>
    <row r="306" spans="1:12" x14ac:dyDescent="0.25">
      <c r="A306" s="54" t="s">
        <v>9612</v>
      </c>
      <c r="B306" s="75">
        <v>1304</v>
      </c>
      <c r="C306" s="75" t="s">
        <v>7975</v>
      </c>
      <c r="D306" s="76">
        <v>221011</v>
      </c>
      <c r="E306" s="77" t="s">
        <v>8161</v>
      </c>
      <c r="F306" s="184">
        <v>882</v>
      </c>
      <c r="G306" s="78">
        <v>44865</v>
      </c>
      <c r="H306" s="78">
        <v>44872</v>
      </c>
      <c r="I306" s="78">
        <v>44879</v>
      </c>
      <c r="J306" s="75" t="s">
        <v>8162</v>
      </c>
      <c r="K306" s="74">
        <v>2022</v>
      </c>
      <c r="L306" t="str">
        <f t="shared" si="4"/>
        <v>20221304</v>
      </c>
    </row>
    <row r="307" spans="1:12" x14ac:dyDescent="0.25">
      <c r="A307" s="54" t="s">
        <v>9613</v>
      </c>
      <c r="B307" s="75">
        <v>1305</v>
      </c>
      <c r="C307" s="75" t="s">
        <v>7771</v>
      </c>
      <c r="D307" s="76">
        <v>12203644</v>
      </c>
      <c r="E307" s="77" t="s">
        <v>7654</v>
      </c>
      <c r="F307" s="184">
        <v>2706.3</v>
      </c>
      <c r="G307" s="78">
        <v>44865</v>
      </c>
      <c r="H307" s="78">
        <v>44869</v>
      </c>
      <c r="I307" s="78">
        <v>44895</v>
      </c>
      <c r="J307" s="75" t="s">
        <v>86</v>
      </c>
      <c r="K307" s="74">
        <v>2022</v>
      </c>
      <c r="L307" t="str">
        <f t="shared" si="4"/>
        <v>20221305</v>
      </c>
    </row>
    <row r="308" spans="1:12" x14ac:dyDescent="0.25">
      <c r="A308" s="54" t="s">
        <v>9614</v>
      </c>
      <c r="B308" s="75">
        <v>1306</v>
      </c>
      <c r="C308" s="75" t="s">
        <v>7772</v>
      </c>
      <c r="D308" s="76">
        <v>670230765</v>
      </c>
      <c r="E308" s="77" t="s">
        <v>8163</v>
      </c>
      <c r="F308" s="184">
        <v>972</v>
      </c>
      <c r="G308" s="78">
        <v>44861</v>
      </c>
      <c r="H308" s="78">
        <v>44872</v>
      </c>
      <c r="I308" s="78">
        <v>44895</v>
      </c>
      <c r="J308" s="75" t="s">
        <v>86</v>
      </c>
      <c r="K308" s="74">
        <v>2022</v>
      </c>
      <c r="L308" t="str">
        <f t="shared" si="4"/>
        <v>20221306</v>
      </c>
    </row>
    <row r="309" spans="1:12" x14ac:dyDescent="0.25">
      <c r="A309" s="54" t="s">
        <v>9615</v>
      </c>
      <c r="B309" s="75">
        <v>1307</v>
      </c>
      <c r="C309" s="75" t="s">
        <v>7404</v>
      </c>
      <c r="D309" s="76">
        <v>22427377</v>
      </c>
      <c r="E309" s="77" t="s">
        <v>8164</v>
      </c>
      <c r="F309" s="184">
        <v>3252.31</v>
      </c>
      <c r="G309" s="78">
        <v>44839</v>
      </c>
      <c r="H309" s="78">
        <v>44842</v>
      </c>
      <c r="I309" s="78">
        <v>44869</v>
      </c>
      <c r="J309" s="75" t="s">
        <v>5833</v>
      </c>
      <c r="K309" s="74">
        <v>2022</v>
      </c>
      <c r="L309" t="str">
        <f t="shared" si="4"/>
        <v>20221307</v>
      </c>
    </row>
    <row r="310" spans="1:12" x14ac:dyDescent="0.25">
      <c r="A310" s="54" t="s">
        <v>9616</v>
      </c>
      <c r="B310" s="75">
        <v>1308</v>
      </c>
      <c r="C310" s="75" t="s">
        <v>8165</v>
      </c>
      <c r="D310" s="76">
        <v>22043</v>
      </c>
      <c r="E310" s="77" t="s">
        <v>8166</v>
      </c>
      <c r="F310" s="184">
        <v>250.3</v>
      </c>
      <c r="G310" s="78">
        <v>44858</v>
      </c>
      <c r="H310" s="78">
        <v>44858</v>
      </c>
      <c r="I310" s="78">
        <v>44864</v>
      </c>
      <c r="J310" s="75" t="s">
        <v>8167</v>
      </c>
      <c r="K310" s="74">
        <v>2022</v>
      </c>
      <c r="L310" t="str">
        <f t="shared" si="4"/>
        <v>20221308</v>
      </c>
    </row>
    <row r="311" spans="1:12" x14ac:dyDescent="0.25">
      <c r="A311" s="54" t="s">
        <v>9617</v>
      </c>
      <c r="B311" s="75">
        <v>1309</v>
      </c>
      <c r="C311" s="75" t="s">
        <v>7421</v>
      </c>
      <c r="D311" s="76">
        <v>221008</v>
      </c>
      <c r="E311" s="77" t="s">
        <v>8168</v>
      </c>
      <c r="F311" s="184">
        <v>633.9</v>
      </c>
      <c r="G311" s="78">
        <v>44859</v>
      </c>
      <c r="H311" s="78">
        <v>44859</v>
      </c>
      <c r="I311" s="78">
        <v>44873</v>
      </c>
      <c r="J311" s="75" t="s">
        <v>8169</v>
      </c>
      <c r="K311" s="74">
        <v>2022</v>
      </c>
      <c r="L311" t="str">
        <f t="shared" si="4"/>
        <v>20221309</v>
      </c>
    </row>
    <row r="312" spans="1:12" x14ac:dyDescent="0.25">
      <c r="A312" s="54" t="s">
        <v>9618</v>
      </c>
      <c r="B312" s="75">
        <v>1310</v>
      </c>
      <c r="C312" s="75" t="s">
        <v>7776</v>
      </c>
      <c r="D312" s="76">
        <v>10014935</v>
      </c>
      <c r="E312" s="77" t="s">
        <v>8170</v>
      </c>
      <c r="F312" s="184">
        <v>583.73</v>
      </c>
      <c r="G312" s="78">
        <v>44861</v>
      </c>
      <c r="H312" s="78">
        <v>44862</v>
      </c>
      <c r="I312" s="78">
        <v>44892</v>
      </c>
      <c r="J312" s="75" t="s">
        <v>4694</v>
      </c>
      <c r="K312" s="74">
        <v>2022</v>
      </c>
      <c r="L312" t="str">
        <f t="shared" si="4"/>
        <v>20221310</v>
      </c>
    </row>
    <row r="313" spans="1:12" x14ac:dyDescent="0.25">
      <c r="A313" s="54" t="s">
        <v>9619</v>
      </c>
      <c r="B313" s="75">
        <v>1311</v>
      </c>
      <c r="C313" s="75" t="s">
        <v>8171</v>
      </c>
      <c r="D313" s="76">
        <v>220495</v>
      </c>
      <c r="E313" s="77" t="s">
        <v>8172</v>
      </c>
      <c r="F313" s="184">
        <v>271.8</v>
      </c>
      <c r="G313" s="78">
        <v>44861</v>
      </c>
      <c r="H313" s="78">
        <v>44872</v>
      </c>
      <c r="I313" s="78">
        <v>44875</v>
      </c>
      <c r="J313" s="75" t="s">
        <v>8173</v>
      </c>
      <c r="K313" s="74">
        <v>2022</v>
      </c>
      <c r="L313" t="str">
        <f t="shared" si="4"/>
        <v>20221311</v>
      </c>
    </row>
    <row r="314" spans="1:12" x14ac:dyDescent="0.25">
      <c r="A314" s="54" t="s">
        <v>9620</v>
      </c>
      <c r="B314" s="75">
        <v>1312</v>
      </c>
      <c r="C314" s="75" t="s">
        <v>7996</v>
      </c>
      <c r="D314" s="76">
        <v>2152201679</v>
      </c>
      <c r="E314" s="77" t="s">
        <v>8174</v>
      </c>
      <c r="F314" s="184">
        <v>300.02</v>
      </c>
      <c r="G314" s="78">
        <v>44861</v>
      </c>
      <c r="H314" s="78">
        <v>44873</v>
      </c>
      <c r="I314" s="78">
        <v>44875</v>
      </c>
      <c r="J314" s="75" t="s">
        <v>7662</v>
      </c>
      <c r="K314" s="74">
        <v>2022</v>
      </c>
      <c r="L314" t="str">
        <f t="shared" si="4"/>
        <v>20221312</v>
      </c>
    </row>
    <row r="315" spans="1:12" x14ac:dyDescent="0.25">
      <c r="A315" s="54" t="s">
        <v>9621</v>
      </c>
      <c r="B315" s="75">
        <v>1313</v>
      </c>
      <c r="C315" s="75" t="s">
        <v>8014</v>
      </c>
      <c r="D315" s="76">
        <v>1185166</v>
      </c>
      <c r="E315" s="77" t="s">
        <v>7744</v>
      </c>
      <c r="F315" s="184">
        <v>795.18</v>
      </c>
      <c r="G315" s="78">
        <v>44861</v>
      </c>
      <c r="H315" s="78">
        <v>44862</v>
      </c>
      <c r="I315" s="78">
        <v>44891</v>
      </c>
      <c r="J315" s="75" t="s">
        <v>4759</v>
      </c>
      <c r="K315" s="74">
        <v>2022</v>
      </c>
      <c r="L315" t="str">
        <f t="shared" si="4"/>
        <v>20221313</v>
      </c>
    </row>
    <row r="316" spans="1:12" x14ac:dyDescent="0.25">
      <c r="A316" s="54" t="s">
        <v>9622</v>
      </c>
      <c r="B316" s="75">
        <v>1314</v>
      </c>
      <c r="C316" s="75" t="s">
        <v>8014</v>
      </c>
      <c r="D316" s="76">
        <v>1185167</v>
      </c>
      <c r="E316" s="77" t="s">
        <v>8175</v>
      </c>
      <c r="F316" s="184">
        <v>42</v>
      </c>
      <c r="G316" s="78">
        <v>44860</v>
      </c>
      <c r="H316" s="78">
        <v>44862</v>
      </c>
      <c r="I316" s="78">
        <v>44890</v>
      </c>
      <c r="J316" s="75" t="s">
        <v>315</v>
      </c>
      <c r="K316" s="74">
        <v>2022</v>
      </c>
      <c r="L316" t="str">
        <f t="shared" si="4"/>
        <v>20221314</v>
      </c>
    </row>
    <row r="317" spans="1:12" x14ac:dyDescent="0.25">
      <c r="A317" s="54" t="s">
        <v>9623</v>
      </c>
      <c r="B317" s="75">
        <v>1315</v>
      </c>
      <c r="C317" s="75" t="s">
        <v>8014</v>
      </c>
      <c r="D317" s="76">
        <v>1185168</v>
      </c>
      <c r="E317" s="77" t="s">
        <v>8176</v>
      </c>
      <c r="F317" s="184">
        <v>807.47</v>
      </c>
      <c r="G317" s="78">
        <v>44860</v>
      </c>
      <c r="H317" s="78">
        <v>44862</v>
      </c>
      <c r="I317" s="78">
        <v>44890</v>
      </c>
      <c r="J317" s="75" t="s">
        <v>315</v>
      </c>
      <c r="K317" s="74">
        <v>2022</v>
      </c>
      <c r="L317" t="str">
        <f t="shared" si="4"/>
        <v>20221315</v>
      </c>
    </row>
    <row r="318" spans="1:12" x14ac:dyDescent="0.25">
      <c r="A318" s="54" t="s">
        <v>9624</v>
      </c>
      <c r="B318" s="75">
        <v>1316</v>
      </c>
      <c r="C318" s="75" t="s">
        <v>8014</v>
      </c>
      <c r="D318" s="76">
        <v>1185170</v>
      </c>
      <c r="E318" s="77" t="s">
        <v>7962</v>
      </c>
      <c r="F318" s="184">
        <v>172.8</v>
      </c>
      <c r="G318" s="78">
        <v>44860</v>
      </c>
      <c r="H318" s="78">
        <v>44862</v>
      </c>
      <c r="I318" s="78">
        <v>44890</v>
      </c>
      <c r="J318" s="75" t="s">
        <v>315</v>
      </c>
      <c r="K318" s="74">
        <v>2022</v>
      </c>
      <c r="L318" t="str">
        <f t="shared" si="4"/>
        <v>20221316</v>
      </c>
    </row>
    <row r="319" spans="1:12" x14ac:dyDescent="0.25">
      <c r="A319" s="54" t="s">
        <v>9625</v>
      </c>
      <c r="B319" s="75">
        <v>1317</v>
      </c>
      <c r="C319" s="75" t="s">
        <v>8014</v>
      </c>
      <c r="D319" s="76">
        <v>1185173</v>
      </c>
      <c r="E319" s="77" t="s">
        <v>7745</v>
      </c>
      <c r="F319" s="184">
        <v>2639.72</v>
      </c>
      <c r="G319" s="78">
        <v>44861</v>
      </c>
      <c r="H319" s="78">
        <v>44862</v>
      </c>
      <c r="I319" s="78">
        <v>44891</v>
      </c>
      <c r="J319" s="75" t="s">
        <v>5325</v>
      </c>
      <c r="K319" s="74">
        <v>2022</v>
      </c>
      <c r="L319" t="str">
        <f t="shared" si="4"/>
        <v>20221317</v>
      </c>
    </row>
    <row r="320" spans="1:12" x14ac:dyDescent="0.25">
      <c r="A320" s="54" t="s">
        <v>9626</v>
      </c>
      <c r="B320" s="75">
        <v>1318</v>
      </c>
      <c r="C320" s="75" t="s">
        <v>8014</v>
      </c>
      <c r="D320" s="76">
        <v>1185174</v>
      </c>
      <c r="E320" s="77" t="s">
        <v>7745</v>
      </c>
      <c r="F320" s="184">
        <v>2.14</v>
      </c>
      <c r="G320" s="78">
        <v>44861</v>
      </c>
      <c r="H320" s="78">
        <v>44862</v>
      </c>
      <c r="I320" s="78">
        <v>44891</v>
      </c>
      <c r="J320" s="75" t="s">
        <v>5325</v>
      </c>
      <c r="K320" s="74">
        <v>2022</v>
      </c>
      <c r="L320" t="str">
        <f t="shared" si="4"/>
        <v>20221318</v>
      </c>
    </row>
    <row r="321" spans="1:12" x14ac:dyDescent="0.25">
      <c r="A321" s="54" t="s">
        <v>9627</v>
      </c>
      <c r="B321" s="75">
        <v>1319</v>
      </c>
      <c r="C321" s="75" t="s">
        <v>8016</v>
      </c>
      <c r="D321" s="76">
        <v>221027061</v>
      </c>
      <c r="E321" s="77" t="s">
        <v>8177</v>
      </c>
      <c r="F321" s="184">
        <v>111</v>
      </c>
      <c r="G321" s="78">
        <v>44861</v>
      </c>
      <c r="H321" s="78">
        <v>44862</v>
      </c>
      <c r="I321" s="78">
        <v>44875</v>
      </c>
      <c r="J321" s="75" t="s">
        <v>8178</v>
      </c>
      <c r="K321" s="74">
        <v>2022</v>
      </c>
      <c r="L321" t="str">
        <f t="shared" si="4"/>
        <v>20221319</v>
      </c>
    </row>
    <row r="322" spans="1:12" x14ac:dyDescent="0.25">
      <c r="A322" s="54" t="s">
        <v>9628</v>
      </c>
      <c r="B322" s="75">
        <v>1320</v>
      </c>
      <c r="C322" s="75" t="s">
        <v>8109</v>
      </c>
      <c r="D322" s="76">
        <v>223134</v>
      </c>
      <c r="E322" s="77" t="s">
        <v>8179</v>
      </c>
      <c r="F322" s="184">
        <v>186</v>
      </c>
      <c r="G322" s="78">
        <v>44861</v>
      </c>
      <c r="H322" s="78">
        <v>44872</v>
      </c>
      <c r="I322" s="78">
        <v>44875</v>
      </c>
      <c r="J322" s="75" t="s">
        <v>8180</v>
      </c>
      <c r="K322" s="74">
        <v>2022</v>
      </c>
      <c r="L322" t="str">
        <f t="shared" si="4"/>
        <v>20221320</v>
      </c>
    </row>
    <row r="323" spans="1:12" x14ac:dyDescent="0.25">
      <c r="A323" s="54" t="s">
        <v>9629</v>
      </c>
      <c r="B323" s="75">
        <v>1321</v>
      </c>
      <c r="C323" s="75" t="s">
        <v>8181</v>
      </c>
      <c r="D323" s="76">
        <v>2022100311</v>
      </c>
      <c r="E323" s="77" t="s">
        <v>8182</v>
      </c>
      <c r="F323" s="184">
        <v>1998</v>
      </c>
      <c r="G323" s="78">
        <v>44862</v>
      </c>
      <c r="H323" s="78">
        <v>44872</v>
      </c>
      <c r="I323" s="78">
        <v>44876</v>
      </c>
      <c r="J323" s="75" t="s">
        <v>8183</v>
      </c>
      <c r="K323" s="74">
        <v>2022</v>
      </c>
      <c r="L323" t="str">
        <f t="shared" ref="L323:L386" si="5">K323&amp;B323</f>
        <v>20221321</v>
      </c>
    </row>
    <row r="324" spans="1:12" x14ac:dyDescent="0.25">
      <c r="A324" s="54" t="s">
        <v>9630</v>
      </c>
      <c r="B324" s="75">
        <v>1322</v>
      </c>
      <c r="C324" s="75" t="s">
        <v>8135</v>
      </c>
      <c r="D324" s="76">
        <v>220200517</v>
      </c>
      <c r="E324" s="77" t="s">
        <v>8184</v>
      </c>
      <c r="F324" s="184">
        <v>242.66</v>
      </c>
      <c r="G324" s="78">
        <v>44861</v>
      </c>
      <c r="H324" s="78">
        <v>44872</v>
      </c>
      <c r="I324" s="78">
        <v>44922</v>
      </c>
      <c r="J324" s="75" t="s">
        <v>8185</v>
      </c>
      <c r="K324" s="74">
        <v>2022</v>
      </c>
      <c r="L324" t="str">
        <f t="shared" si="5"/>
        <v>20221322</v>
      </c>
    </row>
    <row r="325" spans="1:12" x14ac:dyDescent="0.25">
      <c r="A325" s="54" t="s">
        <v>9631</v>
      </c>
      <c r="B325" s="75">
        <v>1323</v>
      </c>
      <c r="C325" s="75" t="s">
        <v>8186</v>
      </c>
      <c r="D325" s="76">
        <v>162622133</v>
      </c>
      <c r="E325" s="77" t="s">
        <v>8187</v>
      </c>
      <c r="F325" s="184">
        <v>42.35</v>
      </c>
      <c r="G325" s="78">
        <v>44862</v>
      </c>
      <c r="H325" s="78">
        <v>44872</v>
      </c>
      <c r="I325" s="78">
        <v>44876</v>
      </c>
      <c r="J325" s="75" t="s">
        <v>8188</v>
      </c>
      <c r="K325" s="74">
        <v>2022</v>
      </c>
      <c r="L325" t="str">
        <f t="shared" si="5"/>
        <v>20221323</v>
      </c>
    </row>
    <row r="326" spans="1:12" x14ac:dyDescent="0.25">
      <c r="A326" s="54" t="s">
        <v>9632</v>
      </c>
      <c r="B326" s="75">
        <v>1324</v>
      </c>
      <c r="C326" s="75" t="s">
        <v>7779</v>
      </c>
      <c r="D326" s="76">
        <v>123108</v>
      </c>
      <c r="E326" s="77" t="s">
        <v>7672</v>
      </c>
      <c r="F326" s="184">
        <v>68.400000000000006</v>
      </c>
      <c r="G326" s="78">
        <v>44865</v>
      </c>
      <c r="H326" s="78">
        <v>44872</v>
      </c>
      <c r="I326" s="78">
        <v>44880</v>
      </c>
      <c r="J326" s="75" t="s">
        <v>8189</v>
      </c>
      <c r="K326" s="74">
        <v>2022</v>
      </c>
      <c r="L326" t="str">
        <f t="shared" si="5"/>
        <v>20221324</v>
      </c>
    </row>
    <row r="327" spans="1:12" x14ac:dyDescent="0.25">
      <c r="A327" s="54" t="s">
        <v>9633</v>
      </c>
      <c r="B327" s="75">
        <v>1325</v>
      </c>
      <c r="C327" s="75" t="s">
        <v>7757</v>
      </c>
      <c r="D327" s="76">
        <v>40223426</v>
      </c>
      <c r="E327" s="77" t="s">
        <v>8190</v>
      </c>
      <c r="F327" s="184">
        <v>145.80000000000001</v>
      </c>
      <c r="G327" s="78">
        <v>44844</v>
      </c>
      <c r="H327" s="78">
        <v>44865</v>
      </c>
      <c r="I327" s="78">
        <v>44583</v>
      </c>
      <c r="J327" s="75" t="s">
        <v>6681</v>
      </c>
      <c r="K327" s="74">
        <v>2022</v>
      </c>
      <c r="L327" t="str">
        <f t="shared" si="5"/>
        <v>20221325</v>
      </c>
    </row>
    <row r="328" spans="1:12" x14ac:dyDescent="0.25">
      <c r="A328" s="54" t="s">
        <v>9634</v>
      </c>
      <c r="B328" s="75">
        <v>1326</v>
      </c>
      <c r="C328" s="75" t="s">
        <v>8191</v>
      </c>
      <c r="D328" s="76">
        <v>1022300587</v>
      </c>
      <c r="E328" s="77" t="s">
        <v>8192</v>
      </c>
      <c r="F328" s="184">
        <v>90.89</v>
      </c>
      <c r="G328" s="78">
        <v>44865</v>
      </c>
      <c r="H328" s="78">
        <v>44872</v>
      </c>
      <c r="I328" s="78">
        <v>44868</v>
      </c>
      <c r="J328" s="75" t="s">
        <v>8193</v>
      </c>
      <c r="K328" s="74">
        <v>2022</v>
      </c>
      <c r="L328" t="str">
        <f t="shared" si="5"/>
        <v>20221326</v>
      </c>
    </row>
    <row r="329" spans="1:12" x14ac:dyDescent="0.25">
      <c r="A329" s="54" t="s">
        <v>9635</v>
      </c>
      <c r="B329" s="75">
        <v>1327</v>
      </c>
      <c r="C329" s="75" t="s">
        <v>7401</v>
      </c>
      <c r="D329" s="76">
        <v>1052261710</v>
      </c>
      <c r="E329" s="77" t="s">
        <v>7402</v>
      </c>
      <c r="F329" s="184">
        <v>5023.79</v>
      </c>
      <c r="G329" s="78">
        <v>44865</v>
      </c>
      <c r="H329" s="78">
        <v>44872</v>
      </c>
      <c r="I329" s="78">
        <v>44908</v>
      </c>
      <c r="J329" s="75" t="s">
        <v>7403</v>
      </c>
      <c r="K329" s="74">
        <v>2022</v>
      </c>
      <c r="L329" t="str">
        <f t="shared" si="5"/>
        <v>20221327</v>
      </c>
    </row>
    <row r="330" spans="1:12" x14ac:dyDescent="0.25">
      <c r="A330" s="54" t="s">
        <v>9636</v>
      </c>
      <c r="B330" s="75">
        <v>1328</v>
      </c>
      <c r="C330" s="75" t="s">
        <v>7809</v>
      </c>
      <c r="D330" s="76">
        <v>220293</v>
      </c>
      <c r="E330" s="77" t="s">
        <v>8194</v>
      </c>
      <c r="F330" s="184">
        <v>3720.36</v>
      </c>
      <c r="G330" s="78">
        <v>44854</v>
      </c>
      <c r="H330" s="78">
        <v>44867</v>
      </c>
      <c r="I330" s="78">
        <v>44872</v>
      </c>
      <c r="J330" s="75" t="s">
        <v>5731</v>
      </c>
      <c r="K330" s="74">
        <v>2022</v>
      </c>
      <c r="L330" t="str">
        <f t="shared" si="5"/>
        <v>20221328</v>
      </c>
    </row>
    <row r="331" spans="1:12" x14ac:dyDescent="0.25">
      <c r="A331" s="54" t="s">
        <v>9637</v>
      </c>
      <c r="B331" s="75">
        <v>1329</v>
      </c>
      <c r="C331" s="75" t="s">
        <v>7809</v>
      </c>
      <c r="D331" s="76">
        <v>220294</v>
      </c>
      <c r="E331" s="77" t="s">
        <v>8195</v>
      </c>
      <c r="F331" s="184">
        <v>382.74</v>
      </c>
      <c r="G331" s="78">
        <v>44847</v>
      </c>
      <c r="H331" s="78">
        <v>44867</v>
      </c>
      <c r="I331" s="78">
        <v>44872</v>
      </c>
      <c r="J331" s="75" t="s">
        <v>5731</v>
      </c>
      <c r="K331" s="74">
        <v>2022</v>
      </c>
      <c r="L331" t="str">
        <f t="shared" si="5"/>
        <v>20221329</v>
      </c>
    </row>
    <row r="332" spans="1:12" x14ac:dyDescent="0.25">
      <c r="A332" s="54" t="s">
        <v>9638</v>
      </c>
      <c r="B332" s="75">
        <v>1330</v>
      </c>
      <c r="C332" s="75" t="s">
        <v>8196</v>
      </c>
      <c r="D332" s="76">
        <v>162218099</v>
      </c>
      <c r="E332" s="77" t="s">
        <v>8197</v>
      </c>
      <c r="F332" s="184">
        <v>88.01</v>
      </c>
      <c r="G332" s="78">
        <v>44864</v>
      </c>
      <c r="H332" s="78">
        <v>44874</v>
      </c>
      <c r="I332" s="78">
        <v>44865</v>
      </c>
      <c r="J332" s="75" t="s">
        <v>8198</v>
      </c>
      <c r="K332" s="74">
        <v>2022</v>
      </c>
      <c r="L332" t="str">
        <f t="shared" si="5"/>
        <v>20221330</v>
      </c>
    </row>
    <row r="333" spans="1:12" x14ac:dyDescent="0.25">
      <c r="A333" s="54" t="s">
        <v>9639</v>
      </c>
      <c r="B333" s="75">
        <v>1331</v>
      </c>
      <c r="C333" s="75" t="s">
        <v>7763</v>
      </c>
      <c r="D333" s="76">
        <v>2022050</v>
      </c>
      <c r="E333" s="77" t="s">
        <v>8199</v>
      </c>
      <c r="F333" s="184">
        <v>4947</v>
      </c>
      <c r="G333" s="78">
        <v>44865</v>
      </c>
      <c r="H333" s="78">
        <v>44868</v>
      </c>
      <c r="I333" s="78">
        <v>44875</v>
      </c>
      <c r="J333" s="75" t="s">
        <v>5992</v>
      </c>
      <c r="K333" s="74">
        <v>2022</v>
      </c>
      <c r="L333" t="str">
        <f t="shared" si="5"/>
        <v>20221331</v>
      </c>
    </row>
    <row r="334" spans="1:12" x14ac:dyDescent="0.25">
      <c r="A334" s="54" t="s">
        <v>9640</v>
      </c>
      <c r="B334" s="75">
        <v>1332</v>
      </c>
      <c r="C334" s="75" t="s">
        <v>8200</v>
      </c>
      <c r="D334" s="76">
        <v>4221212034</v>
      </c>
      <c r="E334" s="77" t="s">
        <v>7740</v>
      </c>
      <c r="F334" s="184">
        <v>6060.26</v>
      </c>
      <c r="G334" s="78">
        <v>44865</v>
      </c>
      <c r="H334" s="78">
        <v>44867</v>
      </c>
      <c r="I334" s="78">
        <v>44897</v>
      </c>
      <c r="J334" s="75" t="s">
        <v>205</v>
      </c>
      <c r="K334" s="74">
        <v>2022</v>
      </c>
      <c r="L334" t="str">
        <f t="shared" si="5"/>
        <v>20221332</v>
      </c>
    </row>
    <row r="335" spans="1:12" x14ac:dyDescent="0.25">
      <c r="A335" s="54" t="s">
        <v>9641</v>
      </c>
      <c r="B335" s="75">
        <v>1333</v>
      </c>
      <c r="C335" s="75" t="s">
        <v>8201</v>
      </c>
      <c r="D335" s="76">
        <v>220375</v>
      </c>
      <c r="E335" s="77" t="s">
        <v>8202</v>
      </c>
      <c r="F335" s="184">
        <v>282</v>
      </c>
      <c r="G335" s="78">
        <v>44855</v>
      </c>
      <c r="H335" s="78">
        <v>44868</v>
      </c>
      <c r="I335" s="78">
        <v>44885</v>
      </c>
      <c r="J335" s="75" t="s">
        <v>8203</v>
      </c>
      <c r="K335" s="74">
        <v>2022</v>
      </c>
      <c r="L335" t="str">
        <f t="shared" si="5"/>
        <v>20221333</v>
      </c>
    </row>
    <row r="336" spans="1:12" x14ac:dyDescent="0.25">
      <c r="A336" s="54" t="s">
        <v>9642</v>
      </c>
      <c r="B336" s="75">
        <v>1334</v>
      </c>
      <c r="C336" s="75" t="s">
        <v>7688</v>
      </c>
      <c r="D336" s="76">
        <v>2210119</v>
      </c>
      <c r="E336" s="77" t="s">
        <v>7689</v>
      </c>
      <c r="F336" s="184">
        <v>25712.639999999999</v>
      </c>
      <c r="G336" s="78">
        <v>44865</v>
      </c>
      <c r="H336" s="78">
        <v>44868</v>
      </c>
      <c r="I336" s="78">
        <v>44895</v>
      </c>
      <c r="J336" s="75" t="s">
        <v>5726</v>
      </c>
      <c r="K336" s="74">
        <v>2022</v>
      </c>
      <c r="L336" t="str">
        <f t="shared" si="5"/>
        <v>20221334</v>
      </c>
    </row>
    <row r="337" spans="1:12" x14ac:dyDescent="0.25">
      <c r="A337" s="54" t="s">
        <v>9643</v>
      </c>
      <c r="B337" s="75">
        <v>1335</v>
      </c>
      <c r="C337" s="75" t="s">
        <v>7889</v>
      </c>
      <c r="D337" s="76">
        <v>2122001868</v>
      </c>
      <c r="E337" s="77" t="s">
        <v>7528</v>
      </c>
      <c r="F337" s="184">
        <v>76054.02</v>
      </c>
      <c r="G337" s="78">
        <v>44865</v>
      </c>
      <c r="H337" s="78">
        <v>44869</v>
      </c>
      <c r="I337" s="78">
        <v>44900</v>
      </c>
      <c r="J337" s="75" t="s">
        <v>4725</v>
      </c>
      <c r="K337" s="74">
        <v>2022</v>
      </c>
      <c r="L337" t="str">
        <f t="shared" si="5"/>
        <v>20221335</v>
      </c>
    </row>
    <row r="338" spans="1:12" x14ac:dyDescent="0.25">
      <c r="A338" s="54" t="s">
        <v>9644</v>
      </c>
      <c r="B338" s="75">
        <v>1336</v>
      </c>
      <c r="C338" s="75" t="s">
        <v>7727</v>
      </c>
      <c r="D338" s="76">
        <v>6861932788</v>
      </c>
      <c r="E338" s="77" t="s">
        <v>8204</v>
      </c>
      <c r="F338" s="184">
        <v>130.88</v>
      </c>
      <c r="G338" s="78">
        <v>44865</v>
      </c>
      <c r="H338" s="78">
        <v>44869</v>
      </c>
      <c r="I338" s="78">
        <v>44929</v>
      </c>
      <c r="J338" s="75" t="s">
        <v>44</v>
      </c>
      <c r="K338" s="74">
        <v>2022</v>
      </c>
      <c r="L338" t="str">
        <f t="shared" si="5"/>
        <v>20221336</v>
      </c>
    </row>
    <row r="339" spans="1:12" x14ac:dyDescent="0.25">
      <c r="A339" s="54" t="s">
        <v>9645</v>
      </c>
      <c r="B339" s="75">
        <v>1337</v>
      </c>
      <c r="C339" s="75" t="s">
        <v>8205</v>
      </c>
      <c r="D339" s="76">
        <v>2022100612</v>
      </c>
      <c r="E339" s="77" t="s">
        <v>8206</v>
      </c>
      <c r="F339" s="184">
        <v>84</v>
      </c>
      <c r="G339" s="78">
        <v>44865</v>
      </c>
      <c r="H339" s="78">
        <v>44872</v>
      </c>
      <c r="I339" s="78">
        <v>44879</v>
      </c>
      <c r="J339" s="75" t="s">
        <v>8207</v>
      </c>
      <c r="K339" s="74">
        <v>2022</v>
      </c>
      <c r="L339" t="str">
        <f t="shared" si="5"/>
        <v>20221337</v>
      </c>
    </row>
    <row r="340" spans="1:12" x14ac:dyDescent="0.25">
      <c r="A340" s="54" t="s">
        <v>9646</v>
      </c>
      <c r="B340" s="75">
        <v>1338</v>
      </c>
      <c r="C340" s="75" t="s">
        <v>7665</v>
      </c>
      <c r="D340" s="76">
        <v>122202318</v>
      </c>
      <c r="E340" s="77" t="s">
        <v>7666</v>
      </c>
      <c r="F340" s="184">
        <v>1440.32</v>
      </c>
      <c r="G340" s="78">
        <v>44865</v>
      </c>
      <c r="H340" s="78">
        <v>44872</v>
      </c>
      <c r="I340" s="78">
        <v>44910</v>
      </c>
      <c r="J340" s="75" t="s">
        <v>72</v>
      </c>
      <c r="K340" s="74">
        <v>2022</v>
      </c>
      <c r="L340" t="str">
        <f t="shared" si="5"/>
        <v>20221338</v>
      </c>
    </row>
    <row r="341" spans="1:12" x14ac:dyDescent="0.25">
      <c r="A341" s="54" t="s">
        <v>9647</v>
      </c>
      <c r="B341" s="75">
        <v>1339</v>
      </c>
      <c r="C341" s="75" t="s">
        <v>7604</v>
      </c>
      <c r="D341" s="76">
        <v>542022</v>
      </c>
      <c r="E341" s="77" t="s">
        <v>7971</v>
      </c>
      <c r="F341" s="184">
        <v>51.19</v>
      </c>
      <c r="G341" s="78">
        <v>44859</v>
      </c>
      <c r="H341" s="78">
        <v>44869</v>
      </c>
      <c r="I341" s="78">
        <v>44899</v>
      </c>
      <c r="J341" s="75" t="s">
        <v>4737</v>
      </c>
      <c r="K341" s="74">
        <v>2022</v>
      </c>
      <c r="L341" t="str">
        <f t="shared" si="5"/>
        <v>20221339</v>
      </c>
    </row>
    <row r="342" spans="1:12" x14ac:dyDescent="0.25">
      <c r="A342" s="54" t="s">
        <v>9648</v>
      </c>
      <c r="B342" s="75">
        <v>1340</v>
      </c>
      <c r="C342" s="75" t="s">
        <v>7604</v>
      </c>
      <c r="D342" s="76">
        <v>552022</v>
      </c>
      <c r="E342" s="77" t="s">
        <v>8208</v>
      </c>
      <c r="F342" s="184">
        <v>221.2</v>
      </c>
      <c r="G342" s="78">
        <v>44839</v>
      </c>
      <c r="H342" s="78">
        <v>44874</v>
      </c>
      <c r="I342" s="78">
        <v>44899</v>
      </c>
      <c r="J342" s="75" t="s">
        <v>8209</v>
      </c>
      <c r="K342" s="74">
        <v>2022</v>
      </c>
      <c r="L342" t="str">
        <f t="shared" si="5"/>
        <v>20221340</v>
      </c>
    </row>
    <row r="343" spans="1:12" x14ac:dyDescent="0.25">
      <c r="A343" s="54" t="s">
        <v>9649</v>
      </c>
      <c r="B343" s="75">
        <v>1341</v>
      </c>
      <c r="C343" s="75" t="s">
        <v>8210</v>
      </c>
      <c r="D343" s="76">
        <v>22100</v>
      </c>
      <c r="E343" s="77" t="s">
        <v>7687</v>
      </c>
      <c r="F343" s="184">
        <v>1280</v>
      </c>
      <c r="G343" s="78">
        <v>44865</v>
      </c>
      <c r="H343" s="78">
        <v>44872</v>
      </c>
      <c r="I343" s="78">
        <v>44882</v>
      </c>
      <c r="J343" s="75" t="s">
        <v>6801</v>
      </c>
      <c r="K343" s="74">
        <v>2022</v>
      </c>
      <c r="L343" t="str">
        <f t="shared" si="5"/>
        <v>20221341</v>
      </c>
    </row>
    <row r="344" spans="1:12" x14ac:dyDescent="0.25">
      <c r="A344" s="54" t="s">
        <v>9650</v>
      </c>
      <c r="B344" s="75">
        <v>1342</v>
      </c>
      <c r="C344" s="75" t="s">
        <v>7683</v>
      </c>
      <c r="D344" s="76">
        <v>8316458571</v>
      </c>
      <c r="E344" s="77" t="s">
        <v>7632</v>
      </c>
      <c r="F344" s="184">
        <v>760.01</v>
      </c>
      <c r="G344" s="78">
        <v>44865</v>
      </c>
      <c r="H344" s="78">
        <v>44874</v>
      </c>
      <c r="I344" s="78">
        <v>44883</v>
      </c>
      <c r="J344" s="75" t="s">
        <v>200</v>
      </c>
      <c r="K344" s="74">
        <v>2022</v>
      </c>
      <c r="L344" t="str">
        <f t="shared" si="5"/>
        <v>20221342</v>
      </c>
    </row>
    <row r="345" spans="1:12" x14ac:dyDescent="0.25">
      <c r="A345" s="54" t="s">
        <v>9651</v>
      </c>
      <c r="B345" s="75">
        <v>1343</v>
      </c>
      <c r="C345" s="75" t="s">
        <v>7683</v>
      </c>
      <c r="D345" s="76">
        <v>8316632429</v>
      </c>
      <c r="E345" s="77" t="s">
        <v>7632</v>
      </c>
      <c r="F345" s="184">
        <v>1</v>
      </c>
      <c r="G345" s="78">
        <v>44865</v>
      </c>
      <c r="H345" s="78">
        <v>44874</v>
      </c>
      <c r="I345" s="78">
        <v>44883</v>
      </c>
      <c r="J345" s="75" t="s">
        <v>5652</v>
      </c>
      <c r="K345" s="74">
        <v>2022</v>
      </c>
      <c r="L345" t="str">
        <f t="shared" si="5"/>
        <v>20221343</v>
      </c>
    </row>
    <row r="346" spans="1:12" x14ac:dyDescent="0.25">
      <c r="A346" s="54" t="s">
        <v>9652</v>
      </c>
      <c r="B346" s="75">
        <v>1344</v>
      </c>
      <c r="C346" s="75" t="s">
        <v>8211</v>
      </c>
      <c r="D346" s="76">
        <v>1134209</v>
      </c>
      <c r="E346" s="77" t="s">
        <v>8212</v>
      </c>
      <c r="F346" s="184">
        <v>1845.47</v>
      </c>
      <c r="G346" s="78">
        <v>44865</v>
      </c>
      <c r="H346" s="78">
        <v>44875</v>
      </c>
      <c r="I346" s="78">
        <v>44879</v>
      </c>
      <c r="J346" s="75" t="s">
        <v>8213</v>
      </c>
      <c r="K346" s="74">
        <v>2022</v>
      </c>
      <c r="L346" t="str">
        <f t="shared" si="5"/>
        <v>20221344</v>
      </c>
    </row>
    <row r="347" spans="1:12" x14ac:dyDescent="0.25">
      <c r="A347" s="54" t="s">
        <v>9653</v>
      </c>
      <c r="B347" s="75">
        <v>1345</v>
      </c>
      <c r="C347" s="75" t="s">
        <v>7704</v>
      </c>
      <c r="D347" s="76">
        <v>1512202221</v>
      </c>
      <c r="E347" s="77" t="s">
        <v>8214</v>
      </c>
      <c r="F347" s="184">
        <v>581.28</v>
      </c>
      <c r="G347" s="78">
        <v>44865</v>
      </c>
      <c r="H347" s="78">
        <v>44879</v>
      </c>
      <c r="I347" s="78">
        <v>44893</v>
      </c>
      <c r="J347" s="75" t="s">
        <v>8215</v>
      </c>
      <c r="K347" s="74">
        <v>2022</v>
      </c>
      <c r="L347" t="str">
        <f t="shared" si="5"/>
        <v>20221345</v>
      </c>
    </row>
    <row r="348" spans="1:12" x14ac:dyDescent="0.25">
      <c r="A348" s="54" t="s">
        <v>9654</v>
      </c>
      <c r="B348" s="75">
        <v>1346</v>
      </c>
      <c r="C348" s="75" t="s">
        <v>7785</v>
      </c>
      <c r="D348" s="76">
        <v>9001555665</v>
      </c>
      <c r="E348" s="77" t="s">
        <v>7637</v>
      </c>
      <c r="F348" s="184">
        <v>766.25</v>
      </c>
      <c r="G348" s="78">
        <v>44865</v>
      </c>
      <c r="H348" s="78">
        <v>44876</v>
      </c>
      <c r="I348" s="78">
        <v>44914</v>
      </c>
      <c r="J348" s="75" t="s">
        <v>4698</v>
      </c>
      <c r="K348" s="74">
        <v>2022</v>
      </c>
      <c r="L348" t="str">
        <f t="shared" si="5"/>
        <v>20221346</v>
      </c>
    </row>
    <row r="349" spans="1:12" x14ac:dyDescent="0.25">
      <c r="A349" s="54" t="s">
        <v>9655</v>
      </c>
      <c r="B349" s="75">
        <v>1347</v>
      </c>
      <c r="C349" s="75" t="s">
        <v>8216</v>
      </c>
      <c r="D349" s="76">
        <v>2022399</v>
      </c>
      <c r="E349" s="77" t="s">
        <v>7674</v>
      </c>
      <c r="F349" s="184">
        <v>6804.92</v>
      </c>
      <c r="G349" s="78">
        <v>44865</v>
      </c>
      <c r="H349" s="78">
        <v>44874</v>
      </c>
      <c r="I349" s="78">
        <v>44895</v>
      </c>
      <c r="J349" s="75" t="s">
        <v>5854</v>
      </c>
      <c r="K349" s="74">
        <v>2022</v>
      </c>
      <c r="L349" t="str">
        <f t="shared" si="5"/>
        <v>20221347</v>
      </c>
    </row>
    <row r="350" spans="1:12" x14ac:dyDescent="0.25">
      <c r="A350" s="54" t="s">
        <v>9656</v>
      </c>
      <c r="B350" s="75">
        <v>1348</v>
      </c>
      <c r="C350" s="75" t="s">
        <v>7667</v>
      </c>
      <c r="D350" s="76">
        <v>1111222235</v>
      </c>
      <c r="E350" s="77" t="s">
        <v>7668</v>
      </c>
      <c r="F350" s="184">
        <v>2540</v>
      </c>
      <c r="G350" s="78">
        <v>44865</v>
      </c>
      <c r="H350" s="78">
        <v>44874</v>
      </c>
      <c r="I350" s="78">
        <v>44882</v>
      </c>
      <c r="J350" s="75" t="s">
        <v>179</v>
      </c>
      <c r="K350" s="74">
        <v>2022</v>
      </c>
      <c r="L350" t="str">
        <f t="shared" si="5"/>
        <v>20221348</v>
      </c>
    </row>
    <row r="351" spans="1:12" x14ac:dyDescent="0.25">
      <c r="A351" s="54" t="s">
        <v>9657</v>
      </c>
      <c r="B351" s="75">
        <v>1349</v>
      </c>
      <c r="C351" s="75" t="s">
        <v>7681</v>
      </c>
      <c r="D351" s="76">
        <v>20221003</v>
      </c>
      <c r="E351" s="77" t="s">
        <v>7682</v>
      </c>
      <c r="F351" s="184">
        <v>199.16</v>
      </c>
      <c r="G351" s="78">
        <v>44865</v>
      </c>
      <c r="H351" s="78">
        <v>44879</v>
      </c>
      <c r="I351" s="78">
        <v>44879</v>
      </c>
      <c r="J351" s="75" t="s">
        <v>174</v>
      </c>
      <c r="K351" s="74">
        <v>2022</v>
      </c>
      <c r="L351" t="str">
        <f t="shared" si="5"/>
        <v>20221349</v>
      </c>
    </row>
    <row r="352" spans="1:12" x14ac:dyDescent="0.25">
      <c r="A352" s="54" t="s">
        <v>9658</v>
      </c>
      <c r="B352" s="75">
        <v>1350</v>
      </c>
      <c r="C352" s="75" t="s">
        <v>7981</v>
      </c>
      <c r="D352" s="76">
        <v>1022105515</v>
      </c>
      <c r="E352" s="77" t="s">
        <v>7806</v>
      </c>
      <c r="F352" s="184">
        <v>135</v>
      </c>
      <c r="G352" s="78">
        <v>44865</v>
      </c>
      <c r="H352" s="78">
        <v>44879</v>
      </c>
      <c r="I352" s="78">
        <v>44903</v>
      </c>
      <c r="J352" s="75" t="s">
        <v>4766</v>
      </c>
      <c r="K352" s="74">
        <v>2022</v>
      </c>
      <c r="L352" t="str">
        <f t="shared" si="5"/>
        <v>20221350</v>
      </c>
    </row>
    <row r="353" spans="1:12" x14ac:dyDescent="0.25">
      <c r="A353" s="54" t="s">
        <v>9659</v>
      </c>
      <c r="B353" s="75">
        <v>1351</v>
      </c>
      <c r="C353" s="75" t="s">
        <v>8028</v>
      </c>
      <c r="D353" s="76">
        <v>1225448421</v>
      </c>
      <c r="E353" s="77" t="s">
        <v>8217</v>
      </c>
      <c r="F353" s="184">
        <v>196.93</v>
      </c>
      <c r="G353" s="78">
        <v>44867</v>
      </c>
      <c r="H353" s="78">
        <v>44868</v>
      </c>
      <c r="I353" s="78">
        <v>44868</v>
      </c>
      <c r="J353" s="75" t="s">
        <v>8030</v>
      </c>
      <c r="K353" s="74">
        <v>2022</v>
      </c>
      <c r="L353" t="str">
        <f t="shared" si="5"/>
        <v>20221351</v>
      </c>
    </row>
    <row r="354" spans="1:12" x14ac:dyDescent="0.25">
      <c r="A354" s="54" t="s">
        <v>9660</v>
      </c>
      <c r="B354" s="75">
        <v>1352</v>
      </c>
      <c r="C354" s="75" t="s">
        <v>8218</v>
      </c>
      <c r="D354" s="76">
        <v>20220896</v>
      </c>
      <c r="E354" s="77" t="s">
        <v>8219</v>
      </c>
      <c r="F354" s="184">
        <v>606.65</v>
      </c>
      <c r="G354" s="78">
        <v>44867</v>
      </c>
      <c r="H354" s="78">
        <v>44868</v>
      </c>
      <c r="I354" s="78">
        <v>44881</v>
      </c>
      <c r="J354" s="75" t="s">
        <v>8220</v>
      </c>
      <c r="K354" s="74">
        <v>2022</v>
      </c>
      <c r="L354" t="str">
        <f t="shared" si="5"/>
        <v>20221352</v>
      </c>
    </row>
    <row r="355" spans="1:12" x14ac:dyDescent="0.25">
      <c r="A355" s="54" t="s">
        <v>9661</v>
      </c>
      <c r="B355" s="75">
        <v>1353</v>
      </c>
      <c r="C355" s="75" t="s">
        <v>8221</v>
      </c>
      <c r="D355" s="76">
        <v>5</v>
      </c>
      <c r="E355" s="77" t="s">
        <v>8222</v>
      </c>
      <c r="F355" s="184">
        <v>1020</v>
      </c>
      <c r="G355" s="78">
        <v>44867</v>
      </c>
      <c r="H355" s="78">
        <v>44868</v>
      </c>
      <c r="I355" s="78">
        <v>44881</v>
      </c>
      <c r="J355" s="75" t="s">
        <v>7258</v>
      </c>
      <c r="K355" s="74">
        <v>2022</v>
      </c>
      <c r="L355" t="str">
        <f t="shared" si="5"/>
        <v>20221353</v>
      </c>
    </row>
    <row r="356" spans="1:12" x14ac:dyDescent="0.25">
      <c r="A356" s="54" t="s">
        <v>9662</v>
      </c>
      <c r="B356" s="75">
        <v>1354</v>
      </c>
      <c r="C356" s="75" t="s">
        <v>8223</v>
      </c>
      <c r="D356" s="76">
        <v>42222275</v>
      </c>
      <c r="E356" s="77" t="s">
        <v>8224</v>
      </c>
      <c r="F356" s="184">
        <v>49.37</v>
      </c>
      <c r="G356" s="78">
        <v>44867</v>
      </c>
      <c r="H356" s="78">
        <v>44872</v>
      </c>
      <c r="I356" s="78">
        <v>44874</v>
      </c>
      <c r="J356" s="75" t="s">
        <v>8225</v>
      </c>
      <c r="K356" s="74">
        <v>2022</v>
      </c>
      <c r="L356" t="str">
        <f t="shared" si="5"/>
        <v>20221354</v>
      </c>
    </row>
    <row r="357" spans="1:12" x14ac:dyDescent="0.25">
      <c r="A357" s="54" t="s">
        <v>9663</v>
      </c>
      <c r="B357" s="75">
        <v>1355</v>
      </c>
      <c r="C357" s="75" t="s">
        <v>8226</v>
      </c>
      <c r="D357" s="76">
        <v>221101</v>
      </c>
      <c r="E357" s="77" t="s">
        <v>8227</v>
      </c>
      <c r="F357" s="184">
        <v>1416.6</v>
      </c>
      <c r="G357" s="78">
        <v>44867</v>
      </c>
      <c r="H357" s="78">
        <v>44872</v>
      </c>
      <c r="I357" s="78">
        <v>44881</v>
      </c>
      <c r="J357" s="75" t="s">
        <v>8228</v>
      </c>
      <c r="K357" s="74">
        <v>2022</v>
      </c>
      <c r="L357" t="str">
        <f t="shared" si="5"/>
        <v>20221355</v>
      </c>
    </row>
    <row r="358" spans="1:12" x14ac:dyDescent="0.25">
      <c r="A358" s="54" t="s">
        <v>9664</v>
      </c>
      <c r="B358" s="75">
        <v>1356</v>
      </c>
      <c r="C358" s="75" t="s">
        <v>7401</v>
      </c>
      <c r="D358" s="76">
        <v>1012274715</v>
      </c>
      <c r="E358" s="77" t="s">
        <v>7402</v>
      </c>
      <c r="F358" s="184">
        <v>7876.82</v>
      </c>
      <c r="G358" s="78">
        <v>44866</v>
      </c>
      <c r="H358" s="78">
        <v>44868</v>
      </c>
      <c r="I358" s="78">
        <v>44880</v>
      </c>
      <c r="J358" s="75" t="s">
        <v>7403</v>
      </c>
      <c r="K358" s="74">
        <v>2022</v>
      </c>
      <c r="L358" t="str">
        <f t="shared" si="5"/>
        <v>20221356</v>
      </c>
    </row>
    <row r="359" spans="1:12" x14ac:dyDescent="0.25">
      <c r="A359" s="54" t="s">
        <v>9665</v>
      </c>
      <c r="B359" s="75">
        <v>1357</v>
      </c>
      <c r="C359" s="75" t="s">
        <v>8229</v>
      </c>
      <c r="D359" s="76">
        <v>221103037</v>
      </c>
      <c r="E359" s="77" t="s">
        <v>8230</v>
      </c>
      <c r="F359" s="184">
        <v>47.55</v>
      </c>
      <c r="G359" s="78">
        <v>44868</v>
      </c>
      <c r="H359" s="78">
        <v>44869</v>
      </c>
      <c r="I359" s="78">
        <v>44882</v>
      </c>
      <c r="J359" s="75" t="s">
        <v>5813</v>
      </c>
      <c r="K359" s="74">
        <v>2022</v>
      </c>
      <c r="L359" t="str">
        <f t="shared" si="5"/>
        <v>20221357</v>
      </c>
    </row>
    <row r="360" spans="1:12" x14ac:dyDescent="0.25">
      <c r="A360" s="54" t="s">
        <v>9666</v>
      </c>
      <c r="B360" s="75">
        <v>1358</v>
      </c>
      <c r="C360" s="75" t="s">
        <v>8231</v>
      </c>
      <c r="D360" s="76">
        <v>20223275</v>
      </c>
      <c r="E360" s="77" t="s">
        <v>8232</v>
      </c>
      <c r="F360" s="184">
        <v>1041.5999999999999</v>
      </c>
      <c r="G360" s="78">
        <v>44868</v>
      </c>
      <c r="H360" s="78">
        <v>44869</v>
      </c>
      <c r="I360" s="78">
        <v>44889</v>
      </c>
      <c r="J360" s="75" t="s">
        <v>8233</v>
      </c>
      <c r="K360" s="74">
        <v>2022</v>
      </c>
      <c r="L360" t="str">
        <f t="shared" si="5"/>
        <v>20221358</v>
      </c>
    </row>
    <row r="361" spans="1:12" x14ac:dyDescent="0.25">
      <c r="A361" s="54" t="s">
        <v>9667</v>
      </c>
      <c r="B361" s="75">
        <v>1359</v>
      </c>
      <c r="C361" s="75" t="s">
        <v>8234</v>
      </c>
      <c r="D361" s="76">
        <v>2022100315</v>
      </c>
      <c r="E361" s="77" t="s">
        <v>8235</v>
      </c>
      <c r="F361" s="184">
        <v>1825.58</v>
      </c>
      <c r="G361" s="78">
        <v>44868</v>
      </c>
      <c r="H361" s="78">
        <v>44872</v>
      </c>
      <c r="I361" s="78">
        <v>44882</v>
      </c>
      <c r="J361" s="75" t="s">
        <v>5370</v>
      </c>
      <c r="K361" s="74">
        <v>2022</v>
      </c>
      <c r="L361" t="str">
        <f t="shared" si="5"/>
        <v>20221359</v>
      </c>
    </row>
    <row r="362" spans="1:12" x14ac:dyDescent="0.25">
      <c r="A362" s="54" t="s">
        <v>9668</v>
      </c>
      <c r="B362" s="75">
        <v>1360</v>
      </c>
      <c r="C362" s="75" t="s">
        <v>8236</v>
      </c>
      <c r="D362" s="76">
        <v>122108</v>
      </c>
      <c r="E362" s="77" t="s">
        <v>8237</v>
      </c>
      <c r="F362" s="184">
        <v>84</v>
      </c>
      <c r="G362" s="78">
        <v>44868</v>
      </c>
      <c r="H362" s="78">
        <v>44872</v>
      </c>
      <c r="I362" s="78">
        <v>44878</v>
      </c>
      <c r="J362" s="75" t="s">
        <v>4719</v>
      </c>
      <c r="K362" s="74">
        <v>2022</v>
      </c>
      <c r="L362" t="str">
        <f t="shared" si="5"/>
        <v>20221360</v>
      </c>
    </row>
    <row r="363" spans="1:12" x14ac:dyDescent="0.25">
      <c r="A363" s="54" t="s">
        <v>9669</v>
      </c>
      <c r="B363" s="75">
        <v>1361</v>
      </c>
      <c r="C363" s="75" t="s">
        <v>8238</v>
      </c>
      <c r="D363" s="76">
        <v>5222402955</v>
      </c>
      <c r="E363" s="77" t="s">
        <v>8239</v>
      </c>
      <c r="F363" s="184">
        <v>729.5</v>
      </c>
      <c r="G363" s="78">
        <v>44869</v>
      </c>
      <c r="H363" s="78">
        <v>44875</v>
      </c>
      <c r="I363" s="78">
        <v>44883</v>
      </c>
      <c r="J363" s="75" t="s">
        <v>8240</v>
      </c>
      <c r="K363" s="74">
        <v>2022</v>
      </c>
      <c r="L363" t="str">
        <f t="shared" si="5"/>
        <v>20221361</v>
      </c>
    </row>
    <row r="364" spans="1:12" x14ac:dyDescent="0.25">
      <c r="A364" s="54" t="s">
        <v>9670</v>
      </c>
      <c r="B364" s="75">
        <v>1362</v>
      </c>
      <c r="C364" s="75" t="s">
        <v>8241</v>
      </c>
      <c r="D364" s="76">
        <v>1045</v>
      </c>
      <c r="E364" s="77" t="s">
        <v>8242</v>
      </c>
      <c r="F364" s="184">
        <v>159.44999999999999</v>
      </c>
      <c r="G364" s="78">
        <v>44869</v>
      </c>
      <c r="H364" s="78">
        <v>44872</v>
      </c>
      <c r="I364" s="78">
        <v>44880</v>
      </c>
      <c r="J364" s="75" t="s">
        <v>8243</v>
      </c>
      <c r="K364" s="74">
        <v>2022</v>
      </c>
      <c r="L364" t="str">
        <f t="shared" si="5"/>
        <v>20221362</v>
      </c>
    </row>
    <row r="365" spans="1:12" x14ac:dyDescent="0.25">
      <c r="A365" s="54" t="s">
        <v>9671</v>
      </c>
      <c r="B365" s="75">
        <v>1363</v>
      </c>
      <c r="C365" s="75" t="s">
        <v>7714</v>
      </c>
      <c r="D365" s="76">
        <v>122259232</v>
      </c>
      <c r="E365" s="77" t="s">
        <v>8244</v>
      </c>
      <c r="F365" s="184">
        <v>3426.07</v>
      </c>
      <c r="G365" s="78">
        <v>44869</v>
      </c>
      <c r="H365" s="78">
        <v>44869</v>
      </c>
      <c r="I365" s="78">
        <v>44883</v>
      </c>
      <c r="J365" s="75" t="s">
        <v>7721</v>
      </c>
      <c r="K365" s="74">
        <v>2022</v>
      </c>
      <c r="L365" t="str">
        <f t="shared" si="5"/>
        <v>20221363</v>
      </c>
    </row>
    <row r="366" spans="1:12" x14ac:dyDescent="0.25">
      <c r="A366" s="54" t="s">
        <v>9672</v>
      </c>
      <c r="B366" s="75">
        <v>1364</v>
      </c>
      <c r="C366" s="75" t="s">
        <v>7763</v>
      </c>
      <c r="D366" s="76">
        <v>2022051</v>
      </c>
      <c r="E366" s="77" t="s">
        <v>8245</v>
      </c>
      <c r="F366" s="184">
        <v>979.2</v>
      </c>
      <c r="G366" s="78">
        <v>44869</v>
      </c>
      <c r="H366" s="78">
        <v>44872</v>
      </c>
      <c r="I366" s="78">
        <v>44883</v>
      </c>
      <c r="J366" s="75" t="s">
        <v>8246</v>
      </c>
      <c r="K366" s="74">
        <v>2022</v>
      </c>
      <c r="L366" t="str">
        <f t="shared" si="5"/>
        <v>20221364</v>
      </c>
    </row>
    <row r="367" spans="1:12" x14ac:dyDescent="0.25">
      <c r="A367" s="54" t="s">
        <v>9673</v>
      </c>
      <c r="B367" s="75">
        <v>1365</v>
      </c>
      <c r="C367" s="75" t="s">
        <v>7735</v>
      </c>
      <c r="D367" s="76">
        <v>4722024114</v>
      </c>
      <c r="E367" s="77" t="s">
        <v>7736</v>
      </c>
      <c r="F367" s="184">
        <v>510</v>
      </c>
      <c r="G367" s="78">
        <v>44869</v>
      </c>
      <c r="H367" s="78">
        <v>44872</v>
      </c>
      <c r="I367" s="78">
        <v>44883</v>
      </c>
      <c r="J367" s="75" t="s">
        <v>4746</v>
      </c>
      <c r="K367" s="74">
        <v>2022</v>
      </c>
      <c r="L367" t="str">
        <f t="shared" si="5"/>
        <v>20221365</v>
      </c>
    </row>
    <row r="368" spans="1:12" x14ac:dyDescent="0.25">
      <c r="A368" s="54" t="s">
        <v>9674</v>
      </c>
      <c r="B368" s="75">
        <v>1366</v>
      </c>
      <c r="C368" s="75" t="s">
        <v>8247</v>
      </c>
      <c r="D368" s="76">
        <v>22300497</v>
      </c>
      <c r="E368" s="77" t="s">
        <v>8248</v>
      </c>
      <c r="F368" s="184">
        <v>159.06</v>
      </c>
      <c r="G368" s="78">
        <v>44872</v>
      </c>
      <c r="H368" s="78">
        <v>44872</v>
      </c>
      <c r="I368" s="78">
        <v>44886</v>
      </c>
      <c r="J368" s="75" t="s">
        <v>5862</v>
      </c>
      <c r="K368" s="74">
        <v>2022</v>
      </c>
      <c r="L368" t="str">
        <f t="shared" si="5"/>
        <v>20221366</v>
      </c>
    </row>
    <row r="369" spans="1:12" x14ac:dyDescent="0.25">
      <c r="A369" s="54" t="s">
        <v>9675</v>
      </c>
      <c r="B369" s="75">
        <v>1367</v>
      </c>
      <c r="C369" s="75" t="s">
        <v>8042</v>
      </c>
      <c r="D369" s="76">
        <v>20220730</v>
      </c>
      <c r="E369" s="77" t="s">
        <v>8249</v>
      </c>
      <c r="F369" s="184">
        <v>227.28</v>
      </c>
      <c r="G369" s="78">
        <v>44872</v>
      </c>
      <c r="H369" s="78">
        <v>44872</v>
      </c>
      <c r="I369" s="78">
        <v>44886</v>
      </c>
      <c r="J369" s="75" t="s">
        <v>8250</v>
      </c>
      <c r="K369" s="74">
        <v>2022</v>
      </c>
      <c r="L369" t="str">
        <f t="shared" si="5"/>
        <v>20221367</v>
      </c>
    </row>
    <row r="370" spans="1:12" x14ac:dyDescent="0.25">
      <c r="A370" s="54" t="s">
        <v>9676</v>
      </c>
      <c r="B370" s="75">
        <v>1368</v>
      </c>
      <c r="C370" s="75" t="s">
        <v>8251</v>
      </c>
      <c r="D370" s="76">
        <v>42022</v>
      </c>
      <c r="E370" s="77" t="s">
        <v>8252</v>
      </c>
      <c r="F370" s="184">
        <v>190</v>
      </c>
      <c r="G370" s="78">
        <v>44872</v>
      </c>
      <c r="H370" s="78">
        <v>44872</v>
      </c>
      <c r="I370" s="78">
        <v>44879</v>
      </c>
      <c r="J370" s="75" t="s">
        <v>8253</v>
      </c>
      <c r="K370" s="74">
        <v>2022</v>
      </c>
      <c r="L370" t="str">
        <f t="shared" si="5"/>
        <v>20221368</v>
      </c>
    </row>
    <row r="371" spans="1:12" x14ac:dyDescent="0.25">
      <c r="A371" s="54" t="s">
        <v>9677</v>
      </c>
      <c r="B371" s="75">
        <v>1369</v>
      </c>
      <c r="C371" s="75" t="s">
        <v>8254</v>
      </c>
      <c r="D371" s="76">
        <v>522320951</v>
      </c>
      <c r="E371" s="77" t="s">
        <v>8090</v>
      </c>
      <c r="F371" s="184">
        <v>15.72</v>
      </c>
      <c r="G371" s="78">
        <v>44867</v>
      </c>
      <c r="H371" s="78">
        <v>44872</v>
      </c>
      <c r="I371" s="78">
        <v>44883</v>
      </c>
      <c r="J371" s="75" t="s">
        <v>4723</v>
      </c>
      <c r="K371" s="74">
        <v>2022</v>
      </c>
      <c r="L371" t="str">
        <f t="shared" si="5"/>
        <v>20221369</v>
      </c>
    </row>
    <row r="372" spans="1:12" x14ac:dyDescent="0.25">
      <c r="A372" s="54" t="s">
        <v>9678</v>
      </c>
      <c r="B372" s="75">
        <v>1370</v>
      </c>
      <c r="C372" s="75" t="s">
        <v>8255</v>
      </c>
      <c r="D372" s="76">
        <v>2022001</v>
      </c>
      <c r="E372" s="77" t="s">
        <v>8256</v>
      </c>
      <c r="F372" s="184">
        <v>1278.4000000000001</v>
      </c>
      <c r="G372" s="78">
        <v>44872</v>
      </c>
      <c r="H372" s="78">
        <v>44873</v>
      </c>
      <c r="I372" s="78">
        <v>44886</v>
      </c>
      <c r="J372" s="75" t="s">
        <v>8257</v>
      </c>
      <c r="K372" s="74">
        <v>2022</v>
      </c>
      <c r="L372" t="str">
        <f t="shared" si="5"/>
        <v>20221370</v>
      </c>
    </row>
    <row r="373" spans="1:12" x14ac:dyDescent="0.25">
      <c r="A373" s="54" t="s">
        <v>9679</v>
      </c>
      <c r="B373" s="75">
        <v>1371</v>
      </c>
      <c r="C373" s="75" t="s">
        <v>8258</v>
      </c>
      <c r="D373" s="76">
        <v>22202093</v>
      </c>
      <c r="E373" s="77" t="s">
        <v>8259</v>
      </c>
      <c r="F373" s="184">
        <v>2538</v>
      </c>
      <c r="G373" s="78">
        <v>44873</v>
      </c>
      <c r="H373" s="78">
        <v>44875</v>
      </c>
      <c r="I373" s="78">
        <v>44873</v>
      </c>
      <c r="J373" s="75" t="s">
        <v>5958</v>
      </c>
      <c r="K373" s="74">
        <v>2022</v>
      </c>
      <c r="L373" t="str">
        <f t="shared" si="5"/>
        <v>20221371</v>
      </c>
    </row>
    <row r="374" spans="1:12" x14ac:dyDescent="0.25">
      <c r="A374" s="54" t="s">
        <v>9680</v>
      </c>
      <c r="B374" s="75">
        <v>1372</v>
      </c>
      <c r="C374" s="75" t="s">
        <v>8074</v>
      </c>
      <c r="D374" s="76">
        <v>282022</v>
      </c>
      <c r="E374" s="77">
        <v>5752022</v>
      </c>
      <c r="F374" s="184">
        <v>2640</v>
      </c>
      <c r="G374" s="78">
        <v>44867</v>
      </c>
      <c r="H374" s="78">
        <v>44873</v>
      </c>
      <c r="I374" s="78">
        <v>44887</v>
      </c>
      <c r="J374" s="75" t="s">
        <v>8260</v>
      </c>
      <c r="K374" s="74">
        <v>2022</v>
      </c>
      <c r="L374" t="str">
        <f t="shared" si="5"/>
        <v>20221372</v>
      </c>
    </row>
    <row r="375" spans="1:12" x14ac:dyDescent="0.25">
      <c r="A375" s="54" t="s">
        <v>9681</v>
      </c>
      <c r="B375" s="75">
        <v>1373</v>
      </c>
      <c r="C375" s="75" t="s">
        <v>7961</v>
      </c>
      <c r="D375" s="76">
        <v>1185242</v>
      </c>
      <c r="E375" s="77" t="s">
        <v>7962</v>
      </c>
      <c r="F375" s="184">
        <v>335.95</v>
      </c>
      <c r="G375" s="78">
        <v>44874</v>
      </c>
      <c r="H375" s="78">
        <v>44886</v>
      </c>
      <c r="I375" s="78">
        <v>44904</v>
      </c>
      <c r="J375" s="75" t="s">
        <v>315</v>
      </c>
      <c r="K375" s="74">
        <v>2022</v>
      </c>
      <c r="L375" t="str">
        <f t="shared" si="5"/>
        <v>20221373</v>
      </c>
    </row>
    <row r="376" spans="1:12" x14ac:dyDescent="0.25">
      <c r="A376" s="54" t="s">
        <v>9682</v>
      </c>
      <c r="B376" s="75">
        <v>1374</v>
      </c>
      <c r="C376" s="75" t="s">
        <v>7961</v>
      </c>
      <c r="D376" s="76">
        <v>1185244</v>
      </c>
      <c r="E376" s="77" t="s">
        <v>8261</v>
      </c>
      <c r="F376" s="184">
        <v>116.53</v>
      </c>
      <c r="G376" s="78">
        <v>44874</v>
      </c>
      <c r="H376" s="78">
        <v>44886</v>
      </c>
      <c r="I376" s="78">
        <v>44904</v>
      </c>
      <c r="J376" s="75" t="s">
        <v>5325</v>
      </c>
      <c r="K376" s="74">
        <v>2022</v>
      </c>
      <c r="L376" t="str">
        <f t="shared" si="5"/>
        <v>20221374</v>
      </c>
    </row>
    <row r="377" spans="1:12" x14ac:dyDescent="0.25">
      <c r="A377" s="54" t="s">
        <v>9683</v>
      </c>
      <c r="B377" s="75">
        <v>1375</v>
      </c>
      <c r="C377" s="75" t="s">
        <v>7961</v>
      </c>
      <c r="D377" s="76">
        <v>1185245</v>
      </c>
      <c r="E377" s="77" t="s">
        <v>8261</v>
      </c>
      <c r="F377" s="184">
        <v>327.3</v>
      </c>
      <c r="G377" s="78">
        <v>44874</v>
      </c>
      <c r="H377" s="78">
        <v>44886</v>
      </c>
      <c r="I377" s="78">
        <v>44904</v>
      </c>
      <c r="J377" s="75" t="s">
        <v>5325</v>
      </c>
      <c r="K377" s="74">
        <v>2022</v>
      </c>
      <c r="L377" t="str">
        <f t="shared" si="5"/>
        <v>20221375</v>
      </c>
    </row>
    <row r="378" spans="1:12" x14ac:dyDescent="0.25">
      <c r="A378" s="54" t="s">
        <v>9684</v>
      </c>
      <c r="B378" s="75">
        <v>1376</v>
      </c>
      <c r="C378" s="75" t="s">
        <v>8262</v>
      </c>
      <c r="D378" s="76">
        <v>6861938744</v>
      </c>
      <c r="E378" s="77" t="s">
        <v>7499</v>
      </c>
      <c r="F378" s="184">
        <v>115.2</v>
      </c>
      <c r="G378" s="78">
        <v>44880</v>
      </c>
      <c r="H378" s="78">
        <v>44886</v>
      </c>
      <c r="I378" s="78">
        <v>44946</v>
      </c>
      <c r="J378" s="75" t="s">
        <v>44</v>
      </c>
      <c r="K378" s="74">
        <v>2022</v>
      </c>
      <c r="L378" t="str">
        <f t="shared" si="5"/>
        <v>20221376</v>
      </c>
    </row>
    <row r="379" spans="1:12" x14ac:dyDescent="0.25">
      <c r="A379" s="54" t="s">
        <v>9685</v>
      </c>
      <c r="B379" s="75">
        <v>1377</v>
      </c>
      <c r="C379" s="75" t="s">
        <v>8263</v>
      </c>
      <c r="D379" s="76">
        <v>5227214701</v>
      </c>
      <c r="E379" s="77" t="s">
        <v>8264</v>
      </c>
      <c r="F379" s="184">
        <v>92.45</v>
      </c>
      <c r="G379" s="78">
        <v>44869</v>
      </c>
      <c r="H379" s="78">
        <v>44869</v>
      </c>
      <c r="I379" s="78">
        <v>44874</v>
      </c>
      <c r="J379" s="75" t="s">
        <v>8265</v>
      </c>
      <c r="K379" s="74">
        <v>2022</v>
      </c>
      <c r="L379" t="str">
        <f t="shared" si="5"/>
        <v>20221377</v>
      </c>
    </row>
    <row r="380" spans="1:12" x14ac:dyDescent="0.25">
      <c r="A380" s="54" t="s">
        <v>9686</v>
      </c>
      <c r="B380" s="75">
        <v>1378</v>
      </c>
      <c r="C380" s="75" t="s">
        <v>7811</v>
      </c>
      <c r="D380" s="76">
        <v>2022155</v>
      </c>
      <c r="E380" s="77" t="s">
        <v>8266</v>
      </c>
      <c r="F380" s="184">
        <v>41940</v>
      </c>
      <c r="G380" s="78">
        <v>44883</v>
      </c>
      <c r="H380" s="78">
        <v>44886</v>
      </c>
      <c r="I380" s="78">
        <v>44888</v>
      </c>
      <c r="J380" s="75" t="s">
        <v>8267</v>
      </c>
      <c r="K380" s="74">
        <v>2022</v>
      </c>
      <c r="L380" t="str">
        <f t="shared" si="5"/>
        <v>20221378</v>
      </c>
    </row>
    <row r="381" spans="1:12" x14ac:dyDescent="0.25">
      <c r="A381" s="54" t="s">
        <v>9687</v>
      </c>
      <c r="B381" s="75">
        <v>1379</v>
      </c>
      <c r="C381" s="75" t="s">
        <v>7714</v>
      </c>
      <c r="D381" s="76">
        <v>122260532</v>
      </c>
      <c r="E381" s="77" t="s">
        <v>8268</v>
      </c>
      <c r="F381" s="184">
        <v>3475.55</v>
      </c>
      <c r="G381" s="78">
        <v>44876</v>
      </c>
      <c r="H381" s="78">
        <v>44876</v>
      </c>
      <c r="I381" s="78">
        <v>44890</v>
      </c>
      <c r="J381" s="75" t="s">
        <v>4724</v>
      </c>
      <c r="K381" s="74">
        <v>2022</v>
      </c>
      <c r="L381" t="str">
        <f t="shared" si="5"/>
        <v>20221379</v>
      </c>
    </row>
    <row r="382" spans="1:12" x14ac:dyDescent="0.25">
      <c r="A382" s="54" t="s">
        <v>9688</v>
      </c>
      <c r="B382" s="75">
        <v>1380</v>
      </c>
      <c r="C382" s="75" t="s">
        <v>7906</v>
      </c>
      <c r="D382" s="76">
        <v>2112022</v>
      </c>
      <c r="E382" s="77" t="s">
        <v>7495</v>
      </c>
      <c r="F382" s="184">
        <v>536.19000000000005</v>
      </c>
      <c r="G382" s="78">
        <v>44872</v>
      </c>
      <c r="H382" s="78">
        <v>44876</v>
      </c>
      <c r="I382" s="78">
        <v>44895</v>
      </c>
      <c r="J382" s="75" t="s">
        <v>4665</v>
      </c>
      <c r="K382" s="74">
        <v>2022</v>
      </c>
      <c r="L382" t="str">
        <f t="shared" si="5"/>
        <v>20221380</v>
      </c>
    </row>
    <row r="383" spans="1:12" x14ac:dyDescent="0.25">
      <c r="A383" s="54" t="s">
        <v>9689</v>
      </c>
      <c r="B383" s="75">
        <v>1381</v>
      </c>
      <c r="C383" s="75" t="s">
        <v>7906</v>
      </c>
      <c r="D383" s="76">
        <v>2122022</v>
      </c>
      <c r="E383" s="77" t="s">
        <v>8036</v>
      </c>
      <c r="F383" s="184">
        <v>536.41</v>
      </c>
      <c r="G383" s="78">
        <v>44872</v>
      </c>
      <c r="H383" s="78">
        <v>44876</v>
      </c>
      <c r="I383" s="78">
        <v>44895</v>
      </c>
      <c r="J383" s="75" t="s">
        <v>4665</v>
      </c>
      <c r="K383" s="74">
        <v>2022</v>
      </c>
      <c r="L383" t="str">
        <f t="shared" si="5"/>
        <v>20221381</v>
      </c>
    </row>
    <row r="384" spans="1:12" x14ac:dyDescent="0.25">
      <c r="A384" s="54" t="s">
        <v>9690</v>
      </c>
      <c r="B384" s="75">
        <v>1382</v>
      </c>
      <c r="C384" s="75" t="s">
        <v>7629</v>
      </c>
      <c r="D384" s="76">
        <v>8322</v>
      </c>
      <c r="E384" s="77" t="s">
        <v>8269</v>
      </c>
      <c r="F384" s="184">
        <v>120</v>
      </c>
      <c r="G384" s="78">
        <v>44873</v>
      </c>
      <c r="H384" s="78">
        <v>44876</v>
      </c>
      <c r="I384" s="78">
        <v>44889</v>
      </c>
      <c r="J384" s="75" t="s">
        <v>5336</v>
      </c>
      <c r="K384" s="74">
        <v>2022</v>
      </c>
      <c r="L384" t="str">
        <f t="shared" si="5"/>
        <v>20221382</v>
      </c>
    </row>
    <row r="385" spans="1:12" x14ac:dyDescent="0.25">
      <c r="A385" s="54" t="s">
        <v>9691</v>
      </c>
      <c r="B385" s="75">
        <v>1383</v>
      </c>
      <c r="C385" s="75" t="s">
        <v>8270</v>
      </c>
      <c r="D385" s="76">
        <v>2702369330</v>
      </c>
      <c r="E385" s="77" t="s">
        <v>8271</v>
      </c>
      <c r="F385" s="184">
        <v>139</v>
      </c>
      <c r="G385" s="78">
        <v>44872</v>
      </c>
      <c r="H385" s="78">
        <v>44879</v>
      </c>
      <c r="I385" s="78">
        <v>44879</v>
      </c>
      <c r="J385" s="75" t="s">
        <v>8272</v>
      </c>
      <c r="K385" s="74">
        <v>2022</v>
      </c>
      <c r="L385" t="str">
        <f t="shared" si="5"/>
        <v>20221383</v>
      </c>
    </row>
    <row r="386" spans="1:12" x14ac:dyDescent="0.25">
      <c r="A386" s="54" t="s">
        <v>9692</v>
      </c>
      <c r="B386" s="75">
        <v>1384</v>
      </c>
      <c r="C386" s="75" t="s">
        <v>8273</v>
      </c>
      <c r="D386" s="76">
        <v>20220262</v>
      </c>
      <c r="E386" s="77" t="s">
        <v>8274</v>
      </c>
      <c r="F386" s="184">
        <v>406.8</v>
      </c>
      <c r="G386" s="78">
        <v>44874</v>
      </c>
      <c r="H386" s="78">
        <v>44879</v>
      </c>
      <c r="I386" s="78">
        <v>44874</v>
      </c>
      <c r="J386" s="75" t="s">
        <v>8275</v>
      </c>
      <c r="K386" s="74">
        <v>2022</v>
      </c>
      <c r="L386" t="str">
        <f t="shared" si="5"/>
        <v>20221384</v>
      </c>
    </row>
    <row r="387" spans="1:12" x14ac:dyDescent="0.25">
      <c r="A387" s="54" t="s">
        <v>9693</v>
      </c>
      <c r="B387" s="75">
        <v>1385</v>
      </c>
      <c r="C387" s="75" t="s">
        <v>8247</v>
      </c>
      <c r="D387" s="76">
        <v>22300480</v>
      </c>
      <c r="E387" s="77" t="s">
        <v>8276</v>
      </c>
      <c r="F387" s="184">
        <v>1389.21</v>
      </c>
      <c r="G387" s="78">
        <v>44867</v>
      </c>
      <c r="H387" s="78">
        <v>44867</v>
      </c>
      <c r="I387" s="78">
        <v>44881</v>
      </c>
      <c r="J387" s="75" t="s">
        <v>212</v>
      </c>
      <c r="K387" s="74">
        <v>2022</v>
      </c>
      <c r="L387" t="str">
        <f t="shared" ref="L387:L450" si="6">K387&amp;B387</f>
        <v>20221385</v>
      </c>
    </row>
    <row r="388" spans="1:12" x14ac:dyDescent="0.25">
      <c r="A388" s="54" t="s">
        <v>9694</v>
      </c>
      <c r="B388" s="75">
        <v>1386</v>
      </c>
      <c r="C388" s="75" t="s">
        <v>8096</v>
      </c>
      <c r="D388" s="76">
        <v>22363</v>
      </c>
      <c r="E388" s="77" t="s">
        <v>8277</v>
      </c>
      <c r="F388" s="184">
        <v>104.4</v>
      </c>
      <c r="G388" s="78">
        <v>44866</v>
      </c>
      <c r="H388" s="78">
        <v>44887</v>
      </c>
      <c r="I388" s="78">
        <v>44866</v>
      </c>
      <c r="J388" s="75" t="s">
        <v>8278</v>
      </c>
      <c r="K388" s="74">
        <v>2022</v>
      </c>
      <c r="L388" t="str">
        <f t="shared" si="6"/>
        <v>20221386</v>
      </c>
    </row>
    <row r="389" spans="1:12" x14ac:dyDescent="0.25">
      <c r="A389" s="54" t="s">
        <v>9695</v>
      </c>
      <c r="B389" s="75">
        <v>1387</v>
      </c>
      <c r="C389" s="75" t="s">
        <v>8279</v>
      </c>
      <c r="D389" s="76">
        <v>2022117</v>
      </c>
      <c r="E389" s="77" t="s">
        <v>8280</v>
      </c>
      <c r="F389" s="184">
        <v>2675.5</v>
      </c>
      <c r="G389" s="78">
        <v>44866</v>
      </c>
      <c r="H389" s="78">
        <v>44886</v>
      </c>
      <c r="I389" s="78">
        <v>44879</v>
      </c>
      <c r="J389" s="75" t="s">
        <v>8281</v>
      </c>
      <c r="K389" s="74">
        <v>2022</v>
      </c>
      <c r="L389" t="str">
        <f t="shared" si="6"/>
        <v>20221387</v>
      </c>
    </row>
    <row r="390" spans="1:12" x14ac:dyDescent="0.25">
      <c r="A390" s="54" t="s">
        <v>9696</v>
      </c>
      <c r="B390" s="75">
        <v>1388</v>
      </c>
      <c r="C390" s="75" t="s">
        <v>7617</v>
      </c>
      <c r="D390" s="76">
        <v>220100182</v>
      </c>
      <c r="E390" s="77" t="s">
        <v>8282</v>
      </c>
      <c r="F390" s="184">
        <v>8.8000000000000007</v>
      </c>
      <c r="G390" s="78">
        <v>44866</v>
      </c>
      <c r="H390" s="78">
        <v>44886</v>
      </c>
      <c r="I390" s="78">
        <v>44879</v>
      </c>
      <c r="J390" s="75" t="s">
        <v>7952</v>
      </c>
      <c r="K390" s="74">
        <v>2022</v>
      </c>
      <c r="L390" t="str">
        <f t="shared" si="6"/>
        <v>20221388</v>
      </c>
    </row>
    <row r="391" spans="1:12" x14ac:dyDescent="0.25">
      <c r="A391" s="54" t="s">
        <v>9697</v>
      </c>
      <c r="B391" s="75">
        <v>1389</v>
      </c>
      <c r="C391" s="75" t="s">
        <v>7617</v>
      </c>
      <c r="D391" s="76">
        <v>220100183</v>
      </c>
      <c r="E391" s="77" t="s">
        <v>8283</v>
      </c>
      <c r="F391" s="184">
        <v>2109.2199999999998</v>
      </c>
      <c r="G391" s="78">
        <v>44866</v>
      </c>
      <c r="H391" s="78">
        <v>44886</v>
      </c>
      <c r="I391" s="78">
        <v>44879</v>
      </c>
      <c r="J391" s="75" t="s">
        <v>7952</v>
      </c>
      <c r="K391" s="74">
        <v>2022</v>
      </c>
      <c r="L391" t="str">
        <f t="shared" si="6"/>
        <v>20221389</v>
      </c>
    </row>
    <row r="392" spans="1:12" x14ac:dyDescent="0.25">
      <c r="A392" s="54" t="s">
        <v>9698</v>
      </c>
      <c r="B392" s="75">
        <v>1390</v>
      </c>
      <c r="C392" s="75" t="s">
        <v>7417</v>
      </c>
      <c r="D392" s="76">
        <v>120221448</v>
      </c>
      <c r="E392" s="77" t="s">
        <v>8012</v>
      </c>
      <c r="F392" s="184">
        <v>112.6</v>
      </c>
      <c r="G392" s="78">
        <v>44866</v>
      </c>
      <c r="H392" s="78">
        <v>44867</v>
      </c>
      <c r="I392" s="78">
        <v>44896</v>
      </c>
      <c r="J392" s="75" t="s">
        <v>8013</v>
      </c>
      <c r="K392" s="74">
        <v>2022</v>
      </c>
      <c r="L392" t="str">
        <f t="shared" si="6"/>
        <v>20221390</v>
      </c>
    </row>
    <row r="393" spans="1:12" x14ac:dyDescent="0.25">
      <c r="A393" s="54" t="s">
        <v>9699</v>
      </c>
      <c r="B393" s="75">
        <v>1391</v>
      </c>
      <c r="C393" s="75" t="s">
        <v>8284</v>
      </c>
      <c r="D393" s="76">
        <v>202210117</v>
      </c>
      <c r="E393" s="77" t="s">
        <v>8285</v>
      </c>
      <c r="F393" s="184">
        <v>42.4</v>
      </c>
      <c r="G393" s="78">
        <v>44867</v>
      </c>
      <c r="H393" s="78">
        <v>44867</v>
      </c>
      <c r="I393" s="78">
        <v>44897</v>
      </c>
      <c r="J393" s="75" t="s">
        <v>212</v>
      </c>
      <c r="K393" s="74">
        <v>2022</v>
      </c>
      <c r="L393" t="str">
        <f t="shared" si="6"/>
        <v>20221391</v>
      </c>
    </row>
    <row r="394" spans="1:12" x14ac:dyDescent="0.25">
      <c r="A394" s="54" t="s">
        <v>9700</v>
      </c>
      <c r="B394" s="75">
        <v>1392</v>
      </c>
      <c r="C394" s="75" t="s">
        <v>7880</v>
      </c>
      <c r="D394" s="76">
        <v>200224286</v>
      </c>
      <c r="E394" s="77" t="s">
        <v>8286</v>
      </c>
      <c r="F394" s="184">
        <v>33.6</v>
      </c>
      <c r="G394" s="78">
        <v>44867</v>
      </c>
      <c r="H394" s="78">
        <v>44867</v>
      </c>
      <c r="I394" s="78">
        <v>44897</v>
      </c>
      <c r="J394" s="75" t="s">
        <v>51</v>
      </c>
      <c r="K394" s="74">
        <v>2022</v>
      </c>
      <c r="L394" t="str">
        <f t="shared" si="6"/>
        <v>20221392</v>
      </c>
    </row>
    <row r="395" spans="1:12" x14ac:dyDescent="0.25">
      <c r="A395" s="54" t="s">
        <v>9701</v>
      </c>
      <c r="B395" s="75">
        <v>1393</v>
      </c>
      <c r="C395" s="75" t="s">
        <v>8287</v>
      </c>
      <c r="D395" s="76">
        <v>17112022</v>
      </c>
      <c r="E395" s="77" t="s">
        <v>8288</v>
      </c>
      <c r="F395" s="184">
        <v>780</v>
      </c>
      <c r="G395" s="78">
        <v>44869</v>
      </c>
      <c r="H395" s="78">
        <v>44869</v>
      </c>
      <c r="I395" s="78">
        <v>44899</v>
      </c>
      <c r="J395" s="75" t="s">
        <v>8289</v>
      </c>
      <c r="K395" s="74">
        <v>2022</v>
      </c>
      <c r="L395" t="str">
        <f t="shared" si="6"/>
        <v>20221393</v>
      </c>
    </row>
    <row r="396" spans="1:12" x14ac:dyDescent="0.25">
      <c r="A396" s="54" t="s">
        <v>9702</v>
      </c>
      <c r="B396" s="75">
        <v>1394</v>
      </c>
      <c r="C396" s="75" t="s">
        <v>7404</v>
      </c>
      <c r="D396" s="76">
        <v>22430471</v>
      </c>
      <c r="E396" s="77" t="s">
        <v>8290</v>
      </c>
      <c r="F396" s="184">
        <v>382.08</v>
      </c>
      <c r="G396" s="78">
        <v>44869</v>
      </c>
      <c r="H396" s="78">
        <v>44869</v>
      </c>
      <c r="I396" s="78">
        <v>44899</v>
      </c>
      <c r="J396" s="75" t="s">
        <v>8291</v>
      </c>
      <c r="K396" s="74">
        <v>2022</v>
      </c>
      <c r="L396" t="str">
        <f t="shared" si="6"/>
        <v>20221394</v>
      </c>
    </row>
    <row r="397" spans="1:12" x14ac:dyDescent="0.25">
      <c r="A397" s="54" t="s">
        <v>9703</v>
      </c>
      <c r="B397" s="75">
        <v>1395</v>
      </c>
      <c r="C397" s="75" t="s">
        <v>7660</v>
      </c>
      <c r="D397" s="76">
        <v>220100658</v>
      </c>
      <c r="E397" s="77" t="s">
        <v>8292</v>
      </c>
      <c r="F397" s="184">
        <v>1211.55</v>
      </c>
      <c r="G397" s="78">
        <v>44866</v>
      </c>
      <c r="H397" s="78">
        <v>44872</v>
      </c>
      <c r="I397" s="78">
        <v>44872</v>
      </c>
      <c r="J397" s="75" t="s">
        <v>8281</v>
      </c>
      <c r="K397" s="74">
        <v>2022</v>
      </c>
      <c r="L397" t="str">
        <f t="shared" si="6"/>
        <v>20221395</v>
      </c>
    </row>
    <row r="398" spans="1:12" x14ac:dyDescent="0.25">
      <c r="A398" s="54" t="s">
        <v>9704</v>
      </c>
      <c r="B398" s="75">
        <v>1396</v>
      </c>
      <c r="C398" s="75" t="s">
        <v>8293</v>
      </c>
      <c r="D398" s="76">
        <v>2283165</v>
      </c>
      <c r="E398" s="77" t="s">
        <v>8294</v>
      </c>
      <c r="F398" s="184">
        <v>44.48</v>
      </c>
      <c r="G398" s="78">
        <v>44872</v>
      </c>
      <c r="H398" s="78">
        <v>44872</v>
      </c>
      <c r="I398" s="78">
        <v>44872</v>
      </c>
      <c r="J398" s="75" t="s">
        <v>8295</v>
      </c>
      <c r="K398" s="74">
        <v>2022</v>
      </c>
      <c r="L398" t="str">
        <f t="shared" si="6"/>
        <v>20221396</v>
      </c>
    </row>
    <row r="399" spans="1:12" x14ac:dyDescent="0.25">
      <c r="A399" s="54" t="s">
        <v>9705</v>
      </c>
      <c r="B399" s="75">
        <v>1397</v>
      </c>
      <c r="C399" s="75" t="s">
        <v>8296</v>
      </c>
      <c r="D399" s="76">
        <v>2022032</v>
      </c>
      <c r="E399" s="77" t="s">
        <v>8297</v>
      </c>
      <c r="F399" s="184">
        <v>800</v>
      </c>
      <c r="G399" s="78">
        <v>44873</v>
      </c>
      <c r="H399" s="78">
        <v>44873</v>
      </c>
      <c r="I399" s="78">
        <v>44903</v>
      </c>
      <c r="J399" s="75" t="s">
        <v>8298</v>
      </c>
      <c r="K399" s="74">
        <v>2022</v>
      </c>
      <c r="L399" t="str">
        <f t="shared" si="6"/>
        <v>20221397</v>
      </c>
    </row>
    <row r="400" spans="1:12" x14ac:dyDescent="0.25">
      <c r="A400" s="54" t="s">
        <v>9706</v>
      </c>
      <c r="B400" s="75">
        <v>1398</v>
      </c>
      <c r="C400" s="75" t="s">
        <v>8299</v>
      </c>
      <c r="D400" s="76">
        <v>269480005</v>
      </c>
      <c r="E400" s="77" t="s">
        <v>8300</v>
      </c>
      <c r="F400" s="184">
        <v>42.74</v>
      </c>
      <c r="G400" s="78">
        <v>44873</v>
      </c>
      <c r="H400" s="78">
        <v>44887</v>
      </c>
      <c r="I400" s="78">
        <v>44873</v>
      </c>
      <c r="J400" s="75" t="s">
        <v>8301</v>
      </c>
      <c r="K400" s="74">
        <v>2022</v>
      </c>
      <c r="L400" t="str">
        <f t="shared" si="6"/>
        <v>20221398</v>
      </c>
    </row>
    <row r="401" spans="1:12" x14ac:dyDescent="0.25">
      <c r="A401" s="54" t="s">
        <v>9707</v>
      </c>
      <c r="B401" s="75">
        <v>1399</v>
      </c>
      <c r="C401" s="75" t="s">
        <v>8302</v>
      </c>
      <c r="D401" s="76">
        <v>2022221527</v>
      </c>
      <c r="E401" s="77" t="s">
        <v>8303</v>
      </c>
      <c r="F401" s="184">
        <v>42.54</v>
      </c>
      <c r="G401" s="78">
        <v>44873</v>
      </c>
      <c r="H401" s="78">
        <v>44873</v>
      </c>
      <c r="I401" s="78">
        <v>44880</v>
      </c>
      <c r="J401" s="75" t="s">
        <v>8304</v>
      </c>
      <c r="K401" s="74">
        <v>2022</v>
      </c>
      <c r="L401" t="str">
        <f t="shared" si="6"/>
        <v>20221399</v>
      </c>
    </row>
    <row r="402" spans="1:12" x14ac:dyDescent="0.25">
      <c r="A402" s="54" t="s">
        <v>9708</v>
      </c>
      <c r="B402" s="75">
        <v>1400</v>
      </c>
      <c r="C402" s="75" t="s">
        <v>8305</v>
      </c>
      <c r="D402" s="76">
        <v>72022</v>
      </c>
      <c r="E402" s="77" t="s">
        <v>8306</v>
      </c>
      <c r="F402" s="184">
        <v>200</v>
      </c>
      <c r="G402" s="78">
        <v>44875</v>
      </c>
      <c r="H402" s="78">
        <v>44887</v>
      </c>
      <c r="I402" s="78">
        <v>44889</v>
      </c>
      <c r="J402" s="75" t="s">
        <v>8307</v>
      </c>
      <c r="K402" s="74">
        <v>2022</v>
      </c>
      <c r="L402" t="str">
        <f t="shared" si="6"/>
        <v>20221400</v>
      </c>
    </row>
    <row r="403" spans="1:12" x14ac:dyDescent="0.25">
      <c r="A403" s="54" t="s">
        <v>9709</v>
      </c>
      <c r="B403" s="75">
        <v>1401</v>
      </c>
      <c r="C403" s="75" t="s">
        <v>7447</v>
      </c>
      <c r="D403" s="76">
        <v>2022217</v>
      </c>
      <c r="E403" s="77" t="s">
        <v>8308</v>
      </c>
      <c r="F403" s="184">
        <v>912</v>
      </c>
      <c r="G403" s="78">
        <v>44876</v>
      </c>
      <c r="H403" s="78">
        <v>44886</v>
      </c>
      <c r="I403" s="78">
        <v>44886</v>
      </c>
      <c r="J403" s="75" t="s">
        <v>8309</v>
      </c>
      <c r="K403" s="74">
        <v>2022</v>
      </c>
      <c r="L403" t="str">
        <f t="shared" si="6"/>
        <v>20221401</v>
      </c>
    </row>
    <row r="404" spans="1:12" x14ac:dyDescent="0.25">
      <c r="A404" s="54" t="s">
        <v>9710</v>
      </c>
      <c r="B404" s="75">
        <v>1402</v>
      </c>
      <c r="C404" s="75" t="s">
        <v>7889</v>
      </c>
      <c r="D404" s="76">
        <v>22201109</v>
      </c>
      <c r="E404" s="77" t="s">
        <v>7528</v>
      </c>
      <c r="F404" s="184">
        <v>33489</v>
      </c>
      <c r="G404" s="78">
        <v>44874</v>
      </c>
      <c r="H404" s="78">
        <v>44879</v>
      </c>
      <c r="I404" s="78">
        <v>44874</v>
      </c>
      <c r="J404" s="75" t="s">
        <v>4725</v>
      </c>
      <c r="K404" s="74">
        <v>2022</v>
      </c>
      <c r="L404" t="str">
        <f t="shared" si="6"/>
        <v>20221402</v>
      </c>
    </row>
    <row r="405" spans="1:12" x14ac:dyDescent="0.25">
      <c r="A405" s="54" t="s">
        <v>9711</v>
      </c>
      <c r="B405" s="75">
        <v>1403</v>
      </c>
      <c r="C405" s="75" t="s">
        <v>8226</v>
      </c>
      <c r="D405" s="76">
        <v>221106</v>
      </c>
      <c r="E405" s="77" t="s">
        <v>8310</v>
      </c>
      <c r="F405" s="184">
        <v>951</v>
      </c>
      <c r="G405" s="78">
        <v>44879</v>
      </c>
      <c r="H405" s="78">
        <v>44887</v>
      </c>
      <c r="I405" s="78">
        <v>44893</v>
      </c>
      <c r="J405" s="75" t="s">
        <v>8311</v>
      </c>
      <c r="K405" s="74">
        <v>2022</v>
      </c>
      <c r="L405" t="str">
        <f t="shared" si="6"/>
        <v>20221403</v>
      </c>
    </row>
    <row r="406" spans="1:12" x14ac:dyDescent="0.25">
      <c r="A406" s="54" t="s">
        <v>9712</v>
      </c>
      <c r="B406" s="75">
        <v>1404</v>
      </c>
      <c r="C406" s="75" t="s">
        <v>8247</v>
      </c>
      <c r="D406" s="76">
        <v>22300505</v>
      </c>
      <c r="E406" s="77" t="s">
        <v>8312</v>
      </c>
      <c r="F406" s="184">
        <v>86.28</v>
      </c>
      <c r="G406" s="78">
        <v>44879</v>
      </c>
      <c r="H406" s="78">
        <v>44879</v>
      </c>
      <c r="I406" s="78">
        <v>44893</v>
      </c>
      <c r="J406" s="75" t="s">
        <v>212</v>
      </c>
      <c r="K406" s="74">
        <v>2022</v>
      </c>
      <c r="L406" t="str">
        <f t="shared" si="6"/>
        <v>20221404</v>
      </c>
    </row>
    <row r="407" spans="1:12" x14ac:dyDescent="0.25">
      <c r="A407" s="54" t="s">
        <v>9713</v>
      </c>
      <c r="B407" s="75">
        <v>1405</v>
      </c>
      <c r="C407" s="75" t="s">
        <v>8226</v>
      </c>
      <c r="D407" s="76">
        <v>221105</v>
      </c>
      <c r="E407" s="77" t="s">
        <v>8313</v>
      </c>
      <c r="F407" s="184">
        <v>264</v>
      </c>
      <c r="G407" s="78">
        <v>44879</v>
      </c>
      <c r="H407" s="78">
        <v>44887</v>
      </c>
      <c r="I407" s="78">
        <v>44893</v>
      </c>
      <c r="J407" s="75" t="s">
        <v>8314</v>
      </c>
      <c r="K407" s="74">
        <v>2022</v>
      </c>
      <c r="L407" t="str">
        <f t="shared" si="6"/>
        <v>20221405</v>
      </c>
    </row>
    <row r="408" spans="1:12" x14ac:dyDescent="0.25">
      <c r="A408" s="54" t="s">
        <v>9714</v>
      </c>
      <c r="B408" s="75">
        <v>1406</v>
      </c>
      <c r="C408" s="75" t="s">
        <v>8315</v>
      </c>
      <c r="D408" s="76">
        <v>942022</v>
      </c>
      <c r="E408" s="77" t="s">
        <v>8316</v>
      </c>
      <c r="F408" s="184">
        <v>312</v>
      </c>
      <c r="G408" s="78">
        <v>44879</v>
      </c>
      <c r="H408" s="78">
        <v>44880</v>
      </c>
      <c r="I408" s="78">
        <v>44893</v>
      </c>
      <c r="J408" s="75" t="s">
        <v>8317</v>
      </c>
      <c r="K408" s="74">
        <v>2022</v>
      </c>
      <c r="L408" t="str">
        <f t="shared" si="6"/>
        <v>20221406</v>
      </c>
    </row>
    <row r="409" spans="1:12" x14ac:dyDescent="0.25">
      <c r="A409" s="54" t="s">
        <v>9715</v>
      </c>
      <c r="B409" s="75">
        <v>1407</v>
      </c>
      <c r="C409" s="75" t="s">
        <v>7421</v>
      </c>
      <c r="D409" s="76">
        <v>221105</v>
      </c>
      <c r="E409" s="77" t="s">
        <v>8318</v>
      </c>
      <c r="F409" s="184">
        <v>44880</v>
      </c>
      <c r="G409" s="78">
        <v>44880</v>
      </c>
      <c r="H409" s="78">
        <v>44887</v>
      </c>
      <c r="I409" s="78">
        <v>44894</v>
      </c>
      <c r="J409" s="75" t="s">
        <v>7444</v>
      </c>
      <c r="K409" s="74">
        <v>2022</v>
      </c>
      <c r="L409" t="str">
        <f t="shared" si="6"/>
        <v>20221407</v>
      </c>
    </row>
    <row r="410" spans="1:12" x14ac:dyDescent="0.25">
      <c r="A410" s="54" t="s">
        <v>9716</v>
      </c>
      <c r="B410" s="75">
        <v>1408</v>
      </c>
      <c r="C410" s="75" t="s">
        <v>7714</v>
      </c>
      <c r="D410" s="76">
        <v>122261707</v>
      </c>
      <c r="E410" s="77" t="s">
        <v>8319</v>
      </c>
      <c r="F410" s="184">
        <v>3435.26</v>
      </c>
      <c r="G410" s="78">
        <v>44883</v>
      </c>
      <c r="H410" s="78">
        <v>44883</v>
      </c>
      <c r="I410" s="78">
        <v>44897</v>
      </c>
      <c r="J410" s="75" t="s">
        <v>7721</v>
      </c>
      <c r="K410" s="74">
        <v>2022</v>
      </c>
      <c r="L410" t="str">
        <f t="shared" si="6"/>
        <v>20221408</v>
      </c>
    </row>
    <row r="411" spans="1:12" x14ac:dyDescent="0.25">
      <c r="A411" s="54" t="s">
        <v>9717</v>
      </c>
      <c r="B411" s="75">
        <v>1409</v>
      </c>
      <c r="C411" s="75" t="s">
        <v>8251</v>
      </c>
      <c r="D411" s="76">
        <v>52022</v>
      </c>
      <c r="E411" s="77" t="s">
        <v>8320</v>
      </c>
      <c r="F411" s="184">
        <v>190</v>
      </c>
      <c r="G411" s="78">
        <v>44886</v>
      </c>
      <c r="H411" s="78">
        <v>44887</v>
      </c>
      <c r="I411" s="78">
        <v>44893</v>
      </c>
      <c r="J411" s="75" t="s">
        <v>8253</v>
      </c>
      <c r="K411" s="74">
        <v>2022</v>
      </c>
      <c r="L411" t="str">
        <f t="shared" si="6"/>
        <v>20221409</v>
      </c>
    </row>
    <row r="412" spans="1:12" x14ac:dyDescent="0.25">
      <c r="A412" s="54" t="s">
        <v>9718</v>
      </c>
      <c r="B412" s="75">
        <v>1410</v>
      </c>
      <c r="C412" s="75" t="s">
        <v>8279</v>
      </c>
      <c r="D412" s="76">
        <v>2022122</v>
      </c>
      <c r="E412" s="77" t="s">
        <v>8321</v>
      </c>
      <c r="F412" s="184">
        <v>800</v>
      </c>
      <c r="G412" s="78">
        <v>44874</v>
      </c>
      <c r="H412" s="78">
        <v>44889</v>
      </c>
      <c r="I412" s="78">
        <v>44888</v>
      </c>
      <c r="J412" s="75" t="s">
        <v>8281</v>
      </c>
      <c r="K412" s="74">
        <v>2022</v>
      </c>
      <c r="L412" t="str">
        <f t="shared" si="6"/>
        <v>20221410</v>
      </c>
    </row>
    <row r="413" spans="1:12" x14ac:dyDescent="0.25">
      <c r="A413" s="54" t="s">
        <v>9719</v>
      </c>
      <c r="B413" s="75">
        <v>1411</v>
      </c>
      <c r="C413" s="75" t="s">
        <v>8322</v>
      </c>
      <c r="D413" s="76">
        <v>202209</v>
      </c>
      <c r="E413" s="77" t="s">
        <v>8323</v>
      </c>
      <c r="F413" s="184">
        <v>1180.7</v>
      </c>
      <c r="G413" s="78">
        <v>44874</v>
      </c>
      <c r="H413" s="78">
        <v>44889</v>
      </c>
      <c r="I413" s="78">
        <v>44888</v>
      </c>
      <c r="J413" s="75" t="s">
        <v>8281</v>
      </c>
      <c r="K413" s="74">
        <v>2022</v>
      </c>
      <c r="L413" t="str">
        <f t="shared" si="6"/>
        <v>20221411</v>
      </c>
    </row>
    <row r="414" spans="1:12" x14ac:dyDescent="0.25">
      <c r="A414" s="54" t="s">
        <v>9720</v>
      </c>
      <c r="B414" s="75">
        <v>1412</v>
      </c>
      <c r="C414" s="75" t="s">
        <v>8324</v>
      </c>
      <c r="D414" s="76">
        <v>221129</v>
      </c>
      <c r="E414" s="77" t="s">
        <v>8325</v>
      </c>
      <c r="F414" s="184">
        <v>262.39999999999998</v>
      </c>
      <c r="G414" s="78">
        <v>44888</v>
      </c>
      <c r="H414" s="78">
        <v>44894</v>
      </c>
      <c r="I414" s="78">
        <v>44917</v>
      </c>
      <c r="J414" s="75" t="s">
        <v>8326</v>
      </c>
      <c r="K414" s="74">
        <v>2022</v>
      </c>
      <c r="L414" t="str">
        <f t="shared" si="6"/>
        <v>20221412</v>
      </c>
    </row>
    <row r="415" spans="1:12" x14ac:dyDescent="0.25">
      <c r="A415" s="54" t="s">
        <v>9721</v>
      </c>
      <c r="B415" s="75">
        <v>1413</v>
      </c>
      <c r="C415" s="75" t="s">
        <v>8109</v>
      </c>
      <c r="D415" s="76">
        <v>223226</v>
      </c>
      <c r="E415" s="77" t="s">
        <v>8327</v>
      </c>
      <c r="F415" s="184">
        <v>26</v>
      </c>
      <c r="G415" s="78">
        <v>44873</v>
      </c>
      <c r="H415" s="78">
        <v>44887</v>
      </c>
      <c r="I415" s="78">
        <v>44887</v>
      </c>
      <c r="J415" s="75" t="s">
        <v>8328</v>
      </c>
      <c r="K415" s="74">
        <v>2022</v>
      </c>
      <c r="L415" t="str">
        <f t="shared" si="6"/>
        <v>20221413</v>
      </c>
    </row>
    <row r="416" spans="1:12" x14ac:dyDescent="0.25">
      <c r="A416" s="54" t="s">
        <v>9722</v>
      </c>
      <c r="B416" s="75">
        <v>1414</v>
      </c>
      <c r="C416" s="75" t="s">
        <v>8093</v>
      </c>
      <c r="D416" s="76">
        <v>6230496422</v>
      </c>
      <c r="E416" s="77" t="s">
        <v>8329</v>
      </c>
      <c r="F416" s="184">
        <v>197.76</v>
      </c>
      <c r="G416" s="78">
        <v>44875</v>
      </c>
      <c r="H416" s="78">
        <v>44887</v>
      </c>
      <c r="I416" s="78">
        <v>44905</v>
      </c>
      <c r="J416" s="75" t="s">
        <v>8330</v>
      </c>
      <c r="K416" s="74">
        <v>2022</v>
      </c>
      <c r="L416" t="str">
        <f t="shared" si="6"/>
        <v>20221414</v>
      </c>
    </row>
    <row r="417" spans="1:12" x14ac:dyDescent="0.25">
      <c r="A417" s="54" t="s">
        <v>9723</v>
      </c>
      <c r="B417" s="75">
        <v>1415</v>
      </c>
      <c r="C417" s="75" t="s">
        <v>8331</v>
      </c>
      <c r="D417" s="76">
        <v>222802</v>
      </c>
      <c r="E417" s="77" t="s">
        <v>8332</v>
      </c>
      <c r="F417" s="184">
        <v>45.84</v>
      </c>
      <c r="G417" s="78">
        <v>44875</v>
      </c>
      <c r="H417" s="78">
        <v>44888</v>
      </c>
      <c r="I417" s="78">
        <v>44889</v>
      </c>
      <c r="J417" s="75" t="s">
        <v>8304</v>
      </c>
      <c r="K417" s="74">
        <v>2022</v>
      </c>
      <c r="L417" t="str">
        <f t="shared" si="6"/>
        <v>20221415</v>
      </c>
    </row>
    <row r="418" spans="1:12" x14ac:dyDescent="0.25">
      <c r="A418" s="54" t="s">
        <v>9724</v>
      </c>
      <c r="B418" s="75">
        <v>1416</v>
      </c>
      <c r="C418" s="75" t="s">
        <v>7879</v>
      </c>
      <c r="D418" s="76">
        <v>8442200783</v>
      </c>
      <c r="E418" s="77" t="s">
        <v>8219</v>
      </c>
      <c r="F418" s="184">
        <v>168</v>
      </c>
      <c r="G418" s="78">
        <v>44887</v>
      </c>
      <c r="H418" s="78">
        <v>44888</v>
      </c>
      <c r="I418" s="78">
        <v>44901</v>
      </c>
      <c r="J418" s="75" t="s">
        <v>7995</v>
      </c>
      <c r="K418" s="74">
        <v>2022</v>
      </c>
      <c r="L418" t="str">
        <f t="shared" si="6"/>
        <v>20221416</v>
      </c>
    </row>
    <row r="419" spans="1:12" x14ac:dyDescent="0.25">
      <c r="A419" s="54" t="s">
        <v>9725</v>
      </c>
      <c r="B419" s="75">
        <v>1417</v>
      </c>
      <c r="C419" s="75" t="s">
        <v>8333</v>
      </c>
      <c r="D419" s="76">
        <v>20222110</v>
      </c>
      <c r="E419" s="77" t="s">
        <v>8036</v>
      </c>
      <c r="F419" s="184">
        <v>1908</v>
      </c>
      <c r="G419" s="78">
        <v>44879</v>
      </c>
      <c r="H419" s="78">
        <v>44893</v>
      </c>
      <c r="I419" s="78">
        <v>44893</v>
      </c>
      <c r="J419" s="75" t="s">
        <v>8334</v>
      </c>
      <c r="K419" s="74">
        <v>2022</v>
      </c>
      <c r="L419" t="str">
        <f t="shared" si="6"/>
        <v>20221417</v>
      </c>
    </row>
    <row r="420" spans="1:12" x14ac:dyDescent="0.25">
      <c r="A420" s="54" t="s">
        <v>9726</v>
      </c>
      <c r="B420" s="75">
        <v>1418</v>
      </c>
      <c r="C420" s="75" t="s">
        <v>7430</v>
      </c>
      <c r="D420" s="76">
        <v>20221404</v>
      </c>
      <c r="E420" s="77" t="s">
        <v>8335</v>
      </c>
      <c r="F420" s="184">
        <v>69.900000000000006</v>
      </c>
      <c r="G420" s="78">
        <v>44879</v>
      </c>
      <c r="H420" s="78">
        <v>44889</v>
      </c>
      <c r="I420" s="78">
        <v>44893</v>
      </c>
      <c r="J420" s="75" t="s">
        <v>4682</v>
      </c>
      <c r="K420" s="74">
        <v>2022</v>
      </c>
      <c r="L420" t="str">
        <f t="shared" si="6"/>
        <v>20221418</v>
      </c>
    </row>
    <row r="421" spans="1:12" x14ac:dyDescent="0.25">
      <c r="A421" s="54" t="s">
        <v>9727</v>
      </c>
      <c r="B421" s="75">
        <v>1419</v>
      </c>
      <c r="C421" s="75" t="s">
        <v>8234</v>
      </c>
      <c r="D421" s="76">
        <v>2022100339</v>
      </c>
      <c r="E421" s="77" t="s">
        <v>8336</v>
      </c>
      <c r="F421" s="184">
        <v>2970</v>
      </c>
      <c r="G421" s="78">
        <v>44881</v>
      </c>
      <c r="H421" s="78">
        <v>44889</v>
      </c>
      <c r="I421" s="78">
        <v>44895</v>
      </c>
      <c r="J421" s="75" t="s">
        <v>8337</v>
      </c>
      <c r="K421" s="74">
        <v>2022</v>
      </c>
      <c r="L421" t="str">
        <f t="shared" si="6"/>
        <v>20221419</v>
      </c>
    </row>
    <row r="422" spans="1:12" x14ac:dyDescent="0.25">
      <c r="A422" s="54" t="s">
        <v>9728</v>
      </c>
      <c r="B422" s="75">
        <v>1420</v>
      </c>
      <c r="C422" s="75" t="s">
        <v>8338</v>
      </c>
      <c r="D422" s="76">
        <v>202236</v>
      </c>
      <c r="E422" s="77" t="s">
        <v>8339</v>
      </c>
      <c r="F422" s="184">
        <v>1860</v>
      </c>
      <c r="G422" s="78">
        <v>44881</v>
      </c>
      <c r="H422" s="78">
        <v>44886</v>
      </c>
      <c r="I422" s="78">
        <v>44895</v>
      </c>
      <c r="J422" s="75" t="s">
        <v>8340</v>
      </c>
      <c r="K422" s="74">
        <v>2022</v>
      </c>
      <c r="L422" t="str">
        <f t="shared" si="6"/>
        <v>20221420</v>
      </c>
    </row>
    <row r="423" spans="1:12" x14ac:dyDescent="0.25">
      <c r="A423" s="54" t="s">
        <v>9729</v>
      </c>
      <c r="B423" s="75">
        <v>1421</v>
      </c>
      <c r="C423" s="75" t="s">
        <v>7430</v>
      </c>
      <c r="D423" s="76">
        <v>20221425</v>
      </c>
      <c r="E423" s="77" t="s">
        <v>8341</v>
      </c>
      <c r="F423" s="184">
        <v>46.19</v>
      </c>
      <c r="G423" s="78">
        <v>44883</v>
      </c>
      <c r="H423" s="78">
        <v>44889</v>
      </c>
      <c r="I423" s="78">
        <v>44897</v>
      </c>
      <c r="J423" s="75" t="s">
        <v>8342</v>
      </c>
      <c r="K423" s="74">
        <v>2022</v>
      </c>
      <c r="L423" t="str">
        <f t="shared" si="6"/>
        <v>20221421</v>
      </c>
    </row>
    <row r="424" spans="1:12" x14ac:dyDescent="0.25">
      <c r="A424" s="54" t="s">
        <v>9730</v>
      </c>
      <c r="B424" s="75">
        <v>1422</v>
      </c>
      <c r="C424" s="75" t="s">
        <v>7811</v>
      </c>
      <c r="D424" s="76">
        <v>2022160</v>
      </c>
      <c r="E424" s="77" t="s">
        <v>8343</v>
      </c>
      <c r="F424" s="184">
        <v>4798.92</v>
      </c>
      <c r="G424" s="78">
        <v>44886</v>
      </c>
      <c r="H424" s="78">
        <v>44890</v>
      </c>
      <c r="I424" s="78">
        <v>44900</v>
      </c>
      <c r="J424" s="75" t="s">
        <v>7701</v>
      </c>
      <c r="K424" s="74">
        <v>2022</v>
      </c>
      <c r="L424" t="str">
        <f t="shared" si="6"/>
        <v>20221422</v>
      </c>
    </row>
    <row r="425" spans="1:12" x14ac:dyDescent="0.25">
      <c r="A425" s="54" t="s">
        <v>9731</v>
      </c>
      <c r="B425" s="75">
        <v>1423</v>
      </c>
      <c r="C425" s="75" t="s">
        <v>8247</v>
      </c>
      <c r="D425" s="76">
        <v>22300517</v>
      </c>
      <c r="E425" s="77" t="s">
        <v>8344</v>
      </c>
      <c r="F425" s="184">
        <v>122.36</v>
      </c>
      <c r="G425" s="78">
        <v>44887</v>
      </c>
      <c r="H425" s="78">
        <v>44887</v>
      </c>
      <c r="I425" s="78">
        <v>44901</v>
      </c>
      <c r="J425" s="75" t="s">
        <v>51</v>
      </c>
      <c r="K425" s="74">
        <v>2022</v>
      </c>
      <c r="L425" t="str">
        <f t="shared" si="6"/>
        <v>20221423</v>
      </c>
    </row>
    <row r="426" spans="1:12" x14ac:dyDescent="0.25">
      <c r="A426" s="54" t="s">
        <v>9732</v>
      </c>
      <c r="B426" s="75">
        <v>1424</v>
      </c>
      <c r="C426" s="75" t="s">
        <v>7961</v>
      </c>
      <c r="D426" s="76">
        <v>1185238</v>
      </c>
      <c r="E426" s="77" t="s">
        <v>8345</v>
      </c>
      <c r="F426" s="184">
        <v>59.08</v>
      </c>
      <c r="G426" s="78">
        <v>44874</v>
      </c>
      <c r="H426" s="78">
        <v>44887</v>
      </c>
      <c r="I426" s="78">
        <v>44904</v>
      </c>
      <c r="J426" s="75" t="s">
        <v>5325</v>
      </c>
      <c r="K426" s="74">
        <v>2022</v>
      </c>
      <c r="L426" t="str">
        <f t="shared" si="6"/>
        <v>20221424</v>
      </c>
    </row>
    <row r="427" spans="1:12" x14ac:dyDescent="0.25">
      <c r="A427" s="54" t="s">
        <v>9733</v>
      </c>
      <c r="B427" s="75">
        <v>1425</v>
      </c>
      <c r="C427" s="75" t="s">
        <v>7961</v>
      </c>
      <c r="D427" s="76">
        <v>1185243</v>
      </c>
      <c r="E427" s="77" t="s">
        <v>8345</v>
      </c>
      <c r="F427" s="184">
        <v>83.28</v>
      </c>
      <c r="G427" s="78">
        <v>44874</v>
      </c>
      <c r="H427" s="78">
        <v>44887</v>
      </c>
      <c r="I427" s="78">
        <v>44904</v>
      </c>
      <c r="J427" s="75" t="s">
        <v>5325</v>
      </c>
      <c r="K427" s="74">
        <v>2022</v>
      </c>
      <c r="L427" t="str">
        <f t="shared" si="6"/>
        <v>20221425</v>
      </c>
    </row>
    <row r="428" spans="1:12" x14ac:dyDescent="0.25">
      <c r="A428" s="54" t="s">
        <v>9734</v>
      </c>
      <c r="B428" s="75">
        <v>1426</v>
      </c>
      <c r="C428" s="75" t="s">
        <v>8279</v>
      </c>
      <c r="D428" s="76">
        <v>2022125</v>
      </c>
      <c r="E428" s="77" t="s">
        <v>8346</v>
      </c>
      <c r="F428" s="184">
        <v>808</v>
      </c>
      <c r="G428" s="78">
        <v>44883</v>
      </c>
      <c r="H428" s="78">
        <v>44896</v>
      </c>
      <c r="I428" s="78">
        <v>44897</v>
      </c>
      <c r="J428" s="75" t="s">
        <v>8281</v>
      </c>
      <c r="K428" s="74">
        <v>2022</v>
      </c>
      <c r="L428" t="str">
        <f t="shared" si="6"/>
        <v>20221426</v>
      </c>
    </row>
    <row r="429" spans="1:12" x14ac:dyDescent="0.25">
      <c r="A429" s="54" t="s">
        <v>9735</v>
      </c>
      <c r="B429" s="75">
        <v>1427</v>
      </c>
      <c r="C429" s="75" t="s">
        <v>8347</v>
      </c>
      <c r="D429" s="76">
        <v>20220506</v>
      </c>
      <c r="E429" s="77" t="s">
        <v>8348</v>
      </c>
      <c r="F429" s="184">
        <v>7.2</v>
      </c>
      <c r="G429" s="78">
        <v>44887</v>
      </c>
      <c r="H429" s="78">
        <v>44896</v>
      </c>
      <c r="I429" s="78">
        <v>44901</v>
      </c>
      <c r="J429" s="75" t="s">
        <v>8349</v>
      </c>
      <c r="K429" s="74">
        <v>2022</v>
      </c>
      <c r="L429" t="str">
        <f t="shared" si="6"/>
        <v>20221427</v>
      </c>
    </row>
    <row r="430" spans="1:12" x14ac:dyDescent="0.25">
      <c r="A430" s="54" t="s">
        <v>9736</v>
      </c>
      <c r="B430" s="75">
        <v>1428</v>
      </c>
      <c r="C430" s="75" t="s">
        <v>8350</v>
      </c>
      <c r="D430" s="76">
        <v>2201350</v>
      </c>
      <c r="E430" s="77" t="s">
        <v>8351</v>
      </c>
      <c r="F430" s="184">
        <v>230.55</v>
      </c>
      <c r="G430" s="78">
        <v>44889</v>
      </c>
      <c r="H430" s="78">
        <v>44896</v>
      </c>
      <c r="I430" s="78">
        <v>44899</v>
      </c>
      <c r="J430" s="75" t="s">
        <v>7261</v>
      </c>
      <c r="K430" s="74">
        <v>2022</v>
      </c>
      <c r="L430" t="str">
        <f t="shared" si="6"/>
        <v>20221428</v>
      </c>
    </row>
    <row r="431" spans="1:12" x14ac:dyDescent="0.25">
      <c r="A431" s="54" t="s">
        <v>9737</v>
      </c>
      <c r="B431" s="75">
        <v>1429</v>
      </c>
      <c r="C431" s="75" t="s">
        <v>8352</v>
      </c>
      <c r="D431" s="76">
        <v>2022028024</v>
      </c>
      <c r="E431" s="77" t="s">
        <v>8353</v>
      </c>
      <c r="F431" s="184">
        <v>166.21</v>
      </c>
      <c r="G431" s="78">
        <v>44893</v>
      </c>
      <c r="H431" s="78">
        <v>44893</v>
      </c>
      <c r="I431" s="78">
        <v>44900</v>
      </c>
      <c r="J431" s="75" t="s">
        <v>8354</v>
      </c>
      <c r="K431" s="74">
        <v>2022</v>
      </c>
      <c r="L431" t="str">
        <f t="shared" si="6"/>
        <v>20221429</v>
      </c>
    </row>
    <row r="432" spans="1:12" x14ac:dyDescent="0.25">
      <c r="A432" s="54" t="s">
        <v>9738</v>
      </c>
      <c r="B432" s="75">
        <v>1430</v>
      </c>
      <c r="C432" s="75" t="s">
        <v>8352</v>
      </c>
      <c r="D432" s="76">
        <v>5022000995</v>
      </c>
      <c r="E432" s="77" t="s">
        <v>8353</v>
      </c>
      <c r="F432" s="184">
        <v>-105.73</v>
      </c>
      <c r="G432" s="78">
        <v>44889</v>
      </c>
      <c r="H432" s="78">
        <v>44893</v>
      </c>
      <c r="I432" s="78">
        <v>44896</v>
      </c>
      <c r="J432" s="75" t="s">
        <v>8355</v>
      </c>
      <c r="K432" s="74">
        <v>2022</v>
      </c>
      <c r="L432" t="str">
        <f t="shared" si="6"/>
        <v>20221430</v>
      </c>
    </row>
    <row r="433" spans="1:12" x14ac:dyDescent="0.25">
      <c r="A433" s="54" t="s">
        <v>9739</v>
      </c>
      <c r="B433" s="75">
        <v>1431</v>
      </c>
      <c r="C433" s="75" t="s">
        <v>8356</v>
      </c>
      <c r="D433" s="76">
        <v>2200243</v>
      </c>
      <c r="E433" s="77" t="s">
        <v>8357</v>
      </c>
      <c r="F433" s="184">
        <v>114</v>
      </c>
      <c r="G433" s="78">
        <v>44886</v>
      </c>
      <c r="H433" s="78">
        <v>44890</v>
      </c>
      <c r="I433" s="78">
        <v>44900</v>
      </c>
      <c r="J433" s="75" t="s">
        <v>8358</v>
      </c>
      <c r="K433" s="74">
        <v>2022</v>
      </c>
      <c r="L433" t="str">
        <f t="shared" si="6"/>
        <v>20221431</v>
      </c>
    </row>
    <row r="434" spans="1:12" x14ac:dyDescent="0.25">
      <c r="A434" s="54" t="s">
        <v>9740</v>
      </c>
      <c r="B434" s="75">
        <v>1432</v>
      </c>
      <c r="C434" s="75" t="s">
        <v>8359</v>
      </c>
      <c r="D434" s="76">
        <v>5078278981</v>
      </c>
      <c r="E434" s="77" t="s">
        <v>8360</v>
      </c>
      <c r="F434" s="184">
        <v>227.4</v>
      </c>
      <c r="G434" s="78">
        <v>44893</v>
      </c>
      <c r="H434" s="78">
        <v>44893</v>
      </c>
      <c r="I434" s="78">
        <v>44893</v>
      </c>
      <c r="J434" s="75" t="s">
        <v>8361</v>
      </c>
      <c r="K434" s="74">
        <v>2022</v>
      </c>
      <c r="L434" t="str">
        <f t="shared" si="6"/>
        <v>20221432</v>
      </c>
    </row>
    <row r="435" spans="1:12" x14ac:dyDescent="0.25">
      <c r="A435" s="54" t="s">
        <v>9741</v>
      </c>
      <c r="B435" s="75">
        <v>1433</v>
      </c>
      <c r="C435" s="75" t="s">
        <v>8359</v>
      </c>
      <c r="D435" s="76">
        <v>5078289281</v>
      </c>
      <c r="E435" s="77" t="s">
        <v>8360</v>
      </c>
      <c r="F435" s="184">
        <v>16.5</v>
      </c>
      <c r="G435" s="78">
        <v>44893</v>
      </c>
      <c r="H435" s="78">
        <v>44893</v>
      </c>
      <c r="I435" s="78">
        <v>44893</v>
      </c>
      <c r="J435" s="75" t="s">
        <v>8295</v>
      </c>
      <c r="K435" s="74">
        <v>2022</v>
      </c>
      <c r="L435" t="str">
        <f t="shared" si="6"/>
        <v>20221433</v>
      </c>
    </row>
    <row r="436" spans="1:12" x14ac:dyDescent="0.25">
      <c r="A436" s="54" t="s">
        <v>9742</v>
      </c>
      <c r="B436" s="75">
        <v>1434</v>
      </c>
      <c r="C436" s="75" t="s">
        <v>8362</v>
      </c>
      <c r="D436" s="76">
        <v>22045</v>
      </c>
      <c r="E436" s="77" t="s">
        <v>8363</v>
      </c>
      <c r="F436" s="184">
        <v>76.08</v>
      </c>
      <c r="G436" s="78">
        <v>44893</v>
      </c>
      <c r="H436" s="78">
        <v>44893</v>
      </c>
      <c r="I436" s="78">
        <v>44899</v>
      </c>
      <c r="J436" s="75" t="s">
        <v>4694</v>
      </c>
      <c r="K436" s="74">
        <v>2022</v>
      </c>
      <c r="L436" t="str">
        <f t="shared" si="6"/>
        <v>20221434</v>
      </c>
    </row>
    <row r="437" spans="1:12" x14ac:dyDescent="0.25">
      <c r="A437" s="54" t="s">
        <v>9743</v>
      </c>
      <c r="B437" s="75">
        <v>1435</v>
      </c>
      <c r="C437" s="75" t="s">
        <v>8364</v>
      </c>
      <c r="D437" s="76">
        <v>2022984</v>
      </c>
      <c r="E437" s="77" t="s">
        <v>8365</v>
      </c>
      <c r="F437" s="184">
        <v>1416</v>
      </c>
      <c r="G437" s="78">
        <v>44893</v>
      </c>
      <c r="H437" s="78">
        <v>44893</v>
      </c>
      <c r="I437" s="78">
        <v>44907</v>
      </c>
      <c r="J437" s="75" t="s">
        <v>8366</v>
      </c>
      <c r="K437" s="74">
        <v>2022</v>
      </c>
      <c r="L437" t="str">
        <f t="shared" si="6"/>
        <v>20221435</v>
      </c>
    </row>
    <row r="438" spans="1:12" x14ac:dyDescent="0.25">
      <c r="A438" s="54" t="s">
        <v>9744</v>
      </c>
      <c r="B438" s="75">
        <v>1436</v>
      </c>
      <c r="C438" s="75" t="s">
        <v>7714</v>
      </c>
      <c r="D438" s="76">
        <v>122264358</v>
      </c>
      <c r="E438" s="77" t="s">
        <v>8367</v>
      </c>
      <c r="F438" s="184">
        <v>1241.24</v>
      </c>
      <c r="G438" s="78">
        <v>44895</v>
      </c>
      <c r="H438" s="78">
        <v>44895</v>
      </c>
      <c r="I438" s="78">
        <v>44909</v>
      </c>
      <c r="J438" s="75" t="s">
        <v>5957</v>
      </c>
      <c r="K438" s="74">
        <v>2022</v>
      </c>
      <c r="L438" t="str">
        <f t="shared" si="6"/>
        <v>20221436</v>
      </c>
    </row>
    <row r="439" spans="1:12" x14ac:dyDescent="0.25">
      <c r="A439" s="54" t="s">
        <v>9745</v>
      </c>
      <c r="B439" s="75">
        <v>1437</v>
      </c>
      <c r="C439" s="75" t="s">
        <v>8368</v>
      </c>
      <c r="D439" s="76">
        <v>2207484</v>
      </c>
      <c r="E439" s="77" t="s">
        <v>8369</v>
      </c>
      <c r="F439" s="184">
        <v>4224</v>
      </c>
      <c r="G439" s="78">
        <v>44881</v>
      </c>
      <c r="H439" s="78">
        <v>44889</v>
      </c>
      <c r="I439" s="78">
        <v>44895</v>
      </c>
      <c r="J439" s="75" t="s">
        <v>8370</v>
      </c>
      <c r="K439" s="74">
        <v>2022</v>
      </c>
      <c r="L439" t="str">
        <f t="shared" si="6"/>
        <v>20221437</v>
      </c>
    </row>
    <row r="440" spans="1:12" x14ac:dyDescent="0.25">
      <c r="A440" s="54" t="s">
        <v>9746</v>
      </c>
      <c r="B440" s="75">
        <v>1438</v>
      </c>
      <c r="C440" s="75" t="s">
        <v>8096</v>
      </c>
      <c r="D440" s="76">
        <v>22412</v>
      </c>
      <c r="E440" s="77" t="s">
        <v>8371</v>
      </c>
      <c r="F440" s="184">
        <v>588</v>
      </c>
      <c r="G440" s="78">
        <v>44887</v>
      </c>
      <c r="H440" s="78">
        <v>44889</v>
      </c>
      <c r="I440" s="78">
        <v>44901</v>
      </c>
      <c r="J440" s="75" t="s">
        <v>8372</v>
      </c>
      <c r="K440" s="74">
        <v>2022</v>
      </c>
      <c r="L440" t="str">
        <f t="shared" si="6"/>
        <v>20221438</v>
      </c>
    </row>
    <row r="441" spans="1:12" x14ac:dyDescent="0.25">
      <c r="A441" s="54" t="s">
        <v>9747</v>
      </c>
      <c r="B441" s="75">
        <v>1439</v>
      </c>
      <c r="C441" s="75" t="s">
        <v>8238</v>
      </c>
      <c r="D441" s="76">
        <v>5222425523</v>
      </c>
      <c r="E441" s="77" t="s">
        <v>8373</v>
      </c>
      <c r="F441" s="184">
        <v>90.15</v>
      </c>
      <c r="G441" s="78">
        <v>44888</v>
      </c>
      <c r="H441" s="78">
        <v>44894</v>
      </c>
      <c r="I441" s="78">
        <v>44902</v>
      </c>
      <c r="J441" s="75" t="s">
        <v>8374</v>
      </c>
      <c r="K441" s="74">
        <v>2022</v>
      </c>
      <c r="L441" t="str">
        <f t="shared" si="6"/>
        <v>20221439</v>
      </c>
    </row>
    <row r="442" spans="1:12" x14ac:dyDescent="0.25">
      <c r="A442" s="54" t="s">
        <v>9748</v>
      </c>
      <c r="B442" s="75">
        <v>1440</v>
      </c>
      <c r="C442" s="75" t="s">
        <v>8347</v>
      </c>
      <c r="D442" s="76">
        <v>20220492</v>
      </c>
      <c r="E442" s="77" t="s">
        <v>8375</v>
      </c>
      <c r="F442" s="184">
        <v>52.85</v>
      </c>
      <c r="G442" s="78">
        <v>44874</v>
      </c>
      <c r="H442" s="78">
        <v>44887</v>
      </c>
      <c r="I442" s="78">
        <v>44888</v>
      </c>
      <c r="J442" s="75" t="s">
        <v>8376</v>
      </c>
      <c r="K442" s="74">
        <v>2022</v>
      </c>
      <c r="L442" t="str">
        <f t="shared" si="6"/>
        <v>20221440</v>
      </c>
    </row>
    <row r="443" spans="1:12" x14ac:dyDescent="0.25">
      <c r="A443" s="54" t="s">
        <v>9749</v>
      </c>
      <c r="B443" s="75">
        <v>1441</v>
      </c>
      <c r="C443" s="75" t="s">
        <v>8096</v>
      </c>
      <c r="D443" s="76">
        <v>22396</v>
      </c>
      <c r="E443" s="77" t="s">
        <v>8377</v>
      </c>
      <c r="F443" s="184">
        <v>650.4</v>
      </c>
      <c r="G443" s="78" t="s">
        <v>8378</v>
      </c>
      <c r="H443" s="78">
        <v>44894</v>
      </c>
      <c r="I443" s="78">
        <v>44888</v>
      </c>
      <c r="J443" s="75" t="s">
        <v>8379</v>
      </c>
      <c r="K443" s="74">
        <v>2022</v>
      </c>
      <c r="L443" t="str">
        <f t="shared" si="6"/>
        <v>20221441</v>
      </c>
    </row>
    <row r="444" spans="1:12" x14ac:dyDescent="0.25">
      <c r="A444" s="54" t="s">
        <v>9750</v>
      </c>
      <c r="B444" s="75">
        <v>1442</v>
      </c>
      <c r="C444" s="75" t="s">
        <v>8380</v>
      </c>
      <c r="D444" s="76">
        <v>2022074</v>
      </c>
      <c r="E444" s="77" t="s">
        <v>8012</v>
      </c>
      <c r="F444" s="184">
        <v>12581.76</v>
      </c>
      <c r="G444" s="78" t="s">
        <v>8381</v>
      </c>
      <c r="H444" s="78">
        <v>44894</v>
      </c>
      <c r="I444" s="78">
        <v>44894</v>
      </c>
      <c r="J444" s="75" t="s">
        <v>8382</v>
      </c>
      <c r="K444" s="74">
        <v>2022</v>
      </c>
      <c r="L444" t="str">
        <f t="shared" si="6"/>
        <v>20221442</v>
      </c>
    </row>
    <row r="445" spans="1:12" x14ac:dyDescent="0.25">
      <c r="A445" s="54" t="s">
        <v>9751</v>
      </c>
      <c r="B445" s="75">
        <v>1443</v>
      </c>
      <c r="C445" s="75" t="s">
        <v>8383</v>
      </c>
      <c r="D445" s="76">
        <v>1021161</v>
      </c>
      <c r="E445" s="77" t="s">
        <v>8384</v>
      </c>
      <c r="F445" s="184">
        <v>2065.92</v>
      </c>
      <c r="G445" s="78" t="s">
        <v>8381</v>
      </c>
      <c r="H445" s="78">
        <v>44889</v>
      </c>
      <c r="I445" s="78">
        <v>44903</v>
      </c>
      <c r="J445" s="75" t="s">
        <v>8385</v>
      </c>
      <c r="K445" s="74">
        <v>2022</v>
      </c>
      <c r="L445" t="str">
        <f t="shared" si="6"/>
        <v>20221443</v>
      </c>
    </row>
    <row r="446" spans="1:12" x14ac:dyDescent="0.25">
      <c r="A446" s="54" t="s">
        <v>9752</v>
      </c>
      <c r="B446" s="75">
        <v>1444</v>
      </c>
      <c r="C446" s="75" t="s">
        <v>7714</v>
      </c>
      <c r="D446" s="76">
        <v>122263289</v>
      </c>
      <c r="E446" s="77" t="s">
        <v>8386</v>
      </c>
      <c r="F446" s="184">
        <v>6050.27</v>
      </c>
      <c r="G446" s="78" t="s">
        <v>8387</v>
      </c>
      <c r="H446" s="78" t="s">
        <v>8387</v>
      </c>
      <c r="I446" s="78">
        <v>44904</v>
      </c>
      <c r="J446" s="75" t="s">
        <v>4724</v>
      </c>
      <c r="K446" s="74">
        <v>2022</v>
      </c>
      <c r="L446" t="str">
        <f t="shared" si="6"/>
        <v>20221444</v>
      </c>
    </row>
    <row r="447" spans="1:12" x14ac:dyDescent="0.25">
      <c r="A447" s="54" t="s">
        <v>9753</v>
      </c>
      <c r="B447" s="75">
        <v>1445</v>
      </c>
      <c r="C447" s="75" t="s">
        <v>8388</v>
      </c>
      <c r="D447" s="76">
        <v>1058</v>
      </c>
      <c r="E447" s="77" t="s">
        <v>7471</v>
      </c>
      <c r="F447" s="184">
        <v>171.45</v>
      </c>
      <c r="G447" s="78" t="s">
        <v>8389</v>
      </c>
      <c r="H447" s="78">
        <v>44894</v>
      </c>
      <c r="I447" s="78">
        <v>44907</v>
      </c>
      <c r="J447" s="75" t="s">
        <v>8243</v>
      </c>
      <c r="K447" s="74">
        <v>2022</v>
      </c>
      <c r="L447" t="str">
        <f t="shared" si="6"/>
        <v>20221445</v>
      </c>
    </row>
    <row r="448" spans="1:12" x14ac:dyDescent="0.25">
      <c r="A448" s="54" t="s">
        <v>9754</v>
      </c>
      <c r="B448" s="75">
        <v>1446</v>
      </c>
      <c r="C448" s="75" t="s">
        <v>7735</v>
      </c>
      <c r="D448" s="76">
        <v>4722024115</v>
      </c>
      <c r="E448" s="77" t="s">
        <v>7736</v>
      </c>
      <c r="F448" s="184">
        <v>670.69</v>
      </c>
      <c r="G448" s="78" t="s">
        <v>8390</v>
      </c>
      <c r="H448" s="78">
        <v>44872</v>
      </c>
      <c r="I448" s="78">
        <v>44914</v>
      </c>
      <c r="J448" s="75" t="s">
        <v>7675</v>
      </c>
      <c r="K448" s="74">
        <v>2022</v>
      </c>
      <c r="L448" t="str">
        <f t="shared" si="6"/>
        <v>20221446</v>
      </c>
    </row>
    <row r="449" spans="1:12" x14ac:dyDescent="0.25">
      <c r="A449" s="54" t="s">
        <v>9755</v>
      </c>
      <c r="B449" s="75">
        <v>1447</v>
      </c>
      <c r="C449" s="75" t="s">
        <v>7895</v>
      </c>
      <c r="D449" s="76">
        <v>2224425</v>
      </c>
      <c r="E449" s="77" t="s">
        <v>8391</v>
      </c>
      <c r="F449" s="184">
        <v>563.41999999999996</v>
      </c>
      <c r="G449" s="78" t="s">
        <v>8392</v>
      </c>
      <c r="H449" s="78">
        <v>44867</v>
      </c>
      <c r="I449" s="78">
        <v>44927</v>
      </c>
      <c r="J449" s="75" t="s">
        <v>51</v>
      </c>
      <c r="K449" s="74">
        <v>2022</v>
      </c>
      <c r="L449" t="str">
        <f t="shared" si="6"/>
        <v>20221447</v>
      </c>
    </row>
    <row r="450" spans="1:12" x14ac:dyDescent="0.25">
      <c r="A450" s="54" t="s">
        <v>9756</v>
      </c>
      <c r="B450" s="75">
        <v>1448</v>
      </c>
      <c r="C450" s="75" t="s">
        <v>8393</v>
      </c>
      <c r="D450" s="76">
        <v>202212720</v>
      </c>
      <c r="E450" s="77" t="s">
        <v>8394</v>
      </c>
      <c r="F450" s="184">
        <v>262</v>
      </c>
      <c r="G450" s="78" t="s">
        <v>8395</v>
      </c>
      <c r="H450" s="78">
        <v>44869</v>
      </c>
      <c r="I450" s="78">
        <v>44869</v>
      </c>
      <c r="J450" s="75" t="s">
        <v>5986</v>
      </c>
      <c r="K450" s="74">
        <v>2022</v>
      </c>
      <c r="L450" t="str">
        <f t="shared" si="6"/>
        <v>20221448</v>
      </c>
    </row>
    <row r="451" spans="1:12" x14ac:dyDescent="0.25">
      <c r="A451" s="54" t="s">
        <v>9757</v>
      </c>
      <c r="B451" s="75">
        <v>1449</v>
      </c>
      <c r="C451" s="75" t="s">
        <v>7719</v>
      </c>
      <c r="D451" s="76">
        <v>2154994</v>
      </c>
      <c r="E451" s="77" t="s">
        <v>8396</v>
      </c>
      <c r="F451" s="184">
        <v>885.04</v>
      </c>
      <c r="G451" s="78" t="s">
        <v>8397</v>
      </c>
      <c r="H451" s="78">
        <v>44872</v>
      </c>
      <c r="I451" s="78">
        <v>44932</v>
      </c>
      <c r="J451" s="75" t="s">
        <v>7721</v>
      </c>
      <c r="K451" s="74">
        <v>2022</v>
      </c>
      <c r="L451" t="str">
        <f t="shared" ref="L451:L514" si="7">K451&amp;B451</f>
        <v>20221449</v>
      </c>
    </row>
    <row r="452" spans="1:12" x14ac:dyDescent="0.25">
      <c r="A452" s="54" t="s">
        <v>9758</v>
      </c>
      <c r="B452" s="75">
        <v>1450</v>
      </c>
      <c r="C452" s="75" t="s">
        <v>7719</v>
      </c>
      <c r="D452" s="76">
        <v>2159379</v>
      </c>
      <c r="E452" s="77" t="s">
        <v>8398</v>
      </c>
      <c r="F452" s="184">
        <v>143.66</v>
      </c>
      <c r="G452" s="78" t="s">
        <v>8397</v>
      </c>
      <c r="H452" s="78">
        <v>44872</v>
      </c>
      <c r="I452" s="78">
        <v>44932</v>
      </c>
      <c r="J452" s="75" t="s">
        <v>36</v>
      </c>
      <c r="K452" s="74">
        <v>2022</v>
      </c>
      <c r="L452" t="str">
        <f t="shared" si="7"/>
        <v>20221450</v>
      </c>
    </row>
    <row r="453" spans="1:12" x14ac:dyDescent="0.25">
      <c r="A453" s="54" t="s">
        <v>9759</v>
      </c>
      <c r="B453" s="75">
        <v>1451</v>
      </c>
      <c r="C453" s="75" t="s">
        <v>7719</v>
      </c>
      <c r="D453" s="76">
        <v>2160188</v>
      </c>
      <c r="E453" s="77" t="s">
        <v>8399</v>
      </c>
      <c r="F453" s="184">
        <v>1066.05</v>
      </c>
      <c r="G453" s="78">
        <v>44878</v>
      </c>
      <c r="H453" s="78">
        <v>44879</v>
      </c>
      <c r="I453" s="78">
        <v>44939</v>
      </c>
      <c r="J453" s="75" t="s">
        <v>7721</v>
      </c>
      <c r="K453" s="74">
        <v>2022</v>
      </c>
      <c r="L453" t="str">
        <f t="shared" si="7"/>
        <v>20221451</v>
      </c>
    </row>
    <row r="454" spans="1:12" x14ac:dyDescent="0.25">
      <c r="A454" s="54" t="s">
        <v>9760</v>
      </c>
      <c r="B454" s="75">
        <v>1452</v>
      </c>
      <c r="C454" s="75" t="s">
        <v>7719</v>
      </c>
      <c r="D454" s="76">
        <v>2165714</v>
      </c>
      <c r="E454" s="77" t="s">
        <v>8400</v>
      </c>
      <c r="F454" s="184">
        <v>71.510000000000005</v>
      </c>
      <c r="G454" s="78">
        <v>44878</v>
      </c>
      <c r="H454" s="78">
        <v>44879</v>
      </c>
      <c r="I454" s="78">
        <v>44939</v>
      </c>
      <c r="J454" s="75" t="s">
        <v>36</v>
      </c>
      <c r="K454" s="74">
        <v>2022</v>
      </c>
      <c r="L454" t="str">
        <f t="shared" si="7"/>
        <v>20221452</v>
      </c>
    </row>
    <row r="455" spans="1:12" x14ac:dyDescent="0.25">
      <c r="A455" s="54" t="s">
        <v>9761</v>
      </c>
      <c r="B455" s="75">
        <v>1453</v>
      </c>
      <c r="C455" s="75" t="s">
        <v>7719</v>
      </c>
      <c r="D455" s="76">
        <v>2166492</v>
      </c>
      <c r="E455" s="77" t="s">
        <v>8401</v>
      </c>
      <c r="F455" s="184">
        <v>971.21</v>
      </c>
      <c r="G455" s="78">
        <v>44885</v>
      </c>
      <c r="H455" s="78">
        <v>44886</v>
      </c>
      <c r="I455" s="78">
        <v>44946</v>
      </c>
      <c r="J455" s="75" t="s">
        <v>7721</v>
      </c>
      <c r="K455" s="74">
        <v>2022</v>
      </c>
      <c r="L455" t="str">
        <f t="shared" si="7"/>
        <v>20221453</v>
      </c>
    </row>
    <row r="456" spans="1:12" x14ac:dyDescent="0.25">
      <c r="A456" s="54" t="s">
        <v>9762</v>
      </c>
      <c r="B456" s="75">
        <v>1454</v>
      </c>
      <c r="C456" s="75" t="s">
        <v>7719</v>
      </c>
      <c r="D456" s="76">
        <v>2168977</v>
      </c>
      <c r="E456" s="77" t="s">
        <v>8402</v>
      </c>
      <c r="F456" s="184">
        <v>111.17</v>
      </c>
      <c r="G456" s="78">
        <v>44885</v>
      </c>
      <c r="H456" s="78">
        <v>44886</v>
      </c>
      <c r="I456" s="78">
        <v>44946</v>
      </c>
      <c r="J456" s="75" t="s">
        <v>36</v>
      </c>
      <c r="K456" s="74">
        <v>2022</v>
      </c>
      <c r="L456" t="str">
        <f t="shared" si="7"/>
        <v>20221454</v>
      </c>
    </row>
    <row r="457" spans="1:12" x14ac:dyDescent="0.25">
      <c r="A457" s="54" t="s">
        <v>9763</v>
      </c>
      <c r="B457" s="75">
        <v>1455</v>
      </c>
      <c r="C457" s="75" t="s">
        <v>8403</v>
      </c>
      <c r="D457" s="76">
        <v>202211275</v>
      </c>
      <c r="E457" s="77" t="s">
        <v>8404</v>
      </c>
      <c r="F457" s="184">
        <v>345.86</v>
      </c>
      <c r="G457" s="78">
        <v>44873</v>
      </c>
      <c r="H457" s="78">
        <v>44889</v>
      </c>
      <c r="I457" s="78">
        <v>44887</v>
      </c>
      <c r="J457" s="75" t="s">
        <v>8405</v>
      </c>
      <c r="K457" s="74">
        <v>2022</v>
      </c>
      <c r="L457" t="str">
        <f t="shared" si="7"/>
        <v>20221455</v>
      </c>
    </row>
    <row r="458" spans="1:12" x14ac:dyDescent="0.25">
      <c r="A458" s="54" t="s">
        <v>9764</v>
      </c>
      <c r="B458" s="75">
        <v>1456</v>
      </c>
      <c r="C458" s="75" t="s">
        <v>8406</v>
      </c>
      <c r="D458" s="76">
        <v>40223632</v>
      </c>
      <c r="E458" s="77" t="s">
        <v>8407</v>
      </c>
      <c r="F458" s="184">
        <v>194.4</v>
      </c>
      <c r="G458" s="78">
        <v>44867</v>
      </c>
      <c r="H458" s="78">
        <v>44879</v>
      </c>
      <c r="I458" s="78">
        <v>44965</v>
      </c>
      <c r="J458" s="75" t="s">
        <v>6681</v>
      </c>
      <c r="K458" s="74">
        <v>2022</v>
      </c>
      <c r="L458" t="str">
        <f t="shared" si="7"/>
        <v>20221456</v>
      </c>
    </row>
    <row r="459" spans="1:12" x14ac:dyDescent="0.25">
      <c r="A459" s="54" t="s">
        <v>9765</v>
      </c>
      <c r="B459" s="75">
        <v>1457</v>
      </c>
      <c r="C459" s="75" t="s">
        <v>7404</v>
      </c>
      <c r="D459" s="76">
        <v>22431509</v>
      </c>
      <c r="E459" s="77" t="s">
        <v>8408</v>
      </c>
      <c r="F459" s="184">
        <v>136.08000000000001</v>
      </c>
      <c r="G459" s="78">
        <v>44879</v>
      </c>
      <c r="H459" s="78">
        <v>44889</v>
      </c>
      <c r="I459" s="78">
        <v>44909</v>
      </c>
      <c r="J459" s="75" t="s">
        <v>8409</v>
      </c>
      <c r="K459" s="74">
        <v>2022</v>
      </c>
      <c r="L459" t="str">
        <f t="shared" si="7"/>
        <v>20221457</v>
      </c>
    </row>
    <row r="460" spans="1:12" x14ac:dyDescent="0.25">
      <c r="A460" s="54" t="s">
        <v>9766</v>
      </c>
      <c r="B460" s="75">
        <v>1458</v>
      </c>
      <c r="C460" s="75" t="s">
        <v>8410</v>
      </c>
      <c r="D460" s="76">
        <v>22104358</v>
      </c>
      <c r="E460" s="77" t="s">
        <v>7931</v>
      </c>
      <c r="F460" s="184">
        <v>4408.67</v>
      </c>
      <c r="G460" s="78">
        <v>44880</v>
      </c>
      <c r="H460" s="78">
        <v>44894</v>
      </c>
      <c r="I460" s="78">
        <v>44910</v>
      </c>
      <c r="J460" s="75" t="s">
        <v>7572</v>
      </c>
      <c r="K460" s="74">
        <v>2022</v>
      </c>
      <c r="L460" t="str">
        <f t="shared" si="7"/>
        <v>20221458</v>
      </c>
    </row>
    <row r="461" spans="1:12" x14ac:dyDescent="0.25">
      <c r="A461" s="54" t="s">
        <v>9767</v>
      </c>
      <c r="B461" s="75">
        <v>1459</v>
      </c>
      <c r="C461" s="75" t="s">
        <v>8410</v>
      </c>
      <c r="D461" s="76">
        <v>22104359</v>
      </c>
      <c r="E461" s="77" t="s">
        <v>7571</v>
      </c>
      <c r="F461" s="184">
        <v>4427.79</v>
      </c>
      <c r="G461" s="78">
        <v>44880</v>
      </c>
      <c r="H461" s="78">
        <v>44894</v>
      </c>
      <c r="I461" s="78">
        <v>44910</v>
      </c>
      <c r="J461" s="75" t="s">
        <v>7572</v>
      </c>
      <c r="K461" s="74">
        <v>2022</v>
      </c>
      <c r="L461" t="str">
        <f t="shared" si="7"/>
        <v>20221459</v>
      </c>
    </row>
    <row r="462" spans="1:12" x14ac:dyDescent="0.25">
      <c r="A462" s="54" t="s">
        <v>9768</v>
      </c>
      <c r="B462" s="75">
        <v>1460</v>
      </c>
      <c r="C462" s="75" t="s">
        <v>7404</v>
      </c>
      <c r="D462" s="76">
        <v>22431613</v>
      </c>
      <c r="E462" s="77" t="s">
        <v>8411</v>
      </c>
      <c r="F462" s="184">
        <v>465.6</v>
      </c>
      <c r="G462" s="78">
        <v>44880</v>
      </c>
      <c r="H462" s="78">
        <v>44889</v>
      </c>
      <c r="I462" s="78">
        <v>44910</v>
      </c>
      <c r="J462" s="75" t="s">
        <v>8412</v>
      </c>
      <c r="K462" s="74">
        <v>2022</v>
      </c>
      <c r="L462" t="str">
        <f t="shared" si="7"/>
        <v>20221460</v>
      </c>
    </row>
    <row r="463" spans="1:12" x14ac:dyDescent="0.25">
      <c r="A463" s="54" t="s">
        <v>9769</v>
      </c>
      <c r="B463" s="75">
        <v>1461</v>
      </c>
      <c r="C463" s="75" t="s">
        <v>8413</v>
      </c>
      <c r="D463" s="76">
        <v>2022331</v>
      </c>
      <c r="E463" s="77" t="s">
        <v>8414</v>
      </c>
      <c r="F463" s="184">
        <v>1020</v>
      </c>
      <c r="G463" s="78">
        <v>44890</v>
      </c>
      <c r="H463" s="78">
        <v>44896</v>
      </c>
      <c r="I463" s="78">
        <v>44904</v>
      </c>
      <c r="J463" s="75" t="s">
        <v>8415</v>
      </c>
      <c r="K463" s="74">
        <v>2022</v>
      </c>
      <c r="L463" t="str">
        <f t="shared" si="7"/>
        <v>20221461</v>
      </c>
    </row>
    <row r="464" spans="1:12" x14ac:dyDescent="0.25">
      <c r="A464" s="54" t="s">
        <v>9770</v>
      </c>
      <c r="B464" s="75">
        <v>1462</v>
      </c>
      <c r="C464" s="75" t="s">
        <v>8413</v>
      </c>
      <c r="D464" s="76">
        <v>2022332</v>
      </c>
      <c r="E464" s="77" t="s">
        <v>8416</v>
      </c>
      <c r="F464" s="184">
        <v>576</v>
      </c>
      <c r="G464" s="78">
        <v>44890</v>
      </c>
      <c r="H464" s="78">
        <v>44896</v>
      </c>
      <c r="I464" s="78">
        <v>44904</v>
      </c>
      <c r="J464" s="75" t="s">
        <v>8417</v>
      </c>
      <c r="K464" s="74">
        <v>2022</v>
      </c>
      <c r="L464" t="str">
        <f t="shared" si="7"/>
        <v>20221462</v>
      </c>
    </row>
    <row r="465" spans="1:12" x14ac:dyDescent="0.25">
      <c r="A465" s="54" t="s">
        <v>9771</v>
      </c>
      <c r="B465" s="75">
        <v>1463</v>
      </c>
      <c r="C465" s="75" t="s">
        <v>8413</v>
      </c>
      <c r="D465" s="76">
        <v>2022333</v>
      </c>
      <c r="E465" s="77" t="s">
        <v>8418</v>
      </c>
      <c r="F465" s="184">
        <v>1524</v>
      </c>
      <c r="G465" s="78">
        <v>44890</v>
      </c>
      <c r="H465" s="78">
        <v>44896</v>
      </c>
      <c r="I465" s="78">
        <v>44904</v>
      </c>
      <c r="J465" s="75" t="s">
        <v>8419</v>
      </c>
      <c r="K465" s="74">
        <v>2022</v>
      </c>
      <c r="L465" t="str">
        <f t="shared" si="7"/>
        <v>20221463</v>
      </c>
    </row>
    <row r="466" spans="1:12" x14ac:dyDescent="0.25">
      <c r="A466" s="54" t="s">
        <v>9772</v>
      </c>
      <c r="B466" s="75">
        <v>1464</v>
      </c>
      <c r="C466" s="75" t="s">
        <v>8420</v>
      </c>
      <c r="D466" s="76">
        <v>20220290</v>
      </c>
      <c r="E466" s="77" t="s">
        <v>8421</v>
      </c>
      <c r="F466" s="184">
        <v>46.8</v>
      </c>
      <c r="G466" s="78">
        <v>44890</v>
      </c>
      <c r="H466" s="78">
        <v>44895</v>
      </c>
      <c r="I466" s="78">
        <v>44891</v>
      </c>
      <c r="J466" s="75" t="s">
        <v>8422</v>
      </c>
      <c r="K466" s="74">
        <v>2022</v>
      </c>
      <c r="L466" t="str">
        <f t="shared" si="7"/>
        <v>20221464</v>
      </c>
    </row>
    <row r="467" spans="1:12" x14ac:dyDescent="0.25">
      <c r="A467" s="54" t="s">
        <v>9773</v>
      </c>
      <c r="B467" s="75">
        <v>1465</v>
      </c>
      <c r="C467" s="75" t="s">
        <v>7981</v>
      </c>
      <c r="D467" s="76">
        <v>1022105708</v>
      </c>
      <c r="E467" s="77" t="s">
        <v>7806</v>
      </c>
      <c r="F467" s="184">
        <v>11.7</v>
      </c>
      <c r="G467" s="78">
        <v>44876</v>
      </c>
      <c r="H467" s="78">
        <v>44886</v>
      </c>
      <c r="I467" s="78">
        <v>44906</v>
      </c>
      <c r="J467" s="75" t="s">
        <v>4766</v>
      </c>
      <c r="K467" s="74">
        <v>2022</v>
      </c>
      <c r="L467" t="str">
        <f t="shared" si="7"/>
        <v>20221465</v>
      </c>
    </row>
    <row r="468" spans="1:12" x14ac:dyDescent="0.25">
      <c r="A468" s="54" t="s">
        <v>9774</v>
      </c>
      <c r="B468" s="75">
        <v>1466</v>
      </c>
      <c r="C468" s="75" t="s">
        <v>8423</v>
      </c>
      <c r="D468" s="76">
        <v>10220446</v>
      </c>
      <c r="E468" s="77" t="s">
        <v>8424</v>
      </c>
      <c r="F468" s="184">
        <v>79.92</v>
      </c>
      <c r="G468" s="78">
        <v>44890</v>
      </c>
      <c r="H468" s="78">
        <v>44890</v>
      </c>
      <c r="I468" s="78">
        <v>44897</v>
      </c>
      <c r="J468" s="75" t="s">
        <v>8425</v>
      </c>
      <c r="K468" s="74">
        <v>2022</v>
      </c>
      <c r="L468" t="str">
        <f t="shared" si="7"/>
        <v>20221466</v>
      </c>
    </row>
    <row r="469" spans="1:12" x14ac:dyDescent="0.25">
      <c r="A469" s="54" t="s">
        <v>9775</v>
      </c>
      <c r="B469" s="75">
        <v>1467</v>
      </c>
      <c r="C469" s="75" t="s">
        <v>8171</v>
      </c>
      <c r="D469" s="76">
        <v>220543</v>
      </c>
      <c r="E469" s="77" t="s">
        <v>8426</v>
      </c>
      <c r="F469" s="184">
        <v>426.64</v>
      </c>
      <c r="G469" s="78">
        <v>44894</v>
      </c>
      <c r="H469" s="78">
        <v>44897</v>
      </c>
      <c r="I469" s="78">
        <v>44908</v>
      </c>
      <c r="J469" s="75" t="s">
        <v>8427</v>
      </c>
      <c r="K469" s="74">
        <v>2022</v>
      </c>
      <c r="L469" t="str">
        <f t="shared" si="7"/>
        <v>20221467</v>
      </c>
    </row>
    <row r="470" spans="1:12" x14ac:dyDescent="0.25">
      <c r="A470" s="54" t="s">
        <v>9776</v>
      </c>
      <c r="B470" s="75">
        <v>1468</v>
      </c>
      <c r="C470" s="75" t="s">
        <v>7617</v>
      </c>
      <c r="D470" s="76">
        <v>220100201</v>
      </c>
      <c r="E470" s="77" t="s">
        <v>8428</v>
      </c>
      <c r="F470" s="184">
        <v>636.67999999999995</v>
      </c>
      <c r="G470" s="78">
        <v>44895</v>
      </c>
      <c r="H470" s="78">
        <v>44901</v>
      </c>
      <c r="I470" s="78">
        <v>44909</v>
      </c>
      <c r="J470" s="75" t="s">
        <v>7952</v>
      </c>
      <c r="K470" s="74">
        <v>2022</v>
      </c>
      <c r="L470" t="str">
        <f t="shared" si="7"/>
        <v>20221468</v>
      </c>
    </row>
    <row r="471" spans="1:12" x14ac:dyDescent="0.25">
      <c r="A471" s="54" t="s">
        <v>9777</v>
      </c>
      <c r="B471" s="75">
        <v>1469</v>
      </c>
      <c r="C471" s="75" t="s">
        <v>7671</v>
      </c>
      <c r="D471" s="76">
        <v>123469</v>
      </c>
      <c r="E471" s="77" t="s">
        <v>7672</v>
      </c>
      <c r="F471" s="184">
        <v>68.400000000000006</v>
      </c>
      <c r="G471" s="78">
        <v>44895</v>
      </c>
      <c r="H471" s="78">
        <v>44897</v>
      </c>
      <c r="I471" s="78">
        <v>44910</v>
      </c>
      <c r="J471" s="75" t="s">
        <v>6755</v>
      </c>
      <c r="K471" s="74">
        <v>2022</v>
      </c>
      <c r="L471" t="str">
        <f t="shared" si="7"/>
        <v>20221469</v>
      </c>
    </row>
    <row r="472" spans="1:12" x14ac:dyDescent="0.25">
      <c r="A472" s="54" t="s">
        <v>9778</v>
      </c>
      <c r="B472" s="75">
        <v>1470</v>
      </c>
      <c r="C472" s="75" t="s">
        <v>7627</v>
      </c>
      <c r="D472" s="76">
        <v>10220180</v>
      </c>
      <c r="E472" s="77" t="s">
        <v>7628</v>
      </c>
      <c r="F472" s="184">
        <v>235.2</v>
      </c>
      <c r="G472" s="78">
        <v>44895</v>
      </c>
      <c r="H472" s="78">
        <v>44897</v>
      </c>
      <c r="I472" s="78">
        <v>44909</v>
      </c>
      <c r="J472" s="75" t="s">
        <v>7778</v>
      </c>
      <c r="K472" s="74">
        <v>2022</v>
      </c>
      <c r="L472" t="str">
        <f t="shared" si="7"/>
        <v>20221470</v>
      </c>
    </row>
    <row r="473" spans="1:12" x14ac:dyDescent="0.25">
      <c r="A473" s="54" t="s">
        <v>9779</v>
      </c>
      <c r="B473" s="75">
        <v>1471</v>
      </c>
      <c r="C473" s="75" t="s">
        <v>8429</v>
      </c>
      <c r="D473" s="76">
        <v>2152201908</v>
      </c>
      <c r="E473" s="77" t="s">
        <v>8430</v>
      </c>
      <c r="F473" s="184">
        <v>320.99</v>
      </c>
      <c r="G473" s="78">
        <v>44895</v>
      </c>
      <c r="H473" s="78">
        <v>44901</v>
      </c>
      <c r="I473" s="78">
        <v>44909</v>
      </c>
      <c r="J473" s="75" t="s">
        <v>8281</v>
      </c>
      <c r="K473" s="74">
        <v>2022</v>
      </c>
      <c r="L473" t="str">
        <f t="shared" si="7"/>
        <v>20221471</v>
      </c>
    </row>
    <row r="474" spans="1:12" x14ac:dyDescent="0.25">
      <c r="A474" s="54" t="s">
        <v>9780</v>
      </c>
      <c r="B474" s="75">
        <v>1472</v>
      </c>
      <c r="C474" s="75" t="s">
        <v>8093</v>
      </c>
      <c r="D474" s="76">
        <v>6230492644</v>
      </c>
      <c r="E474" s="77" t="s">
        <v>8431</v>
      </c>
      <c r="F474" s="184">
        <v>152.38999999999999</v>
      </c>
      <c r="G474" s="78">
        <v>44866</v>
      </c>
      <c r="H474" s="78">
        <v>44901</v>
      </c>
      <c r="I474" s="78">
        <v>44884</v>
      </c>
      <c r="J474" s="75" t="s">
        <v>8432</v>
      </c>
      <c r="K474" s="74">
        <v>2022</v>
      </c>
      <c r="L474" t="str">
        <f t="shared" si="7"/>
        <v>20221472</v>
      </c>
    </row>
    <row r="475" spans="1:12" x14ac:dyDescent="0.25">
      <c r="A475" s="54" t="s">
        <v>9781</v>
      </c>
      <c r="B475" s="75">
        <v>1473</v>
      </c>
      <c r="C475" s="75" t="s">
        <v>8093</v>
      </c>
      <c r="D475" s="76">
        <v>6230498897</v>
      </c>
      <c r="E475" s="77" t="s">
        <v>8433</v>
      </c>
      <c r="F475" s="184">
        <v>352.08</v>
      </c>
      <c r="G475" s="78">
        <v>44887</v>
      </c>
      <c r="H475" s="78">
        <v>44901</v>
      </c>
      <c r="I475" s="78">
        <v>44917</v>
      </c>
      <c r="J475" s="75" t="s">
        <v>8434</v>
      </c>
      <c r="K475" s="74">
        <v>2022</v>
      </c>
      <c r="L475" t="str">
        <f t="shared" si="7"/>
        <v>20221473</v>
      </c>
    </row>
    <row r="476" spans="1:12" x14ac:dyDescent="0.25">
      <c r="A476" s="54" t="s">
        <v>9782</v>
      </c>
      <c r="B476" s="75">
        <v>1474</v>
      </c>
      <c r="C476" s="75" t="s">
        <v>8435</v>
      </c>
      <c r="D476" s="76">
        <v>220410</v>
      </c>
      <c r="E476" s="77" t="s">
        <v>8436</v>
      </c>
      <c r="F476" s="184">
        <v>420</v>
      </c>
      <c r="G476" s="78">
        <v>44883</v>
      </c>
      <c r="H476" s="78">
        <v>44887</v>
      </c>
      <c r="I476" s="78">
        <v>44913</v>
      </c>
      <c r="J476" s="75" t="s">
        <v>8437</v>
      </c>
      <c r="K476" s="74">
        <v>2022</v>
      </c>
      <c r="L476" t="str">
        <f t="shared" si="7"/>
        <v>20221474</v>
      </c>
    </row>
    <row r="477" spans="1:12" x14ac:dyDescent="0.25">
      <c r="A477" s="54" t="s">
        <v>9783</v>
      </c>
      <c r="B477" s="75">
        <v>1475</v>
      </c>
      <c r="C477" s="75" t="s">
        <v>7961</v>
      </c>
      <c r="D477" s="76">
        <v>1185284</v>
      </c>
      <c r="E477" s="77" t="s">
        <v>8438</v>
      </c>
      <c r="F477" s="184">
        <v>83.28</v>
      </c>
      <c r="G477" s="78">
        <v>44883</v>
      </c>
      <c r="H477" s="78">
        <v>44889</v>
      </c>
      <c r="I477" s="78">
        <v>44913</v>
      </c>
      <c r="J477" s="75" t="s">
        <v>5325</v>
      </c>
      <c r="K477" s="74">
        <v>2022</v>
      </c>
      <c r="L477" t="str">
        <f t="shared" si="7"/>
        <v>20221475</v>
      </c>
    </row>
    <row r="478" spans="1:12" x14ac:dyDescent="0.25">
      <c r="A478" s="54" t="s">
        <v>9784</v>
      </c>
      <c r="B478" s="75">
        <v>1476</v>
      </c>
      <c r="C478" s="75" t="s">
        <v>7961</v>
      </c>
      <c r="D478" s="76">
        <v>1185285</v>
      </c>
      <c r="E478" s="77" t="s">
        <v>8439</v>
      </c>
      <c r="F478" s="184">
        <v>52.79</v>
      </c>
      <c r="G478" s="78">
        <v>44883</v>
      </c>
      <c r="H478" s="78">
        <v>44889</v>
      </c>
      <c r="I478" s="78">
        <v>44913</v>
      </c>
      <c r="J478" s="75" t="s">
        <v>315</v>
      </c>
      <c r="K478" s="74">
        <v>2022</v>
      </c>
      <c r="L478" t="str">
        <f t="shared" si="7"/>
        <v>20221476</v>
      </c>
    </row>
    <row r="479" spans="1:12" x14ac:dyDescent="0.25">
      <c r="A479" s="54" t="s">
        <v>9785</v>
      </c>
      <c r="B479" s="75">
        <v>1477</v>
      </c>
      <c r="C479" s="75" t="s">
        <v>7776</v>
      </c>
      <c r="D479" s="76">
        <v>10015986</v>
      </c>
      <c r="E479" s="77" t="s">
        <v>8440</v>
      </c>
      <c r="F479" s="184">
        <v>288.17</v>
      </c>
      <c r="G479" s="78">
        <v>44881</v>
      </c>
      <c r="H479" s="78">
        <v>44889</v>
      </c>
      <c r="I479" s="78">
        <v>44913</v>
      </c>
      <c r="J479" s="75" t="s">
        <v>4694</v>
      </c>
      <c r="K479" s="74">
        <v>2022</v>
      </c>
      <c r="L479" t="str">
        <f t="shared" si="7"/>
        <v>20221477</v>
      </c>
    </row>
    <row r="480" spans="1:12" x14ac:dyDescent="0.25">
      <c r="A480" s="54" t="s">
        <v>9786</v>
      </c>
      <c r="B480" s="75">
        <v>1478</v>
      </c>
      <c r="C480" s="75" t="s">
        <v>8393</v>
      </c>
      <c r="D480" s="76">
        <v>202212895</v>
      </c>
      <c r="E480" s="77" t="s">
        <v>8394</v>
      </c>
      <c r="F480" s="184">
        <v>261</v>
      </c>
      <c r="G480" s="78">
        <v>44881</v>
      </c>
      <c r="H480" s="78">
        <v>44894</v>
      </c>
      <c r="I480" s="78">
        <v>44886</v>
      </c>
      <c r="J480" s="75" t="s">
        <v>5986</v>
      </c>
      <c r="K480" s="74">
        <v>2022</v>
      </c>
      <c r="L480" t="str">
        <f t="shared" si="7"/>
        <v>20221478</v>
      </c>
    </row>
    <row r="481" spans="1:12" x14ac:dyDescent="0.25">
      <c r="A481" s="54" t="s">
        <v>9787</v>
      </c>
      <c r="B481" s="75">
        <v>1479</v>
      </c>
      <c r="C481" s="75" t="s">
        <v>7776</v>
      </c>
      <c r="D481" s="76">
        <v>10016056</v>
      </c>
      <c r="E481" s="77" t="s">
        <v>8441</v>
      </c>
      <c r="F481" s="184">
        <v>151.31</v>
      </c>
      <c r="G481" s="78">
        <v>44881</v>
      </c>
      <c r="H481" s="78">
        <v>44889</v>
      </c>
      <c r="I481" s="78">
        <v>44916</v>
      </c>
      <c r="J481" s="75" t="s">
        <v>4694</v>
      </c>
      <c r="K481" s="74">
        <v>2022</v>
      </c>
      <c r="L481" t="str">
        <f t="shared" si="7"/>
        <v>20221479</v>
      </c>
    </row>
    <row r="482" spans="1:12" x14ac:dyDescent="0.25">
      <c r="A482" s="54" t="s">
        <v>9788</v>
      </c>
      <c r="B482" s="75">
        <v>1480</v>
      </c>
      <c r="C482" s="75" t="s">
        <v>8442</v>
      </c>
      <c r="D482" s="76">
        <v>4221223843</v>
      </c>
      <c r="E482" s="77" t="s">
        <v>7740</v>
      </c>
      <c r="F482" s="184">
        <v>4.9000000000000004</v>
      </c>
      <c r="G482" s="78">
        <v>44884</v>
      </c>
      <c r="H482" s="78">
        <v>44887</v>
      </c>
      <c r="I482" s="78">
        <v>44916</v>
      </c>
      <c r="J482" s="75" t="s">
        <v>205</v>
      </c>
      <c r="K482" s="74">
        <v>2022</v>
      </c>
      <c r="L482" t="str">
        <f t="shared" si="7"/>
        <v>20221480</v>
      </c>
    </row>
    <row r="483" spans="1:12" x14ac:dyDescent="0.25">
      <c r="A483" s="54" t="s">
        <v>9789</v>
      </c>
      <c r="B483" s="75">
        <v>1481</v>
      </c>
      <c r="C483" s="75" t="s">
        <v>7610</v>
      </c>
      <c r="D483" s="76">
        <v>2211135002</v>
      </c>
      <c r="E483" s="77" t="s">
        <v>7611</v>
      </c>
      <c r="F483" s="184">
        <v>13.6</v>
      </c>
      <c r="G483" s="78">
        <v>44887</v>
      </c>
      <c r="H483" s="78">
        <v>44894</v>
      </c>
      <c r="I483" s="78">
        <v>44905</v>
      </c>
      <c r="J483" s="75" t="s">
        <v>4774</v>
      </c>
      <c r="K483" s="74">
        <v>2022</v>
      </c>
      <c r="L483" t="str">
        <f t="shared" si="7"/>
        <v>20221481</v>
      </c>
    </row>
    <row r="484" spans="1:12" x14ac:dyDescent="0.25">
      <c r="A484" s="54" t="s">
        <v>9790</v>
      </c>
      <c r="B484" s="75">
        <v>1482</v>
      </c>
      <c r="C484" s="75" t="s">
        <v>8443</v>
      </c>
      <c r="D484" s="76">
        <v>3022417300</v>
      </c>
      <c r="E484" s="77" t="s">
        <v>8444</v>
      </c>
      <c r="F484" s="184">
        <v>39695.47</v>
      </c>
      <c r="G484" s="78">
        <v>44887</v>
      </c>
      <c r="H484" s="78">
        <v>44888</v>
      </c>
      <c r="I484" s="78">
        <v>44917</v>
      </c>
      <c r="J484" s="75" t="s">
        <v>8445</v>
      </c>
      <c r="K484" s="74">
        <v>2022</v>
      </c>
      <c r="L484" t="str">
        <f t="shared" si="7"/>
        <v>20221482</v>
      </c>
    </row>
    <row r="485" spans="1:12" x14ac:dyDescent="0.25">
      <c r="A485" s="54" t="s">
        <v>9791</v>
      </c>
      <c r="B485" s="75">
        <v>1483</v>
      </c>
      <c r="C485" s="75" t="s">
        <v>8446</v>
      </c>
      <c r="D485" s="76">
        <v>2251094677</v>
      </c>
      <c r="E485" s="77" t="s">
        <v>8447</v>
      </c>
      <c r="F485" s="184">
        <v>86.62</v>
      </c>
      <c r="G485" s="78">
        <v>44889</v>
      </c>
      <c r="H485" s="78">
        <v>44894</v>
      </c>
      <c r="I485" s="78">
        <v>44889</v>
      </c>
      <c r="J485" s="75" t="s">
        <v>8448</v>
      </c>
      <c r="K485" s="74">
        <v>2022</v>
      </c>
      <c r="L485" t="str">
        <f t="shared" si="7"/>
        <v>20221483</v>
      </c>
    </row>
    <row r="486" spans="1:12" x14ac:dyDescent="0.25">
      <c r="A486" s="54" t="s">
        <v>9792</v>
      </c>
      <c r="B486" s="75">
        <v>1484</v>
      </c>
      <c r="C486" s="75" t="s">
        <v>7881</v>
      </c>
      <c r="D486" s="76">
        <v>20420575</v>
      </c>
      <c r="E486" s="77" t="s">
        <v>8449</v>
      </c>
      <c r="F486" s="184">
        <v>307.12</v>
      </c>
      <c r="G486" s="78">
        <v>44890</v>
      </c>
      <c r="H486" s="78">
        <v>44890</v>
      </c>
      <c r="I486" s="78">
        <v>44920</v>
      </c>
      <c r="J486" s="75" t="s">
        <v>36</v>
      </c>
      <c r="K486" s="74">
        <v>2022</v>
      </c>
      <c r="L486" t="str">
        <f t="shared" si="7"/>
        <v>20221484</v>
      </c>
    </row>
    <row r="487" spans="1:12" x14ac:dyDescent="0.25">
      <c r="A487" s="54" t="s">
        <v>9793</v>
      </c>
      <c r="B487" s="75">
        <v>1485</v>
      </c>
      <c r="C487" s="75" t="s">
        <v>7719</v>
      </c>
      <c r="D487" s="76">
        <v>2174138</v>
      </c>
      <c r="E487" s="77" t="s">
        <v>8450</v>
      </c>
      <c r="F487" s="184">
        <v>262.57</v>
      </c>
      <c r="G487" s="78">
        <v>44892</v>
      </c>
      <c r="H487" s="78">
        <v>44893</v>
      </c>
      <c r="I487" s="78">
        <v>44953</v>
      </c>
      <c r="J487" s="75" t="s">
        <v>36</v>
      </c>
      <c r="K487" s="74">
        <v>2022</v>
      </c>
      <c r="L487" t="str">
        <f t="shared" si="7"/>
        <v>20221485</v>
      </c>
    </row>
    <row r="488" spans="1:12" x14ac:dyDescent="0.25">
      <c r="A488" s="54" t="s">
        <v>9794</v>
      </c>
      <c r="B488" s="75">
        <v>1486</v>
      </c>
      <c r="C488" s="75" t="s">
        <v>7719</v>
      </c>
      <c r="D488" s="76">
        <v>2171880</v>
      </c>
      <c r="E488" s="77" t="s">
        <v>8451</v>
      </c>
      <c r="F488" s="184">
        <v>777.75</v>
      </c>
      <c r="G488" s="78">
        <v>44892</v>
      </c>
      <c r="H488" s="78">
        <v>44893</v>
      </c>
      <c r="I488" s="78">
        <v>44953</v>
      </c>
      <c r="J488" s="75" t="s">
        <v>7721</v>
      </c>
      <c r="K488" s="74">
        <v>2022</v>
      </c>
      <c r="L488" t="str">
        <f t="shared" si="7"/>
        <v>20221486</v>
      </c>
    </row>
    <row r="489" spans="1:12" x14ac:dyDescent="0.25">
      <c r="A489" s="54" t="s">
        <v>9795</v>
      </c>
      <c r="B489" s="75">
        <v>1487</v>
      </c>
      <c r="C489" s="75" t="s">
        <v>7961</v>
      </c>
      <c r="D489" s="76">
        <v>1185352</v>
      </c>
      <c r="E489" s="77" t="s">
        <v>8261</v>
      </c>
      <c r="F489" s="184">
        <v>2575.14</v>
      </c>
      <c r="G489" s="78">
        <v>44894</v>
      </c>
      <c r="H489" s="78">
        <v>44901</v>
      </c>
      <c r="I489" s="78">
        <v>44924</v>
      </c>
      <c r="J489" s="75" t="s">
        <v>5325</v>
      </c>
      <c r="K489" s="74">
        <v>2022</v>
      </c>
      <c r="L489" t="str">
        <f t="shared" si="7"/>
        <v>20221487</v>
      </c>
    </row>
    <row r="490" spans="1:12" x14ac:dyDescent="0.25">
      <c r="A490" s="54" t="s">
        <v>9796</v>
      </c>
      <c r="B490" s="75">
        <v>1488</v>
      </c>
      <c r="C490" s="75" t="s">
        <v>7961</v>
      </c>
      <c r="D490" s="76">
        <v>1185353</v>
      </c>
      <c r="E490" s="77" t="s">
        <v>7962</v>
      </c>
      <c r="F490" s="184">
        <v>877.54</v>
      </c>
      <c r="G490" s="78">
        <v>44894</v>
      </c>
      <c r="H490" s="78">
        <v>44901</v>
      </c>
      <c r="I490" s="78">
        <v>44924</v>
      </c>
      <c r="J490" s="75" t="s">
        <v>315</v>
      </c>
      <c r="K490" s="74">
        <v>2022</v>
      </c>
      <c r="L490" t="str">
        <f t="shared" si="7"/>
        <v>20221488</v>
      </c>
    </row>
    <row r="491" spans="1:12" x14ac:dyDescent="0.25">
      <c r="A491" s="54" t="s">
        <v>9797</v>
      </c>
      <c r="B491" s="75">
        <v>1489</v>
      </c>
      <c r="C491" s="75" t="s">
        <v>7961</v>
      </c>
      <c r="D491" s="76">
        <v>1185354</v>
      </c>
      <c r="E491" s="77" t="s">
        <v>8452</v>
      </c>
      <c r="F491" s="184">
        <v>45.53</v>
      </c>
      <c r="G491" s="78">
        <v>44894</v>
      </c>
      <c r="H491" s="78">
        <v>44901</v>
      </c>
      <c r="I491" s="78">
        <v>44924</v>
      </c>
      <c r="J491" s="75" t="s">
        <v>8453</v>
      </c>
      <c r="K491" s="74">
        <v>2022</v>
      </c>
      <c r="L491" t="str">
        <f t="shared" si="7"/>
        <v>20221489</v>
      </c>
    </row>
    <row r="492" spans="1:12" x14ac:dyDescent="0.25">
      <c r="A492" s="54" t="s">
        <v>9798</v>
      </c>
      <c r="B492" s="75">
        <v>1490</v>
      </c>
      <c r="C492" s="75" t="s">
        <v>7961</v>
      </c>
      <c r="D492" s="76">
        <v>1185355</v>
      </c>
      <c r="E492" s="77" t="s">
        <v>8452</v>
      </c>
      <c r="F492" s="184">
        <v>57.6</v>
      </c>
      <c r="G492" s="78">
        <v>44894</v>
      </c>
      <c r="H492" s="78">
        <v>44901</v>
      </c>
      <c r="I492" s="78">
        <v>44924</v>
      </c>
      <c r="J492" s="75" t="s">
        <v>8453</v>
      </c>
      <c r="K492" s="74">
        <v>2022</v>
      </c>
      <c r="L492" t="str">
        <f t="shared" si="7"/>
        <v>20221490</v>
      </c>
    </row>
    <row r="493" spans="1:12" x14ac:dyDescent="0.25">
      <c r="A493" s="54" t="s">
        <v>9799</v>
      </c>
      <c r="B493" s="75">
        <v>1491</v>
      </c>
      <c r="C493" s="75" t="s">
        <v>7961</v>
      </c>
      <c r="D493" s="76">
        <v>1185356</v>
      </c>
      <c r="E493" s="77" t="s">
        <v>7744</v>
      </c>
      <c r="F493" s="184">
        <v>833.58</v>
      </c>
      <c r="G493" s="78">
        <v>44894</v>
      </c>
      <c r="H493" s="78">
        <v>44901</v>
      </c>
      <c r="I493" s="78">
        <v>44924</v>
      </c>
      <c r="J493" s="75" t="s">
        <v>4759</v>
      </c>
      <c r="K493" s="74">
        <v>2022</v>
      </c>
      <c r="L493" t="str">
        <f t="shared" si="7"/>
        <v>20221491</v>
      </c>
    </row>
    <row r="494" spans="1:12" x14ac:dyDescent="0.25">
      <c r="A494" s="54" t="s">
        <v>9800</v>
      </c>
      <c r="B494" s="75">
        <v>1492</v>
      </c>
      <c r="C494" s="75" t="s">
        <v>7961</v>
      </c>
      <c r="D494" s="76">
        <v>1185357</v>
      </c>
      <c r="E494" s="77" t="s">
        <v>8452</v>
      </c>
      <c r="F494" s="184">
        <v>21.34</v>
      </c>
      <c r="G494" s="78">
        <v>44894</v>
      </c>
      <c r="H494" s="78">
        <v>44901</v>
      </c>
      <c r="I494" s="78">
        <v>44924</v>
      </c>
      <c r="J494" s="75" t="s">
        <v>8453</v>
      </c>
      <c r="K494" s="74">
        <v>2022</v>
      </c>
      <c r="L494" t="str">
        <f t="shared" si="7"/>
        <v>20221492</v>
      </c>
    </row>
    <row r="495" spans="1:12" x14ac:dyDescent="0.25">
      <c r="A495" s="54" t="s">
        <v>9801</v>
      </c>
      <c r="B495" s="75">
        <v>1493</v>
      </c>
      <c r="C495" s="75" t="s">
        <v>8109</v>
      </c>
      <c r="D495" s="76">
        <v>223442</v>
      </c>
      <c r="E495" s="77" t="s">
        <v>8454</v>
      </c>
      <c r="F495" s="184">
        <v>394</v>
      </c>
      <c r="G495" s="78">
        <v>44889</v>
      </c>
      <c r="H495" s="78">
        <v>44902</v>
      </c>
      <c r="I495" s="78">
        <v>44903</v>
      </c>
      <c r="J495" s="75" t="s">
        <v>8455</v>
      </c>
      <c r="K495" s="74">
        <v>2022</v>
      </c>
      <c r="L495" t="str">
        <f t="shared" si="7"/>
        <v>20221493</v>
      </c>
    </row>
    <row r="496" spans="1:12" x14ac:dyDescent="0.25">
      <c r="A496" s="54" t="s">
        <v>9802</v>
      </c>
      <c r="B496" s="75">
        <v>1494</v>
      </c>
      <c r="C496" s="75" t="s">
        <v>8109</v>
      </c>
      <c r="D496" s="76">
        <v>223471</v>
      </c>
      <c r="E496" s="77" t="s">
        <v>8456</v>
      </c>
      <c r="F496" s="184">
        <v>285</v>
      </c>
      <c r="G496" s="78">
        <v>44893</v>
      </c>
      <c r="H496" s="78">
        <v>44902</v>
      </c>
      <c r="I496" s="78">
        <v>44907</v>
      </c>
      <c r="J496" s="75" t="s">
        <v>8457</v>
      </c>
      <c r="K496" s="74">
        <v>2022</v>
      </c>
      <c r="L496" t="str">
        <f t="shared" si="7"/>
        <v>20221494</v>
      </c>
    </row>
    <row r="497" spans="1:12" x14ac:dyDescent="0.25">
      <c r="A497" s="54" t="s">
        <v>9803</v>
      </c>
      <c r="B497" s="75">
        <v>1495</v>
      </c>
      <c r="C497" s="75" t="s">
        <v>8171</v>
      </c>
      <c r="D497" s="76">
        <v>220544</v>
      </c>
      <c r="E497" s="77" t="s">
        <v>8458</v>
      </c>
      <c r="F497" s="184">
        <v>91.43</v>
      </c>
      <c r="G497" s="78">
        <v>44894</v>
      </c>
      <c r="H497" s="78">
        <v>44902</v>
      </c>
      <c r="I497" s="78">
        <v>44908</v>
      </c>
      <c r="J497" s="75" t="s">
        <v>8459</v>
      </c>
      <c r="K497" s="74">
        <v>2022</v>
      </c>
      <c r="L497" t="str">
        <f t="shared" si="7"/>
        <v>20221495</v>
      </c>
    </row>
    <row r="498" spans="1:12" x14ac:dyDescent="0.25">
      <c r="A498" s="54" t="s">
        <v>9804</v>
      </c>
      <c r="B498" s="75">
        <v>1496</v>
      </c>
      <c r="C498" s="75" t="s">
        <v>8460</v>
      </c>
      <c r="D498" s="76">
        <v>1134235</v>
      </c>
      <c r="E498" s="77" t="s">
        <v>8461</v>
      </c>
      <c r="F498" s="184">
        <v>97.85</v>
      </c>
      <c r="G498" s="78">
        <v>44895</v>
      </c>
      <c r="H498" s="78">
        <v>44902</v>
      </c>
      <c r="I498" s="78">
        <v>44909</v>
      </c>
      <c r="J498" s="75" t="s">
        <v>6887</v>
      </c>
      <c r="K498" s="74">
        <v>2022</v>
      </c>
      <c r="L498" t="str">
        <f t="shared" si="7"/>
        <v>20221496</v>
      </c>
    </row>
    <row r="499" spans="1:12" x14ac:dyDescent="0.25">
      <c r="A499" s="54" t="s">
        <v>9805</v>
      </c>
      <c r="B499" s="75">
        <v>1497</v>
      </c>
      <c r="C499" s="75" t="s">
        <v>7667</v>
      </c>
      <c r="D499" s="76">
        <v>1111222255</v>
      </c>
      <c r="E499" s="77" t="s">
        <v>7668</v>
      </c>
      <c r="F499" s="184">
        <v>2550.23</v>
      </c>
      <c r="G499" s="78">
        <v>44895</v>
      </c>
      <c r="H499" s="78">
        <v>44902</v>
      </c>
      <c r="I499" s="78">
        <v>44902</v>
      </c>
      <c r="J499" s="75" t="s">
        <v>179</v>
      </c>
      <c r="K499" s="74">
        <v>2022</v>
      </c>
      <c r="L499" t="str">
        <f t="shared" si="7"/>
        <v>20221497</v>
      </c>
    </row>
    <row r="500" spans="1:12" x14ac:dyDescent="0.25">
      <c r="A500" s="54" t="s">
        <v>9806</v>
      </c>
      <c r="B500" s="75">
        <v>1498</v>
      </c>
      <c r="C500" s="75" t="s">
        <v>7647</v>
      </c>
      <c r="D500" s="76">
        <v>2022100875</v>
      </c>
      <c r="E500" s="77" t="s">
        <v>7648</v>
      </c>
      <c r="F500" s="184">
        <v>7151.2</v>
      </c>
      <c r="G500" s="78">
        <v>44895</v>
      </c>
      <c r="H500" s="78">
        <v>44896</v>
      </c>
      <c r="I500" s="78">
        <v>44915</v>
      </c>
      <c r="J500" s="75" t="s">
        <v>7572</v>
      </c>
      <c r="K500" s="74">
        <v>2022</v>
      </c>
      <c r="L500" t="str">
        <f t="shared" si="7"/>
        <v>20221498</v>
      </c>
    </row>
    <row r="501" spans="1:12" x14ac:dyDescent="0.25">
      <c r="A501" s="54" t="s">
        <v>9807</v>
      </c>
      <c r="B501" s="75">
        <v>1499</v>
      </c>
      <c r="C501" s="75" t="s">
        <v>7750</v>
      </c>
      <c r="D501" s="76">
        <v>1914924</v>
      </c>
      <c r="E501" s="77" t="s">
        <v>8462</v>
      </c>
      <c r="F501" s="184">
        <v>351</v>
      </c>
      <c r="G501" s="78">
        <v>44890</v>
      </c>
      <c r="H501" s="78">
        <v>44902</v>
      </c>
      <c r="I501" s="78">
        <v>44920</v>
      </c>
      <c r="J501" s="75" t="s">
        <v>6900</v>
      </c>
      <c r="K501" s="74">
        <v>2022</v>
      </c>
      <c r="L501" t="str">
        <f t="shared" si="7"/>
        <v>20221499</v>
      </c>
    </row>
    <row r="502" spans="1:12" x14ac:dyDescent="0.25">
      <c r="A502" s="54" t="s">
        <v>9808</v>
      </c>
      <c r="B502" s="75">
        <v>1500</v>
      </c>
      <c r="C502" s="75" t="s">
        <v>7735</v>
      </c>
      <c r="D502" s="76">
        <v>4722026814</v>
      </c>
      <c r="E502" s="77" t="s">
        <v>7428</v>
      </c>
      <c r="F502" s="184">
        <v>617.04999999999995</v>
      </c>
      <c r="G502" s="78">
        <v>44895</v>
      </c>
      <c r="H502" s="78">
        <v>44902</v>
      </c>
      <c r="I502" s="78">
        <v>44945</v>
      </c>
      <c r="J502" s="75" t="s">
        <v>7675</v>
      </c>
      <c r="K502" s="74">
        <v>2022</v>
      </c>
      <c r="L502" t="str">
        <f t="shared" si="7"/>
        <v>20221500</v>
      </c>
    </row>
    <row r="503" spans="1:12" x14ac:dyDescent="0.25">
      <c r="A503" s="54" t="s">
        <v>9809</v>
      </c>
      <c r="B503" s="75">
        <v>1501</v>
      </c>
      <c r="C503" s="75" t="s">
        <v>8410</v>
      </c>
      <c r="D503" s="76">
        <v>22104415</v>
      </c>
      <c r="E503" s="77" t="s">
        <v>7931</v>
      </c>
      <c r="F503" s="184">
        <v>7208.55</v>
      </c>
      <c r="G503" s="78">
        <v>44894</v>
      </c>
      <c r="H503" s="78">
        <v>44896</v>
      </c>
      <c r="I503" s="78">
        <v>44924</v>
      </c>
      <c r="J503" s="75" t="s">
        <v>7572</v>
      </c>
      <c r="K503" s="74">
        <v>2022</v>
      </c>
      <c r="L503" t="str">
        <f t="shared" si="7"/>
        <v>20221501</v>
      </c>
    </row>
    <row r="504" spans="1:12" x14ac:dyDescent="0.25">
      <c r="A504" s="54" t="s">
        <v>9810</v>
      </c>
      <c r="B504" s="75">
        <v>1502</v>
      </c>
      <c r="C504" s="75" t="s">
        <v>8410</v>
      </c>
      <c r="D504" s="76">
        <v>22104416</v>
      </c>
      <c r="E504" s="77" t="s">
        <v>7571</v>
      </c>
      <c r="F504" s="184">
        <v>10182.77</v>
      </c>
      <c r="G504" s="78">
        <v>44894</v>
      </c>
      <c r="H504" s="78">
        <v>44896</v>
      </c>
      <c r="I504" s="78">
        <v>44924</v>
      </c>
      <c r="J504" s="75" t="s">
        <v>7572</v>
      </c>
      <c r="K504" s="74">
        <v>2022</v>
      </c>
      <c r="L504" t="str">
        <f t="shared" si="7"/>
        <v>20221502</v>
      </c>
    </row>
    <row r="505" spans="1:12" x14ac:dyDescent="0.25">
      <c r="A505" s="54" t="s">
        <v>9811</v>
      </c>
      <c r="B505" s="75">
        <v>1503</v>
      </c>
      <c r="C505" s="75" t="s">
        <v>7719</v>
      </c>
      <c r="D505" s="76">
        <v>2177779</v>
      </c>
      <c r="E505" s="77" t="s">
        <v>8463</v>
      </c>
      <c r="F505" s="184">
        <v>214.06</v>
      </c>
      <c r="G505" s="78">
        <v>44895</v>
      </c>
      <c r="H505" s="78">
        <v>44895</v>
      </c>
      <c r="I505" s="78">
        <v>44955</v>
      </c>
      <c r="J505" s="75" t="s">
        <v>36</v>
      </c>
      <c r="K505" s="74">
        <v>2022</v>
      </c>
      <c r="L505" t="str">
        <f t="shared" si="7"/>
        <v>20221503</v>
      </c>
    </row>
    <row r="506" spans="1:12" x14ac:dyDescent="0.25">
      <c r="A506" s="54" t="s">
        <v>9812</v>
      </c>
      <c r="B506" s="75">
        <v>1504</v>
      </c>
      <c r="C506" s="75" t="s">
        <v>7719</v>
      </c>
      <c r="D506" s="76">
        <v>2177957</v>
      </c>
      <c r="E506" s="77" t="s">
        <v>8464</v>
      </c>
      <c r="F506" s="184">
        <v>370.32</v>
      </c>
      <c r="G506" s="78">
        <v>44895</v>
      </c>
      <c r="H506" s="78">
        <v>44895</v>
      </c>
      <c r="I506" s="78">
        <v>44590</v>
      </c>
      <c r="J506" s="75" t="s">
        <v>7721</v>
      </c>
      <c r="K506" s="74">
        <v>2022</v>
      </c>
      <c r="L506" t="str">
        <f t="shared" si="7"/>
        <v>20221504</v>
      </c>
    </row>
    <row r="507" spans="1:12" x14ac:dyDescent="0.25">
      <c r="A507" s="54" t="s">
        <v>9813</v>
      </c>
      <c r="B507" s="75">
        <v>1505</v>
      </c>
      <c r="C507" s="75" t="s">
        <v>8442</v>
      </c>
      <c r="D507" s="76">
        <v>4221231371</v>
      </c>
      <c r="E507" s="77" t="s">
        <v>7626</v>
      </c>
      <c r="F507" s="184">
        <v>5764.45</v>
      </c>
      <c r="G507" s="78">
        <v>44895</v>
      </c>
      <c r="H507" s="78">
        <v>44897</v>
      </c>
      <c r="I507" s="78">
        <v>44925</v>
      </c>
      <c r="J507" s="75" t="s">
        <v>205</v>
      </c>
      <c r="K507" s="74">
        <v>2022</v>
      </c>
      <c r="L507" t="str">
        <f t="shared" si="7"/>
        <v>20221505</v>
      </c>
    </row>
    <row r="508" spans="1:12" x14ac:dyDescent="0.25">
      <c r="A508" s="54" t="s">
        <v>9814</v>
      </c>
      <c r="B508" s="75">
        <v>1506</v>
      </c>
      <c r="C508" s="75" t="s">
        <v>7401</v>
      </c>
      <c r="D508" s="76">
        <v>1052270374</v>
      </c>
      <c r="E508" s="77" t="s">
        <v>7402</v>
      </c>
      <c r="F508" s="184">
        <v>6035.56</v>
      </c>
      <c r="G508" s="78">
        <v>44895</v>
      </c>
      <c r="H508" s="78">
        <v>44901</v>
      </c>
      <c r="I508" s="78">
        <v>44938</v>
      </c>
      <c r="J508" s="75" t="s">
        <v>7403</v>
      </c>
      <c r="K508" s="74">
        <v>2022</v>
      </c>
      <c r="L508" t="str">
        <f t="shared" si="7"/>
        <v>20221506</v>
      </c>
    </row>
    <row r="509" spans="1:12" x14ac:dyDescent="0.25">
      <c r="A509" s="54" t="s">
        <v>9815</v>
      </c>
      <c r="B509" s="75">
        <v>1507</v>
      </c>
      <c r="C509" s="75" t="s">
        <v>8279</v>
      </c>
      <c r="D509" s="76">
        <v>2022135</v>
      </c>
      <c r="E509" s="77" t="s">
        <v>8465</v>
      </c>
      <c r="F509" s="184">
        <v>420</v>
      </c>
      <c r="G509" s="78">
        <v>44895</v>
      </c>
      <c r="H509" s="78">
        <v>44902</v>
      </c>
      <c r="I509" s="78">
        <v>44925</v>
      </c>
      <c r="J509" s="75" t="s">
        <v>8466</v>
      </c>
      <c r="K509" s="74">
        <v>2022</v>
      </c>
      <c r="L509" t="str">
        <f t="shared" si="7"/>
        <v>20221507</v>
      </c>
    </row>
    <row r="510" spans="1:12" x14ac:dyDescent="0.25">
      <c r="A510" s="54" t="s">
        <v>9816</v>
      </c>
      <c r="B510" s="75">
        <v>1508</v>
      </c>
      <c r="C510" s="75" t="s">
        <v>7733</v>
      </c>
      <c r="D510" s="76">
        <v>202212891</v>
      </c>
      <c r="E510" s="77" t="s">
        <v>7658</v>
      </c>
      <c r="F510" s="184">
        <v>4982.74</v>
      </c>
      <c r="G510" s="78">
        <v>44895</v>
      </c>
      <c r="H510" s="78">
        <v>44896</v>
      </c>
      <c r="I510" s="78">
        <v>44925</v>
      </c>
      <c r="J510" s="75" t="s">
        <v>7572</v>
      </c>
      <c r="K510" s="74">
        <v>2022</v>
      </c>
      <c r="L510" t="str">
        <f t="shared" si="7"/>
        <v>20221508</v>
      </c>
    </row>
    <row r="511" spans="1:12" x14ac:dyDescent="0.25">
      <c r="A511" s="54" t="s">
        <v>9817</v>
      </c>
      <c r="B511" s="75">
        <v>1509</v>
      </c>
      <c r="C511" s="75" t="s">
        <v>8152</v>
      </c>
      <c r="D511" s="76">
        <v>2022919024</v>
      </c>
      <c r="E511" s="77" t="s">
        <v>7656</v>
      </c>
      <c r="F511" s="184">
        <v>6131.9</v>
      </c>
      <c r="G511" s="78">
        <v>44895</v>
      </c>
      <c r="H511" s="78">
        <v>44896</v>
      </c>
      <c r="I511" s="78">
        <v>44925</v>
      </c>
      <c r="J511" s="75" t="s">
        <v>7572</v>
      </c>
      <c r="K511" s="74">
        <v>2022</v>
      </c>
      <c r="L511" t="str">
        <f t="shared" si="7"/>
        <v>20221509</v>
      </c>
    </row>
    <row r="512" spans="1:12" x14ac:dyDescent="0.25">
      <c r="A512" s="54" t="s">
        <v>9818</v>
      </c>
      <c r="B512" s="75">
        <v>1510</v>
      </c>
      <c r="C512" s="75" t="s">
        <v>7771</v>
      </c>
      <c r="D512" s="76">
        <v>12204090</v>
      </c>
      <c r="E512" s="77" t="s">
        <v>7654</v>
      </c>
      <c r="F512" s="184">
        <v>2354.7600000000002</v>
      </c>
      <c r="G512" s="78">
        <v>44895</v>
      </c>
      <c r="H512" s="78">
        <v>44901</v>
      </c>
      <c r="I512" s="78">
        <v>44925</v>
      </c>
      <c r="J512" s="75" t="s">
        <v>7572</v>
      </c>
      <c r="K512" s="74">
        <v>2022</v>
      </c>
      <c r="L512" t="str">
        <f t="shared" si="7"/>
        <v>20221510</v>
      </c>
    </row>
    <row r="513" spans="1:12" x14ac:dyDescent="0.25">
      <c r="A513" s="54" t="s">
        <v>9819</v>
      </c>
      <c r="B513" s="75">
        <v>1511</v>
      </c>
      <c r="C513" s="75" t="s">
        <v>7772</v>
      </c>
      <c r="D513" s="76">
        <v>670234214</v>
      </c>
      <c r="E513" s="77" t="s">
        <v>7650</v>
      </c>
      <c r="F513" s="184">
        <v>1296</v>
      </c>
      <c r="G513" s="78">
        <v>44894</v>
      </c>
      <c r="H513" s="78">
        <v>44901</v>
      </c>
      <c r="I513" s="78">
        <v>44925</v>
      </c>
      <c r="J513" s="75" t="s">
        <v>7572</v>
      </c>
      <c r="K513" s="74">
        <v>2022</v>
      </c>
      <c r="L513" t="str">
        <f t="shared" si="7"/>
        <v>20221511</v>
      </c>
    </row>
    <row r="514" spans="1:12" x14ac:dyDescent="0.25">
      <c r="A514" s="54" t="s">
        <v>9820</v>
      </c>
      <c r="B514" s="75">
        <v>1512</v>
      </c>
      <c r="C514" s="75" t="s">
        <v>7731</v>
      </c>
      <c r="D514" s="76">
        <v>90011350</v>
      </c>
      <c r="E514" s="77" t="s">
        <v>7652</v>
      </c>
      <c r="F514" s="184">
        <v>8551.9500000000007</v>
      </c>
      <c r="G514" s="78">
        <v>44895</v>
      </c>
      <c r="H514" s="78">
        <v>44896</v>
      </c>
      <c r="I514" s="78">
        <v>44925</v>
      </c>
      <c r="J514" s="75" t="s">
        <v>7572</v>
      </c>
      <c r="K514" s="74">
        <v>2022</v>
      </c>
      <c r="L514" t="str">
        <f t="shared" si="7"/>
        <v>20221512</v>
      </c>
    </row>
    <row r="515" spans="1:12" x14ac:dyDescent="0.25">
      <c r="A515" s="54" t="s">
        <v>9821</v>
      </c>
      <c r="B515" s="75">
        <v>1513</v>
      </c>
      <c r="C515" s="75" t="s">
        <v>8262</v>
      </c>
      <c r="D515" s="76">
        <v>6861944676</v>
      </c>
      <c r="E515" s="77" t="s">
        <v>7499</v>
      </c>
      <c r="F515" s="184">
        <v>115.2</v>
      </c>
      <c r="G515" s="78">
        <v>44895</v>
      </c>
      <c r="H515" s="78">
        <v>44901</v>
      </c>
      <c r="I515" s="78">
        <v>44959</v>
      </c>
      <c r="J515" s="75" t="s">
        <v>44</v>
      </c>
      <c r="K515" s="74">
        <v>2022</v>
      </c>
      <c r="L515" t="str">
        <f t="shared" ref="L515:L578" si="8">K515&amp;B515</f>
        <v>20221513</v>
      </c>
    </row>
    <row r="516" spans="1:12" x14ac:dyDescent="0.25">
      <c r="A516" s="54" t="s">
        <v>9822</v>
      </c>
      <c r="B516" s="75">
        <v>1514</v>
      </c>
      <c r="C516" s="75" t="s">
        <v>8467</v>
      </c>
      <c r="D516" s="76">
        <v>2022045</v>
      </c>
      <c r="E516" s="77" t="s">
        <v>7677</v>
      </c>
      <c r="F516" s="184">
        <v>1017</v>
      </c>
      <c r="G516" s="78">
        <v>44895</v>
      </c>
      <c r="H516" s="78">
        <v>44901</v>
      </c>
      <c r="I516" s="78">
        <v>44930</v>
      </c>
      <c r="J516" s="75" t="s">
        <v>6795</v>
      </c>
      <c r="K516" s="74">
        <v>2022</v>
      </c>
      <c r="L516" t="str">
        <f t="shared" si="8"/>
        <v>20221514</v>
      </c>
    </row>
    <row r="517" spans="1:12" x14ac:dyDescent="0.25">
      <c r="A517" s="54" t="s">
        <v>9823</v>
      </c>
      <c r="B517" s="75">
        <v>1515</v>
      </c>
      <c r="C517" s="75" t="s">
        <v>7688</v>
      </c>
      <c r="D517" s="76">
        <v>2211142</v>
      </c>
      <c r="E517" s="77" t="s">
        <v>7689</v>
      </c>
      <c r="F517" s="184">
        <v>24883.200000000001</v>
      </c>
      <c r="G517" s="78">
        <v>44895</v>
      </c>
      <c r="H517" s="78">
        <v>44900</v>
      </c>
      <c r="I517" s="78">
        <v>44926</v>
      </c>
      <c r="J517" s="75" t="s">
        <v>5726</v>
      </c>
      <c r="K517" s="74">
        <v>2022</v>
      </c>
      <c r="L517" t="str">
        <f t="shared" si="8"/>
        <v>20221515</v>
      </c>
    </row>
    <row r="518" spans="1:12" x14ac:dyDescent="0.25">
      <c r="A518" s="54" t="s">
        <v>9824</v>
      </c>
      <c r="B518" s="75">
        <v>1516</v>
      </c>
      <c r="C518" s="75" t="s">
        <v>8216</v>
      </c>
      <c r="D518" s="76">
        <v>2022441</v>
      </c>
      <c r="E518" s="77" t="s">
        <v>7674</v>
      </c>
      <c r="F518" s="184">
        <v>6588.19</v>
      </c>
      <c r="G518" s="78">
        <v>44895</v>
      </c>
      <c r="H518" s="78">
        <v>44902</v>
      </c>
      <c r="I518" s="78">
        <v>44925</v>
      </c>
      <c r="J518" s="75" t="s">
        <v>4693</v>
      </c>
      <c r="K518" s="74">
        <v>2022</v>
      </c>
      <c r="L518" t="str">
        <f t="shared" si="8"/>
        <v>20221516</v>
      </c>
    </row>
    <row r="519" spans="1:12" x14ac:dyDescent="0.25">
      <c r="A519" s="54" t="s">
        <v>9825</v>
      </c>
      <c r="B519" s="75">
        <v>1517</v>
      </c>
      <c r="C519" s="75" t="s">
        <v>7889</v>
      </c>
      <c r="D519" s="76">
        <v>2122002251</v>
      </c>
      <c r="E519" s="77" t="s">
        <v>7528</v>
      </c>
      <c r="F519" s="184">
        <v>61039.39</v>
      </c>
      <c r="G519" s="78">
        <v>44895</v>
      </c>
      <c r="H519" s="78">
        <v>44901</v>
      </c>
      <c r="I519" s="78">
        <v>44901</v>
      </c>
      <c r="J519" s="75" t="s">
        <v>4725</v>
      </c>
      <c r="K519" s="74">
        <v>2022</v>
      </c>
      <c r="L519" t="str">
        <f t="shared" si="8"/>
        <v>20221517</v>
      </c>
    </row>
    <row r="520" spans="1:12" x14ac:dyDescent="0.25">
      <c r="A520" s="54" t="s">
        <v>9826</v>
      </c>
      <c r="B520" s="75">
        <v>1518</v>
      </c>
      <c r="C520" s="75" t="s">
        <v>7786</v>
      </c>
      <c r="D520" s="76">
        <v>612022</v>
      </c>
      <c r="E520" s="77" t="s">
        <v>7605</v>
      </c>
      <c r="F520" s="184">
        <v>231.8</v>
      </c>
      <c r="G520" s="78">
        <v>44897</v>
      </c>
      <c r="H520" s="78">
        <v>44893</v>
      </c>
      <c r="I520" s="78">
        <v>44927</v>
      </c>
      <c r="J520" s="75" t="s">
        <v>5855</v>
      </c>
      <c r="K520" s="74">
        <v>2022</v>
      </c>
      <c r="L520" t="str">
        <f t="shared" si="8"/>
        <v>20221518</v>
      </c>
    </row>
    <row r="521" spans="1:12" x14ac:dyDescent="0.25">
      <c r="A521" s="54" t="s">
        <v>9827</v>
      </c>
      <c r="B521" s="75">
        <v>1519</v>
      </c>
      <c r="C521" s="75" t="s">
        <v>8210</v>
      </c>
      <c r="D521" s="76">
        <v>22119</v>
      </c>
      <c r="E521" s="77" t="s">
        <v>7687</v>
      </c>
      <c r="F521" s="184">
        <v>1150</v>
      </c>
      <c r="G521" s="78">
        <v>44897</v>
      </c>
      <c r="H521" s="78">
        <v>44895</v>
      </c>
      <c r="I521" s="78">
        <v>44911</v>
      </c>
      <c r="J521" s="75" t="s">
        <v>6801</v>
      </c>
      <c r="K521" s="74">
        <v>2022</v>
      </c>
      <c r="L521" t="str">
        <f t="shared" si="8"/>
        <v>20221519</v>
      </c>
    </row>
    <row r="522" spans="1:12" x14ac:dyDescent="0.25">
      <c r="A522" s="54" t="s">
        <v>9828</v>
      </c>
      <c r="B522" s="75">
        <v>1520</v>
      </c>
      <c r="C522" s="75" t="s">
        <v>7681</v>
      </c>
      <c r="D522" s="76">
        <v>20221128</v>
      </c>
      <c r="E522" s="77" t="s">
        <v>7682</v>
      </c>
      <c r="F522" s="184">
        <v>199.16</v>
      </c>
      <c r="G522" s="78">
        <v>44895</v>
      </c>
      <c r="H522" s="78">
        <v>44904</v>
      </c>
      <c r="I522" s="78">
        <v>44909</v>
      </c>
      <c r="J522" s="75" t="s">
        <v>174</v>
      </c>
      <c r="K522" s="74">
        <v>2022</v>
      </c>
      <c r="L522" t="str">
        <f t="shared" si="8"/>
        <v>20221520</v>
      </c>
    </row>
    <row r="523" spans="1:12" x14ac:dyDescent="0.25">
      <c r="A523" s="54" t="s">
        <v>9829</v>
      </c>
      <c r="B523" s="75">
        <v>1521</v>
      </c>
      <c r="C523" s="75" t="s">
        <v>7665</v>
      </c>
      <c r="D523" s="76">
        <v>122202612</v>
      </c>
      <c r="E523" s="77" t="s">
        <v>7666</v>
      </c>
      <c r="F523" s="184">
        <v>1440.32</v>
      </c>
      <c r="G523" s="78">
        <v>44895</v>
      </c>
      <c r="H523" s="78">
        <v>44903</v>
      </c>
      <c r="I523" s="78">
        <v>44940</v>
      </c>
      <c r="J523" s="75" t="s">
        <v>72</v>
      </c>
      <c r="K523" s="74">
        <v>2022</v>
      </c>
      <c r="L523" t="str">
        <f t="shared" si="8"/>
        <v>20221521</v>
      </c>
    </row>
    <row r="524" spans="1:12" x14ac:dyDescent="0.25">
      <c r="A524" s="54" t="s">
        <v>9830</v>
      </c>
      <c r="B524" s="75">
        <v>1522</v>
      </c>
      <c r="C524" s="75" t="s">
        <v>7683</v>
      </c>
      <c r="D524" s="76">
        <v>3107396003</v>
      </c>
      <c r="E524" s="77" t="s">
        <v>7632</v>
      </c>
      <c r="F524" s="184">
        <v>787.06</v>
      </c>
      <c r="G524" s="78">
        <v>44895</v>
      </c>
      <c r="H524" s="78">
        <v>44903</v>
      </c>
      <c r="I524" s="78">
        <v>44914</v>
      </c>
      <c r="J524" s="75" t="s">
        <v>200</v>
      </c>
      <c r="K524" s="74">
        <v>2022</v>
      </c>
      <c r="L524" t="str">
        <f t="shared" si="8"/>
        <v>20221522</v>
      </c>
    </row>
    <row r="525" spans="1:12" x14ac:dyDescent="0.25">
      <c r="A525" s="54" t="s">
        <v>9831</v>
      </c>
      <c r="B525" s="75">
        <v>1523</v>
      </c>
      <c r="C525" s="75" t="s">
        <v>8158</v>
      </c>
      <c r="D525" s="76">
        <v>2022323</v>
      </c>
      <c r="E525" s="77" t="s">
        <v>7623</v>
      </c>
      <c r="F525" s="184">
        <v>499.28</v>
      </c>
      <c r="G525" s="78">
        <v>44895</v>
      </c>
      <c r="H525" s="78">
        <v>44903</v>
      </c>
      <c r="I525" s="78">
        <v>44909</v>
      </c>
      <c r="J525" s="75" t="s">
        <v>7624</v>
      </c>
      <c r="K525" s="74">
        <v>2022</v>
      </c>
      <c r="L525" t="str">
        <f t="shared" si="8"/>
        <v>20221523</v>
      </c>
    </row>
    <row r="526" spans="1:12" x14ac:dyDescent="0.25">
      <c r="A526" s="54" t="s">
        <v>9832</v>
      </c>
      <c r="B526" s="75">
        <v>1524</v>
      </c>
      <c r="C526" s="75" t="s">
        <v>7627</v>
      </c>
      <c r="D526" s="76">
        <v>10220178</v>
      </c>
      <c r="E526" s="77" t="s">
        <v>8468</v>
      </c>
      <c r="F526" s="184">
        <v>3444</v>
      </c>
      <c r="G526" s="78">
        <v>44893</v>
      </c>
      <c r="H526" s="78">
        <v>44903</v>
      </c>
      <c r="I526" s="78">
        <v>44907</v>
      </c>
      <c r="J526" s="75" t="s">
        <v>8469</v>
      </c>
      <c r="K526" s="74">
        <v>2022</v>
      </c>
      <c r="L526" t="str">
        <f t="shared" si="8"/>
        <v>20221524</v>
      </c>
    </row>
    <row r="527" spans="1:12" x14ac:dyDescent="0.25">
      <c r="A527" s="54" t="s">
        <v>9833</v>
      </c>
      <c r="B527" s="75">
        <v>1525</v>
      </c>
      <c r="C527" s="75" t="s">
        <v>7785</v>
      </c>
      <c r="D527" s="76">
        <v>9001562595</v>
      </c>
      <c r="E527" s="77" t="s">
        <v>7637</v>
      </c>
      <c r="F527" s="184">
        <v>738.6</v>
      </c>
      <c r="G527" s="78">
        <v>44895</v>
      </c>
      <c r="H527" s="78">
        <v>44907</v>
      </c>
      <c r="I527" s="78">
        <v>44945</v>
      </c>
      <c r="J527" s="75" t="s">
        <v>4698</v>
      </c>
      <c r="K527" s="74">
        <v>2022</v>
      </c>
      <c r="L527" t="str">
        <f t="shared" si="8"/>
        <v>20221525</v>
      </c>
    </row>
    <row r="528" spans="1:12" x14ac:dyDescent="0.25">
      <c r="A528" s="54" t="s">
        <v>9834</v>
      </c>
      <c r="B528" s="75">
        <v>1526</v>
      </c>
      <c r="C528" s="75" t="s">
        <v>8470</v>
      </c>
      <c r="D528" s="76">
        <v>4221193</v>
      </c>
      <c r="E528" s="77" t="s">
        <v>8471</v>
      </c>
      <c r="F528" s="184">
        <v>79</v>
      </c>
      <c r="G528" s="78">
        <v>44895</v>
      </c>
      <c r="H528" s="78">
        <v>44897</v>
      </c>
      <c r="I528" s="78">
        <v>44910</v>
      </c>
      <c r="J528" s="75" t="s">
        <v>8472</v>
      </c>
      <c r="K528" s="74">
        <v>2022</v>
      </c>
      <c r="L528" t="str">
        <f t="shared" si="8"/>
        <v>20221526</v>
      </c>
    </row>
    <row r="529" spans="1:12" x14ac:dyDescent="0.25">
      <c r="A529" s="54" t="s">
        <v>9835</v>
      </c>
      <c r="B529" s="75">
        <v>1527</v>
      </c>
      <c r="C529" s="75" t="s">
        <v>8473</v>
      </c>
      <c r="D529" s="76">
        <v>2022036</v>
      </c>
      <c r="E529" s="77" t="s">
        <v>7934</v>
      </c>
      <c r="F529" s="184">
        <v>87848.21</v>
      </c>
      <c r="G529" s="78">
        <v>44895</v>
      </c>
      <c r="H529" s="78">
        <v>44909</v>
      </c>
      <c r="I529" s="78">
        <v>44925</v>
      </c>
      <c r="J529" s="75" t="s">
        <v>7935</v>
      </c>
      <c r="K529" s="74">
        <v>2022</v>
      </c>
      <c r="L529" t="str">
        <f t="shared" si="8"/>
        <v>20221527</v>
      </c>
    </row>
    <row r="530" spans="1:12" x14ac:dyDescent="0.25">
      <c r="A530" s="54" t="s">
        <v>9836</v>
      </c>
      <c r="B530" s="75">
        <v>1528</v>
      </c>
      <c r="C530" s="75" t="s">
        <v>7704</v>
      </c>
      <c r="D530" s="76">
        <v>1512202474</v>
      </c>
      <c r="E530" s="77" t="s">
        <v>8474</v>
      </c>
      <c r="F530" s="184">
        <v>1357.78</v>
      </c>
      <c r="G530" s="78">
        <v>44895</v>
      </c>
      <c r="H530" s="78">
        <v>44909</v>
      </c>
      <c r="I530" s="78">
        <v>44923</v>
      </c>
      <c r="J530" s="75" t="s">
        <v>8475</v>
      </c>
      <c r="K530" s="74">
        <v>2022</v>
      </c>
      <c r="L530" t="str">
        <f t="shared" si="8"/>
        <v>20221528</v>
      </c>
    </row>
    <row r="531" spans="1:12" x14ac:dyDescent="0.25">
      <c r="A531" s="54" t="s">
        <v>9837</v>
      </c>
      <c r="B531" s="75">
        <v>1529</v>
      </c>
      <c r="C531" s="75" t="s">
        <v>7763</v>
      </c>
      <c r="D531" s="76">
        <v>2022053</v>
      </c>
      <c r="E531" s="77" t="s">
        <v>8199</v>
      </c>
      <c r="F531" s="184">
        <v>5480.5</v>
      </c>
      <c r="G531" s="78">
        <v>44895</v>
      </c>
      <c r="H531" s="78">
        <v>44909</v>
      </c>
      <c r="I531" s="78">
        <v>44906</v>
      </c>
      <c r="J531" s="75" t="s">
        <v>5992</v>
      </c>
      <c r="K531" s="74">
        <v>2022</v>
      </c>
      <c r="L531" t="str">
        <f t="shared" si="8"/>
        <v>20221529</v>
      </c>
    </row>
    <row r="532" spans="1:12" x14ac:dyDescent="0.25">
      <c r="A532" s="54" t="s">
        <v>9838</v>
      </c>
      <c r="B532" s="75">
        <v>1530</v>
      </c>
      <c r="C532" s="75" t="s">
        <v>7807</v>
      </c>
      <c r="D532" s="76">
        <v>20220210</v>
      </c>
      <c r="E532" s="77" t="s">
        <v>8476</v>
      </c>
      <c r="F532" s="184">
        <v>960</v>
      </c>
      <c r="G532" s="78">
        <v>44895</v>
      </c>
      <c r="H532" s="78">
        <v>44910</v>
      </c>
      <c r="I532" s="78">
        <v>44924</v>
      </c>
      <c r="J532" s="75" t="s">
        <v>4671</v>
      </c>
      <c r="K532" s="74">
        <v>2022</v>
      </c>
      <c r="L532" t="str">
        <f t="shared" si="8"/>
        <v>20221530</v>
      </c>
    </row>
    <row r="533" spans="1:12" x14ac:dyDescent="0.25">
      <c r="A533" s="54" t="s">
        <v>9839</v>
      </c>
      <c r="B533" s="75">
        <v>1531</v>
      </c>
      <c r="C533" s="75" t="s">
        <v>8477</v>
      </c>
      <c r="D533" s="76">
        <v>2022000230</v>
      </c>
      <c r="E533" s="77" t="s">
        <v>8421</v>
      </c>
      <c r="F533" s="184">
        <v>589.5</v>
      </c>
      <c r="G533" s="78">
        <v>44866</v>
      </c>
      <c r="H533" s="78">
        <v>44911</v>
      </c>
      <c r="I533" s="78">
        <v>44866</v>
      </c>
      <c r="J533" s="75" t="s">
        <v>8478</v>
      </c>
      <c r="K533" s="74">
        <v>2022</v>
      </c>
      <c r="L533" t="str">
        <f t="shared" si="8"/>
        <v>20221531</v>
      </c>
    </row>
    <row r="534" spans="1:12" x14ac:dyDescent="0.25">
      <c r="A534" s="54" t="s">
        <v>9840</v>
      </c>
      <c r="B534" s="75">
        <v>1532</v>
      </c>
      <c r="C534" s="75" t="s">
        <v>7981</v>
      </c>
      <c r="D534" s="76">
        <v>1022106145</v>
      </c>
      <c r="E534" s="77" t="s">
        <v>7806</v>
      </c>
      <c r="F534" s="184">
        <v>270</v>
      </c>
      <c r="G534" s="78">
        <v>44895</v>
      </c>
      <c r="H534" s="78">
        <v>44907</v>
      </c>
      <c r="I534" s="78">
        <v>44932</v>
      </c>
      <c r="J534" s="75" t="s">
        <v>4766</v>
      </c>
      <c r="K534" s="74">
        <v>2022</v>
      </c>
      <c r="L534" t="str">
        <f t="shared" si="8"/>
        <v>20221532</v>
      </c>
    </row>
    <row r="535" spans="1:12" x14ac:dyDescent="0.25">
      <c r="A535" s="54" t="s">
        <v>9841</v>
      </c>
      <c r="B535" s="75">
        <v>1533</v>
      </c>
      <c r="C535" s="75" t="s">
        <v>7395</v>
      </c>
      <c r="D535" s="76">
        <v>202211092</v>
      </c>
      <c r="E535" s="77" t="s">
        <v>7396</v>
      </c>
      <c r="F535" s="184">
        <v>256.52999999999997</v>
      </c>
      <c r="G535" s="78">
        <v>44896</v>
      </c>
      <c r="H535" s="78">
        <v>44896</v>
      </c>
      <c r="I535" s="78">
        <v>44926</v>
      </c>
      <c r="J535" s="75" t="s">
        <v>212</v>
      </c>
      <c r="K535" s="74">
        <v>2022</v>
      </c>
      <c r="L535" t="str">
        <f t="shared" si="8"/>
        <v>20221533</v>
      </c>
    </row>
    <row r="536" spans="1:12" x14ac:dyDescent="0.25">
      <c r="A536" s="54" t="s">
        <v>9842</v>
      </c>
      <c r="B536" s="75">
        <v>1534</v>
      </c>
      <c r="C536" s="75" t="s">
        <v>7397</v>
      </c>
      <c r="D536" s="76">
        <v>200224721</v>
      </c>
      <c r="E536" s="77" t="s">
        <v>7398</v>
      </c>
      <c r="F536" s="184">
        <v>84</v>
      </c>
      <c r="G536" s="78">
        <v>44896</v>
      </c>
      <c r="H536" s="78">
        <v>44896</v>
      </c>
      <c r="I536" s="78">
        <v>44926</v>
      </c>
      <c r="J536" s="75" t="s">
        <v>51</v>
      </c>
      <c r="K536" s="74">
        <v>2022</v>
      </c>
      <c r="L536" t="str">
        <f t="shared" si="8"/>
        <v>20221534</v>
      </c>
    </row>
    <row r="537" spans="1:12" x14ac:dyDescent="0.25">
      <c r="A537" s="54" t="s">
        <v>9843</v>
      </c>
      <c r="B537" s="75">
        <v>1535</v>
      </c>
      <c r="C537" s="75" t="s">
        <v>7399</v>
      </c>
      <c r="D537" s="76">
        <v>22300529</v>
      </c>
      <c r="E537" s="77" t="s">
        <v>7400</v>
      </c>
      <c r="F537" s="184">
        <v>2176.12</v>
      </c>
      <c r="G537" s="78">
        <v>44896</v>
      </c>
      <c r="H537" s="78">
        <v>44896</v>
      </c>
      <c r="I537" s="78">
        <v>44910</v>
      </c>
      <c r="J537" s="75" t="s">
        <v>212</v>
      </c>
      <c r="K537" s="74">
        <v>2022</v>
      </c>
      <c r="L537" t="str">
        <f t="shared" si="8"/>
        <v>20221535</v>
      </c>
    </row>
    <row r="538" spans="1:12" x14ac:dyDescent="0.25">
      <c r="A538" s="54" t="s">
        <v>9844</v>
      </c>
      <c r="B538" s="75">
        <v>1536</v>
      </c>
      <c r="C538" s="75" t="s">
        <v>7401</v>
      </c>
      <c r="D538" s="76">
        <v>1012279729</v>
      </c>
      <c r="E538" s="77" t="s">
        <v>7402</v>
      </c>
      <c r="F538" s="184">
        <v>7876.82</v>
      </c>
      <c r="G538" s="78">
        <v>44896</v>
      </c>
      <c r="H538" s="78">
        <v>44897</v>
      </c>
      <c r="I538" s="78">
        <v>44910</v>
      </c>
      <c r="J538" s="75" t="s">
        <v>7403</v>
      </c>
      <c r="K538" s="74">
        <v>2022</v>
      </c>
      <c r="L538" t="str">
        <f t="shared" si="8"/>
        <v>20221536</v>
      </c>
    </row>
    <row r="539" spans="1:12" x14ac:dyDescent="0.25">
      <c r="A539" s="54" t="s">
        <v>9845</v>
      </c>
      <c r="B539" s="75">
        <v>1537</v>
      </c>
      <c r="C539" s="75" t="s">
        <v>7404</v>
      </c>
      <c r="D539" s="76">
        <v>2243375</v>
      </c>
      <c r="E539" s="77" t="s">
        <v>7405</v>
      </c>
      <c r="F539" s="184">
        <v>1931.04</v>
      </c>
      <c r="G539" s="78">
        <v>44896</v>
      </c>
      <c r="H539" s="78">
        <v>44897</v>
      </c>
      <c r="I539" s="78">
        <v>44926</v>
      </c>
      <c r="J539" s="75" t="s">
        <v>7406</v>
      </c>
      <c r="K539" s="74">
        <v>2022</v>
      </c>
      <c r="L539" t="str">
        <f t="shared" si="8"/>
        <v>20221537</v>
      </c>
    </row>
    <row r="540" spans="1:12" x14ac:dyDescent="0.25">
      <c r="A540" s="54" t="s">
        <v>9846</v>
      </c>
      <c r="B540" s="75">
        <v>1538</v>
      </c>
      <c r="C540" s="75" t="s">
        <v>7407</v>
      </c>
      <c r="D540" s="76">
        <v>122265490</v>
      </c>
      <c r="E540" s="77" t="s">
        <v>7408</v>
      </c>
      <c r="F540" s="184">
        <v>6050.16</v>
      </c>
      <c r="G540" s="78">
        <v>44897</v>
      </c>
      <c r="H540" s="78">
        <v>44897</v>
      </c>
      <c r="I540" s="78">
        <v>44911</v>
      </c>
      <c r="J540" s="75" t="s">
        <v>4724</v>
      </c>
      <c r="K540" s="74">
        <v>2022</v>
      </c>
      <c r="L540" t="str">
        <f t="shared" si="8"/>
        <v>20221538</v>
      </c>
    </row>
    <row r="541" spans="1:12" x14ac:dyDescent="0.25">
      <c r="A541" s="54" t="s">
        <v>9847</v>
      </c>
      <c r="B541" s="75">
        <v>1539</v>
      </c>
      <c r="C541" s="75" t="s">
        <v>7409</v>
      </c>
      <c r="D541" s="76">
        <v>2211748</v>
      </c>
      <c r="E541" s="77" t="s">
        <v>7410</v>
      </c>
      <c r="F541" s="184">
        <v>110.4</v>
      </c>
      <c r="G541" s="78">
        <v>44900</v>
      </c>
      <c r="H541" s="78">
        <v>44900</v>
      </c>
      <c r="I541" s="78">
        <v>44904</v>
      </c>
      <c r="J541" s="75" t="s">
        <v>7411</v>
      </c>
      <c r="K541" s="74">
        <v>2022</v>
      </c>
      <c r="L541" t="str">
        <f t="shared" si="8"/>
        <v>20221539</v>
      </c>
    </row>
    <row r="542" spans="1:12" x14ac:dyDescent="0.25">
      <c r="A542" s="54" t="s">
        <v>9848</v>
      </c>
      <c r="B542" s="75">
        <v>1540</v>
      </c>
      <c r="C542" s="75" t="s">
        <v>7409</v>
      </c>
      <c r="D542" s="76">
        <v>2211749</v>
      </c>
      <c r="E542" s="77" t="s">
        <v>7412</v>
      </c>
      <c r="F542" s="184">
        <v>110.4</v>
      </c>
      <c r="G542" s="78">
        <v>44900</v>
      </c>
      <c r="H542" s="78">
        <v>44900</v>
      </c>
      <c r="I542" s="78">
        <v>44904</v>
      </c>
      <c r="J542" s="75" t="s">
        <v>7411</v>
      </c>
      <c r="K542" s="74">
        <v>2022</v>
      </c>
      <c r="L542" t="str">
        <f t="shared" si="8"/>
        <v>20221540</v>
      </c>
    </row>
    <row r="543" spans="1:12" x14ac:dyDescent="0.25">
      <c r="A543" s="54" t="s">
        <v>9849</v>
      </c>
      <c r="B543" s="75">
        <v>1541</v>
      </c>
      <c r="C543" s="75" t="s">
        <v>7413</v>
      </c>
      <c r="D543" s="76">
        <v>202208498</v>
      </c>
      <c r="E543" s="77" t="s">
        <v>7414</v>
      </c>
      <c r="F543" s="184">
        <v>78.540000000000006</v>
      </c>
      <c r="G543" s="78">
        <v>44900</v>
      </c>
      <c r="H543" s="78">
        <v>44900</v>
      </c>
      <c r="I543" s="78">
        <v>44914</v>
      </c>
      <c r="J543" s="75" t="s">
        <v>51</v>
      </c>
      <c r="K543" s="74">
        <v>2022</v>
      </c>
      <c r="L543" t="str">
        <f t="shared" si="8"/>
        <v>20221541</v>
      </c>
    </row>
    <row r="544" spans="1:12" x14ac:dyDescent="0.25">
      <c r="A544" s="54" t="s">
        <v>9850</v>
      </c>
      <c r="B544" s="75">
        <v>1542</v>
      </c>
      <c r="C544" s="75" t="s">
        <v>7407</v>
      </c>
      <c r="D544" s="76">
        <v>922200177</v>
      </c>
      <c r="E544" s="77" t="s">
        <v>7415</v>
      </c>
      <c r="F544" s="184">
        <v>1020.14</v>
      </c>
      <c r="G544" s="78">
        <v>44900</v>
      </c>
      <c r="H544" s="78">
        <v>44900</v>
      </c>
      <c r="I544" s="78">
        <v>44914</v>
      </c>
      <c r="J544" s="75" t="s">
        <v>36</v>
      </c>
      <c r="K544" s="74">
        <v>2022</v>
      </c>
      <c r="L544" t="str">
        <f t="shared" si="8"/>
        <v>20221542</v>
      </c>
    </row>
    <row r="545" spans="1:12" x14ac:dyDescent="0.25">
      <c r="A545" s="54" t="s">
        <v>9851</v>
      </c>
      <c r="B545" s="75">
        <v>1543</v>
      </c>
      <c r="C545" s="75" t="s">
        <v>7407</v>
      </c>
      <c r="D545" s="76">
        <v>322211497</v>
      </c>
      <c r="E545" s="77" t="s">
        <v>7416</v>
      </c>
      <c r="F545" s="184">
        <v>-3097.27</v>
      </c>
      <c r="G545" s="78">
        <v>44900</v>
      </c>
      <c r="H545" s="78">
        <v>44900</v>
      </c>
      <c r="I545" s="78">
        <v>44914</v>
      </c>
      <c r="J545" s="75" t="s">
        <v>36</v>
      </c>
      <c r="K545" s="74">
        <v>2022</v>
      </c>
      <c r="L545" t="str">
        <f t="shared" si="8"/>
        <v>20221543</v>
      </c>
    </row>
    <row r="546" spans="1:12" x14ac:dyDescent="0.25">
      <c r="A546" s="54" t="s">
        <v>9852</v>
      </c>
      <c r="B546" s="75">
        <v>1544</v>
      </c>
      <c r="C546" s="75" t="s">
        <v>7417</v>
      </c>
      <c r="D546" s="76">
        <v>120221595</v>
      </c>
      <c r="E546" s="77" t="s">
        <v>7418</v>
      </c>
      <c r="F546" s="184">
        <v>112.6</v>
      </c>
      <c r="G546" s="78">
        <v>44896</v>
      </c>
      <c r="H546" s="78">
        <v>44901</v>
      </c>
      <c r="I546" s="78">
        <v>44926</v>
      </c>
      <c r="J546" s="75" t="s">
        <v>7419</v>
      </c>
      <c r="K546" s="74">
        <v>2022</v>
      </c>
      <c r="L546" t="str">
        <f t="shared" si="8"/>
        <v>20221544</v>
      </c>
    </row>
    <row r="547" spans="1:12" x14ac:dyDescent="0.25">
      <c r="A547" s="54" t="s">
        <v>9853</v>
      </c>
      <c r="B547" s="75">
        <v>1545</v>
      </c>
      <c r="C547" s="75" t="s">
        <v>7399</v>
      </c>
      <c r="D547" s="76">
        <v>22300538</v>
      </c>
      <c r="E547" s="77" t="s">
        <v>7420</v>
      </c>
      <c r="F547" s="184">
        <v>269.3</v>
      </c>
      <c r="G547" s="78">
        <v>44900</v>
      </c>
      <c r="H547" s="78">
        <v>44901</v>
      </c>
      <c r="I547" s="78">
        <v>44915</v>
      </c>
      <c r="J547" s="75" t="s">
        <v>212</v>
      </c>
      <c r="K547" s="74">
        <v>2022</v>
      </c>
      <c r="L547" t="str">
        <f t="shared" si="8"/>
        <v>20221545</v>
      </c>
    </row>
    <row r="548" spans="1:12" x14ac:dyDescent="0.25">
      <c r="A548" s="54" t="s">
        <v>9854</v>
      </c>
      <c r="B548" s="75">
        <v>1546</v>
      </c>
      <c r="C548" s="75" t="s">
        <v>7421</v>
      </c>
      <c r="D548" s="76">
        <v>221203</v>
      </c>
      <c r="E548" s="77" t="s">
        <v>7422</v>
      </c>
      <c r="F548" s="184">
        <v>849.06</v>
      </c>
      <c r="G548" s="78">
        <v>44897</v>
      </c>
      <c r="H548" s="78">
        <v>44901</v>
      </c>
      <c r="I548" s="78">
        <v>44911</v>
      </c>
      <c r="J548" s="75" t="s">
        <v>7423</v>
      </c>
      <c r="K548" s="74">
        <v>2022</v>
      </c>
      <c r="L548" t="str">
        <f t="shared" si="8"/>
        <v>20221546</v>
      </c>
    </row>
    <row r="549" spans="1:12" x14ac:dyDescent="0.25">
      <c r="A549" s="54" t="s">
        <v>9855</v>
      </c>
      <c r="B549" s="75">
        <v>1547</v>
      </c>
      <c r="C549" s="75" t="s">
        <v>7424</v>
      </c>
      <c r="D549" s="76">
        <v>221201</v>
      </c>
      <c r="E549" s="77" t="s">
        <v>7425</v>
      </c>
      <c r="F549" s="184">
        <v>2079.6</v>
      </c>
      <c r="G549" s="78">
        <v>44898</v>
      </c>
      <c r="H549" s="78">
        <v>44901</v>
      </c>
      <c r="I549" s="78">
        <v>44912</v>
      </c>
      <c r="J549" s="75" t="s">
        <v>7426</v>
      </c>
      <c r="K549" s="74">
        <v>2022</v>
      </c>
      <c r="L549" t="str">
        <f t="shared" si="8"/>
        <v>20221547</v>
      </c>
    </row>
    <row r="550" spans="1:12" x14ac:dyDescent="0.25">
      <c r="A550" s="54" t="s">
        <v>9856</v>
      </c>
      <c r="B550" s="75">
        <v>1548</v>
      </c>
      <c r="C550" s="75" t="s">
        <v>7427</v>
      </c>
      <c r="D550" s="76">
        <v>4722027307</v>
      </c>
      <c r="E550" s="77" t="s">
        <v>7428</v>
      </c>
      <c r="F550" s="184">
        <v>510</v>
      </c>
      <c r="G550" s="78">
        <v>44896</v>
      </c>
      <c r="H550" s="78">
        <v>44902</v>
      </c>
      <c r="I550" s="78">
        <v>44914</v>
      </c>
      <c r="J550" s="75" t="s">
        <v>4746</v>
      </c>
      <c r="K550" s="74">
        <v>2022</v>
      </c>
      <c r="L550" t="str">
        <f t="shared" si="8"/>
        <v>20221548</v>
      </c>
    </row>
    <row r="551" spans="1:12" x14ac:dyDescent="0.25">
      <c r="A551" s="54" t="s">
        <v>9857</v>
      </c>
      <c r="B551" s="75">
        <v>1549</v>
      </c>
      <c r="C551" s="75" t="s">
        <v>7404</v>
      </c>
      <c r="D551" s="76">
        <v>22433776</v>
      </c>
      <c r="E551" s="77" t="s">
        <v>7429</v>
      </c>
      <c r="F551" s="184">
        <v>4344.84</v>
      </c>
      <c r="G551" s="78">
        <v>44897</v>
      </c>
      <c r="H551" s="78">
        <v>44902</v>
      </c>
      <c r="I551" s="78">
        <v>44927</v>
      </c>
      <c r="J551" s="75" t="s">
        <v>5833</v>
      </c>
      <c r="K551" s="74">
        <v>2022</v>
      </c>
      <c r="L551" t="str">
        <f t="shared" si="8"/>
        <v>20221549</v>
      </c>
    </row>
    <row r="552" spans="1:12" x14ac:dyDescent="0.25">
      <c r="A552" s="54" t="s">
        <v>9858</v>
      </c>
      <c r="B552" s="75">
        <v>1550</v>
      </c>
      <c r="C552" s="75" t="s">
        <v>7430</v>
      </c>
      <c r="D552" s="76">
        <v>20221505</v>
      </c>
      <c r="E552" s="77" t="s">
        <v>7431</v>
      </c>
      <c r="F552" s="184">
        <v>64.55</v>
      </c>
      <c r="G552" s="78">
        <v>44902</v>
      </c>
      <c r="H552" s="78">
        <v>44908</v>
      </c>
      <c r="I552" s="78">
        <v>44916</v>
      </c>
      <c r="J552" s="75" t="s">
        <v>5426</v>
      </c>
      <c r="K552" s="74">
        <v>2022</v>
      </c>
      <c r="L552" t="str">
        <f t="shared" si="8"/>
        <v>20221550</v>
      </c>
    </row>
    <row r="553" spans="1:12" x14ac:dyDescent="0.25">
      <c r="A553" s="54" t="s">
        <v>9859</v>
      </c>
      <c r="B553" s="75">
        <v>1551</v>
      </c>
      <c r="C553" s="75" t="s">
        <v>7432</v>
      </c>
      <c r="D553" s="76">
        <v>2022090</v>
      </c>
      <c r="E553" s="77" t="s">
        <v>7433</v>
      </c>
      <c r="F553" s="184">
        <v>1605</v>
      </c>
      <c r="G553" s="78">
        <v>44901</v>
      </c>
      <c r="H553" s="78">
        <v>44902</v>
      </c>
      <c r="I553" s="78">
        <v>44915</v>
      </c>
      <c r="J553" s="75" t="s">
        <v>7434</v>
      </c>
      <c r="K553" s="74">
        <v>2022</v>
      </c>
      <c r="L553" t="str">
        <f t="shared" si="8"/>
        <v>20221551</v>
      </c>
    </row>
    <row r="554" spans="1:12" x14ac:dyDescent="0.25">
      <c r="A554" s="54" t="s">
        <v>9860</v>
      </c>
      <c r="B554" s="75">
        <v>1552</v>
      </c>
      <c r="C554" s="75" t="s">
        <v>7435</v>
      </c>
      <c r="D554" s="76">
        <v>202215</v>
      </c>
      <c r="E554" s="77" t="s">
        <v>7436</v>
      </c>
      <c r="F554" s="184">
        <v>1935.15</v>
      </c>
      <c r="G554" s="78">
        <v>44902</v>
      </c>
      <c r="H554" s="78">
        <v>44902</v>
      </c>
      <c r="I554" s="78">
        <v>44917</v>
      </c>
      <c r="J554" s="75" t="s">
        <v>7437</v>
      </c>
      <c r="K554" s="74">
        <v>2022</v>
      </c>
      <c r="L554" t="str">
        <f t="shared" si="8"/>
        <v>20221552</v>
      </c>
    </row>
    <row r="555" spans="1:12" x14ac:dyDescent="0.25">
      <c r="A555" s="54" t="s">
        <v>9861</v>
      </c>
      <c r="B555" s="75">
        <v>1553</v>
      </c>
      <c r="C555" s="75" t="s">
        <v>7435</v>
      </c>
      <c r="D555" s="76">
        <v>202216</v>
      </c>
      <c r="E555" s="77" t="s">
        <v>7438</v>
      </c>
      <c r="F555" s="184">
        <v>2242.41</v>
      </c>
      <c r="G555" s="78">
        <v>44902</v>
      </c>
      <c r="H555" s="78">
        <v>44902</v>
      </c>
      <c r="I555" s="78">
        <v>44917</v>
      </c>
      <c r="J555" s="75" t="s">
        <v>7439</v>
      </c>
      <c r="K555" s="74">
        <v>2022</v>
      </c>
      <c r="L555" t="str">
        <f t="shared" si="8"/>
        <v>20221553</v>
      </c>
    </row>
    <row r="556" spans="1:12" x14ac:dyDescent="0.25">
      <c r="A556" s="54" t="s">
        <v>9862</v>
      </c>
      <c r="B556" s="75">
        <v>1554</v>
      </c>
      <c r="C556" s="75" t="s">
        <v>8479</v>
      </c>
      <c r="D556" s="76">
        <v>2072372022</v>
      </c>
      <c r="E556" s="77" t="s">
        <v>7440</v>
      </c>
      <c r="F556" s="184">
        <v>21.33</v>
      </c>
      <c r="G556" s="78">
        <v>44901</v>
      </c>
      <c r="H556" s="78">
        <v>44903</v>
      </c>
      <c r="I556" s="78">
        <v>44915</v>
      </c>
      <c r="J556" s="75" t="s">
        <v>6681</v>
      </c>
      <c r="K556" s="74">
        <v>2022</v>
      </c>
      <c r="L556" t="str">
        <f t="shared" si="8"/>
        <v>20221554</v>
      </c>
    </row>
    <row r="557" spans="1:12" x14ac:dyDescent="0.25">
      <c r="A557" s="54" t="s">
        <v>9863</v>
      </c>
      <c r="B557" s="75">
        <v>1555</v>
      </c>
      <c r="C557" s="75" t="s">
        <v>7441</v>
      </c>
      <c r="D557" s="76">
        <v>10016928</v>
      </c>
      <c r="E557" s="77" t="s">
        <v>7442</v>
      </c>
      <c r="F557" s="184">
        <v>478.2</v>
      </c>
      <c r="G557" s="78">
        <v>44900</v>
      </c>
      <c r="H557" s="78">
        <v>44901</v>
      </c>
      <c r="I557" s="78">
        <v>44931</v>
      </c>
      <c r="J557" s="75" t="s">
        <v>4694</v>
      </c>
      <c r="K557" s="74">
        <v>2022</v>
      </c>
      <c r="L557" t="str">
        <f t="shared" si="8"/>
        <v>20221555</v>
      </c>
    </row>
    <row r="558" spans="1:12" x14ac:dyDescent="0.25">
      <c r="A558" s="54" t="s">
        <v>9864</v>
      </c>
      <c r="B558" s="75">
        <v>1556</v>
      </c>
      <c r="C558" s="75" t="s">
        <v>7421</v>
      </c>
      <c r="D558" s="76">
        <v>221205</v>
      </c>
      <c r="E558" s="77" t="s">
        <v>7443</v>
      </c>
      <c r="F558" s="184">
        <v>1000.87</v>
      </c>
      <c r="G558" s="78">
        <v>44902</v>
      </c>
      <c r="H558" s="78">
        <v>44908</v>
      </c>
      <c r="I558" s="78">
        <v>44916</v>
      </c>
      <c r="J558" s="75" t="s">
        <v>7444</v>
      </c>
      <c r="K558" s="74">
        <v>2022</v>
      </c>
      <c r="L558" t="str">
        <f t="shared" si="8"/>
        <v>20221556</v>
      </c>
    </row>
    <row r="559" spans="1:12" x14ac:dyDescent="0.25">
      <c r="A559" s="54" t="s">
        <v>9865</v>
      </c>
      <c r="B559" s="75">
        <v>1557</v>
      </c>
      <c r="C559" s="75" t="s">
        <v>7445</v>
      </c>
      <c r="D559" s="76">
        <v>6205134625</v>
      </c>
      <c r="E559" s="77" t="s">
        <v>7446</v>
      </c>
      <c r="F559" s="184">
        <v>63.7</v>
      </c>
      <c r="G559" s="78">
        <v>44902</v>
      </c>
      <c r="H559" s="78">
        <v>44902</v>
      </c>
      <c r="I559" s="78">
        <v>44902</v>
      </c>
      <c r="J559" s="75" t="s">
        <v>6972</v>
      </c>
      <c r="K559" s="74">
        <v>2022</v>
      </c>
      <c r="L559" t="str">
        <f t="shared" si="8"/>
        <v>20221557</v>
      </c>
    </row>
    <row r="560" spans="1:12" x14ac:dyDescent="0.25">
      <c r="A560" s="54" t="s">
        <v>9866</v>
      </c>
      <c r="B560" s="75">
        <v>1558</v>
      </c>
      <c r="C560" s="75" t="s">
        <v>7447</v>
      </c>
      <c r="D560" s="76">
        <v>2022225</v>
      </c>
      <c r="E560" s="77" t="s">
        <v>7448</v>
      </c>
      <c r="F560" s="184">
        <v>1920</v>
      </c>
      <c r="G560" s="78">
        <v>44903</v>
      </c>
      <c r="H560" s="78">
        <v>44903</v>
      </c>
      <c r="I560" s="78">
        <v>44913</v>
      </c>
      <c r="J560" s="75" t="s">
        <v>7197</v>
      </c>
      <c r="K560" s="74">
        <v>2022</v>
      </c>
      <c r="L560" t="str">
        <f t="shared" si="8"/>
        <v>20221558</v>
      </c>
    </row>
    <row r="561" spans="1:12" x14ac:dyDescent="0.25">
      <c r="A561" s="54" t="s">
        <v>9867</v>
      </c>
      <c r="B561" s="75">
        <v>1559</v>
      </c>
      <c r="C561" s="75" t="s">
        <v>7449</v>
      </c>
      <c r="D561" s="76">
        <v>2210285</v>
      </c>
      <c r="E561" s="77" t="s">
        <v>7450</v>
      </c>
      <c r="F561" s="184">
        <v>324</v>
      </c>
      <c r="G561" s="78">
        <v>44903</v>
      </c>
      <c r="H561" s="78">
        <v>44903</v>
      </c>
      <c r="I561" s="78">
        <v>44917</v>
      </c>
      <c r="J561" s="75" t="s">
        <v>7451</v>
      </c>
      <c r="K561" s="74">
        <v>2022</v>
      </c>
      <c r="L561" t="str">
        <f t="shared" si="8"/>
        <v>20221559</v>
      </c>
    </row>
    <row r="562" spans="1:12" x14ac:dyDescent="0.25">
      <c r="A562" s="54" t="s">
        <v>9868</v>
      </c>
      <c r="B562" s="75">
        <v>1560</v>
      </c>
      <c r="C562" s="75" t="s">
        <v>7452</v>
      </c>
      <c r="D562" s="76">
        <v>22446</v>
      </c>
      <c r="E562" s="77" t="s">
        <v>7453</v>
      </c>
      <c r="F562" s="184">
        <v>1376.4</v>
      </c>
      <c r="G562" s="78">
        <v>44903</v>
      </c>
      <c r="H562" s="78">
        <v>44903</v>
      </c>
      <c r="I562" s="78">
        <v>44917</v>
      </c>
      <c r="J562" s="75" t="s">
        <v>7454</v>
      </c>
      <c r="K562" s="74">
        <v>2022</v>
      </c>
      <c r="L562" t="str">
        <f t="shared" si="8"/>
        <v>20221560</v>
      </c>
    </row>
    <row r="563" spans="1:12" x14ac:dyDescent="0.25">
      <c r="A563" s="54" t="s">
        <v>9869</v>
      </c>
      <c r="B563" s="75">
        <v>1561</v>
      </c>
      <c r="C563" s="75" t="s">
        <v>7455</v>
      </c>
      <c r="D563" s="76">
        <v>221207281</v>
      </c>
      <c r="E563" s="77" t="s">
        <v>7456</v>
      </c>
      <c r="F563" s="184">
        <v>19.600000000000001</v>
      </c>
      <c r="G563" s="78">
        <v>44903</v>
      </c>
      <c r="H563" s="78">
        <v>44903</v>
      </c>
      <c r="I563" s="78">
        <v>44917</v>
      </c>
      <c r="J563" s="75" t="s">
        <v>7457</v>
      </c>
      <c r="K563" s="74">
        <v>2022</v>
      </c>
      <c r="L563" t="str">
        <f t="shared" si="8"/>
        <v>20221561</v>
      </c>
    </row>
    <row r="564" spans="1:12" x14ac:dyDescent="0.25">
      <c r="A564" s="54" t="s">
        <v>9870</v>
      </c>
      <c r="B564" s="75">
        <v>1562</v>
      </c>
      <c r="C564" s="75" t="s">
        <v>7407</v>
      </c>
      <c r="D564" s="76">
        <v>122266649</v>
      </c>
      <c r="E564" s="77" t="s">
        <v>7458</v>
      </c>
      <c r="F564" s="184">
        <v>3801.31</v>
      </c>
      <c r="G564" s="78">
        <v>44904</v>
      </c>
      <c r="H564" s="78">
        <v>44904</v>
      </c>
      <c r="I564" s="78">
        <v>44918</v>
      </c>
      <c r="J564" s="75" t="s">
        <v>7459</v>
      </c>
      <c r="K564" s="74">
        <v>2022</v>
      </c>
      <c r="L564" t="str">
        <f t="shared" si="8"/>
        <v>20221562</v>
      </c>
    </row>
    <row r="565" spans="1:12" x14ac:dyDescent="0.25">
      <c r="A565" s="54" t="s">
        <v>9871</v>
      </c>
      <c r="B565" s="75">
        <v>1563</v>
      </c>
      <c r="C565" s="75" t="s">
        <v>7460</v>
      </c>
      <c r="D565" s="76" t="s">
        <v>7461</v>
      </c>
      <c r="E565" s="77" t="s">
        <v>7462</v>
      </c>
      <c r="F565" s="184">
        <v>1316</v>
      </c>
      <c r="G565" s="78">
        <v>44904</v>
      </c>
      <c r="H565" s="78">
        <v>44904</v>
      </c>
      <c r="I565" s="78">
        <v>44911</v>
      </c>
      <c r="J565" s="75" t="s">
        <v>7463</v>
      </c>
      <c r="K565" s="74">
        <v>2022</v>
      </c>
      <c r="L565" t="str">
        <f t="shared" si="8"/>
        <v>20221563</v>
      </c>
    </row>
    <row r="566" spans="1:12" x14ac:dyDescent="0.25">
      <c r="A566" s="54" t="s">
        <v>9872</v>
      </c>
      <c r="B566" s="75">
        <v>1564</v>
      </c>
      <c r="C566" s="75" t="s">
        <v>7464</v>
      </c>
      <c r="D566" s="76">
        <v>5222445967</v>
      </c>
      <c r="E566" s="77" t="s">
        <v>7465</v>
      </c>
      <c r="F566" s="184">
        <v>458.5</v>
      </c>
      <c r="G566" s="78">
        <v>44904</v>
      </c>
      <c r="H566" s="78">
        <v>44904</v>
      </c>
      <c r="I566" s="78">
        <v>44918</v>
      </c>
      <c r="J566" s="75" t="s">
        <v>7466</v>
      </c>
      <c r="K566" s="74">
        <v>2022</v>
      </c>
      <c r="L566" t="str">
        <f t="shared" si="8"/>
        <v>20221564</v>
      </c>
    </row>
    <row r="567" spans="1:12" x14ac:dyDescent="0.25">
      <c r="A567" s="54" t="s">
        <v>9873</v>
      </c>
      <c r="B567" s="75">
        <v>1565</v>
      </c>
      <c r="C567" s="75" t="s">
        <v>7467</v>
      </c>
      <c r="D567" s="76">
        <v>2211049</v>
      </c>
      <c r="E567" s="77" t="s">
        <v>7468</v>
      </c>
      <c r="F567" s="184">
        <v>419.4</v>
      </c>
      <c r="G567" s="78">
        <v>44896</v>
      </c>
      <c r="H567" s="78">
        <v>44896</v>
      </c>
      <c r="I567" s="78">
        <v>44896</v>
      </c>
      <c r="J567" s="75" t="s">
        <v>7469</v>
      </c>
      <c r="K567" s="74">
        <v>2022</v>
      </c>
      <c r="L567" t="str">
        <f t="shared" si="8"/>
        <v>20221565</v>
      </c>
    </row>
    <row r="568" spans="1:12" x14ac:dyDescent="0.25">
      <c r="A568" s="54" t="s">
        <v>9874</v>
      </c>
      <c r="B568" s="75">
        <v>1566</v>
      </c>
      <c r="C568" s="75" t="s">
        <v>7470</v>
      </c>
      <c r="D568" s="76">
        <v>1064</v>
      </c>
      <c r="E568" s="77" t="s">
        <v>7471</v>
      </c>
      <c r="F568" s="184">
        <v>88.2</v>
      </c>
      <c r="G568" s="78">
        <v>44906</v>
      </c>
      <c r="H568" s="78">
        <v>44906</v>
      </c>
      <c r="I568" s="78">
        <v>44920</v>
      </c>
      <c r="J568" s="75" t="s">
        <v>7472</v>
      </c>
      <c r="K568" s="74">
        <v>2022</v>
      </c>
      <c r="L568" t="str">
        <f t="shared" si="8"/>
        <v>20221566</v>
      </c>
    </row>
    <row r="569" spans="1:12" x14ac:dyDescent="0.25">
      <c r="A569" s="54" t="s">
        <v>9875</v>
      </c>
      <c r="B569" s="75">
        <v>1567</v>
      </c>
      <c r="C569" s="75" t="s">
        <v>7473</v>
      </c>
      <c r="D569" s="76">
        <v>220103397</v>
      </c>
      <c r="E569" s="77" t="s">
        <v>7474</v>
      </c>
      <c r="F569" s="184">
        <v>1260.0999999999999</v>
      </c>
      <c r="G569" s="78">
        <v>44901</v>
      </c>
      <c r="H569" s="78">
        <v>44901</v>
      </c>
      <c r="I569" s="78">
        <v>44915</v>
      </c>
      <c r="J569" s="75" t="s">
        <v>7475</v>
      </c>
      <c r="K569" s="74">
        <v>2022</v>
      </c>
      <c r="L569" t="str">
        <f t="shared" si="8"/>
        <v>20221567</v>
      </c>
    </row>
    <row r="570" spans="1:12" x14ac:dyDescent="0.25">
      <c r="A570" s="54" t="s">
        <v>9876</v>
      </c>
      <c r="B570" s="75">
        <v>1568</v>
      </c>
      <c r="C570" s="75" t="s">
        <v>7476</v>
      </c>
      <c r="D570" s="76">
        <v>50221660</v>
      </c>
      <c r="E570" s="77" t="s">
        <v>7477</v>
      </c>
      <c r="F570" s="184">
        <v>501.84</v>
      </c>
      <c r="G570" s="78">
        <v>44907</v>
      </c>
      <c r="H570" s="78">
        <v>44907</v>
      </c>
      <c r="I570" s="78">
        <v>44914</v>
      </c>
      <c r="J570" s="75" t="s">
        <v>7478</v>
      </c>
      <c r="K570" s="74">
        <v>2022</v>
      </c>
      <c r="L570" t="str">
        <f t="shared" si="8"/>
        <v>20221568</v>
      </c>
    </row>
    <row r="571" spans="1:12" x14ac:dyDescent="0.25">
      <c r="A571" s="54" t="s">
        <v>9877</v>
      </c>
      <c r="B571" s="75">
        <v>1569</v>
      </c>
      <c r="C571" s="75" t="s">
        <v>7430</v>
      </c>
      <c r="D571" s="76">
        <v>20221523</v>
      </c>
      <c r="E571" s="77" t="s">
        <v>7479</v>
      </c>
      <c r="F571" s="184">
        <v>120.78</v>
      </c>
      <c r="G571" s="78">
        <v>44907</v>
      </c>
      <c r="H571" s="78">
        <v>44907</v>
      </c>
      <c r="I571" s="78">
        <v>44921</v>
      </c>
      <c r="J571" s="75" t="s">
        <v>7480</v>
      </c>
      <c r="K571" s="74">
        <v>2022</v>
      </c>
      <c r="L571" t="str">
        <f t="shared" si="8"/>
        <v>20221569</v>
      </c>
    </row>
    <row r="572" spans="1:12" x14ac:dyDescent="0.25">
      <c r="A572" s="54" t="s">
        <v>9878</v>
      </c>
      <c r="B572" s="75">
        <v>1570</v>
      </c>
      <c r="C572" s="75" t="s">
        <v>7481</v>
      </c>
      <c r="D572" s="76">
        <v>22484</v>
      </c>
      <c r="E572" s="77" t="s">
        <v>7482</v>
      </c>
      <c r="F572" s="184">
        <v>-14.58</v>
      </c>
      <c r="G572" s="78">
        <v>44907</v>
      </c>
      <c r="H572" s="78">
        <v>44907</v>
      </c>
      <c r="I572" s="78">
        <v>44929</v>
      </c>
      <c r="J572" s="75" t="s">
        <v>51</v>
      </c>
      <c r="K572" s="74">
        <v>2022</v>
      </c>
      <c r="L572" t="str">
        <f t="shared" si="8"/>
        <v>20221570</v>
      </c>
    </row>
    <row r="573" spans="1:12" x14ac:dyDescent="0.25">
      <c r="A573" s="54" t="s">
        <v>9879</v>
      </c>
      <c r="B573" s="75">
        <v>1571</v>
      </c>
      <c r="C573" s="75" t="s">
        <v>7481</v>
      </c>
      <c r="D573" s="76">
        <v>22469</v>
      </c>
      <c r="E573" s="77" t="s">
        <v>7483</v>
      </c>
      <c r="F573" s="184">
        <v>84.66</v>
      </c>
      <c r="G573" s="78">
        <v>44907</v>
      </c>
      <c r="H573" s="78">
        <v>44907</v>
      </c>
      <c r="I573" s="78">
        <v>44921</v>
      </c>
      <c r="J573" s="75" t="s">
        <v>51</v>
      </c>
      <c r="K573" s="74">
        <v>2022</v>
      </c>
      <c r="L573" t="str">
        <f t="shared" si="8"/>
        <v>20221571</v>
      </c>
    </row>
    <row r="574" spans="1:12" x14ac:dyDescent="0.25">
      <c r="A574" s="54" t="s">
        <v>9880</v>
      </c>
      <c r="B574" s="75">
        <v>1572</v>
      </c>
      <c r="C574" s="75" t="s">
        <v>7484</v>
      </c>
      <c r="D574" s="76">
        <v>20220313</v>
      </c>
      <c r="E574" s="77" t="s">
        <v>7485</v>
      </c>
      <c r="F574" s="184">
        <v>225.31</v>
      </c>
      <c r="G574" s="78">
        <v>44908</v>
      </c>
      <c r="H574" s="78">
        <v>44914</v>
      </c>
      <c r="I574" s="78">
        <v>44928</v>
      </c>
      <c r="J574" s="75" t="s">
        <v>7486</v>
      </c>
      <c r="K574" s="74">
        <v>2022</v>
      </c>
      <c r="L574" t="str">
        <f t="shared" si="8"/>
        <v>20221572</v>
      </c>
    </row>
    <row r="575" spans="1:12" x14ac:dyDescent="0.25">
      <c r="A575" s="54" t="s">
        <v>9881</v>
      </c>
      <c r="B575" s="75">
        <v>1573</v>
      </c>
      <c r="C575" s="75" t="s">
        <v>7464</v>
      </c>
      <c r="D575" s="76">
        <v>5222451295</v>
      </c>
      <c r="E575" s="77" t="s">
        <v>7487</v>
      </c>
      <c r="F575" s="184">
        <v>213.3</v>
      </c>
      <c r="G575" s="78">
        <v>44908</v>
      </c>
      <c r="H575" s="78">
        <v>44908</v>
      </c>
      <c r="I575" s="78">
        <v>44922</v>
      </c>
      <c r="J575" s="75" t="s">
        <v>7488</v>
      </c>
      <c r="K575" s="74">
        <v>2022</v>
      </c>
      <c r="L575" t="str">
        <f t="shared" si="8"/>
        <v>20221573</v>
      </c>
    </row>
    <row r="576" spans="1:12" x14ac:dyDescent="0.25">
      <c r="A576" s="54" t="s">
        <v>9882</v>
      </c>
      <c r="B576" s="75">
        <v>1574</v>
      </c>
      <c r="C576" s="75" t="s">
        <v>7489</v>
      </c>
      <c r="D576" s="76">
        <v>20220558</v>
      </c>
      <c r="E576" s="77" t="s">
        <v>7490</v>
      </c>
      <c r="F576" s="184">
        <v>7.2</v>
      </c>
      <c r="G576" s="78">
        <v>44908</v>
      </c>
      <c r="H576" s="78">
        <v>44908</v>
      </c>
      <c r="I576" s="78">
        <v>44922</v>
      </c>
      <c r="J576" s="75" t="s">
        <v>7491</v>
      </c>
      <c r="K576" s="74">
        <v>2022</v>
      </c>
      <c r="L576" t="str">
        <f t="shared" si="8"/>
        <v>20221574</v>
      </c>
    </row>
    <row r="577" spans="1:12" x14ac:dyDescent="0.25">
      <c r="A577" s="54" t="s">
        <v>9883</v>
      </c>
      <c r="B577" s="75">
        <v>1575</v>
      </c>
      <c r="C577" s="75" t="s">
        <v>7430</v>
      </c>
      <c r="D577" s="76">
        <v>20221536</v>
      </c>
      <c r="E577" s="77" t="s">
        <v>7492</v>
      </c>
      <c r="F577" s="184">
        <v>136.47999999999999</v>
      </c>
      <c r="G577" s="78">
        <v>44909</v>
      </c>
      <c r="H577" s="78">
        <v>44909</v>
      </c>
      <c r="I577" s="78">
        <v>44923</v>
      </c>
      <c r="J577" s="75" t="s">
        <v>7493</v>
      </c>
      <c r="K577" s="74">
        <v>2022</v>
      </c>
      <c r="L577" t="str">
        <f t="shared" si="8"/>
        <v>20221575</v>
      </c>
    </row>
    <row r="578" spans="1:12" x14ac:dyDescent="0.25">
      <c r="A578" s="54" t="s">
        <v>9884</v>
      </c>
      <c r="B578" s="75">
        <v>1576</v>
      </c>
      <c r="C578" s="75" t="s">
        <v>7494</v>
      </c>
      <c r="D578" s="76">
        <v>2292022</v>
      </c>
      <c r="E578" s="77" t="s">
        <v>7495</v>
      </c>
      <c r="F578" s="184">
        <v>536.19000000000005</v>
      </c>
      <c r="G578" s="78">
        <v>44896</v>
      </c>
      <c r="H578" s="78">
        <v>44896</v>
      </c>
      <c r="I578" s="78">
        <v>44926</v>
      </c>
      <c r="J578" s="75" t="s">
        <v>7496</v>
      </c>
      <c r="K578" s="74">
        <v>2022</v>
      </c>
      <c r="L578" t="str">
        <f t="shared" si="8"/>
        <v>20221576</v>
      </c>
    </row>
    <row r="579" spans="1:12" x14ac:dyDescent="0.25">
      <c r="A579" s="54" t="s">
        <v>9885</v>
      </c>
      <c r="B579" s="75">
        <v>1577</v>
      </c>
      <c r="C579" s="75" t="s">
        <v>7494</v>
      </c>
      <c r="D579" s="76">
        <v>2302022</v>
      </c>
      <c r="E579" s="77" t="s">
        <v>7497</v>
      </c>
      <c r="F579" s="184">
        <v>536.41</v>
      </c>
      <c r="G579" s="78">
        <v>44896</v>
      </c>
      <c r="H579" s="78">
        <v>44896</v>
      </c>
      <c r="I579" s="78">
        <v>44926</v>
      </c>
      <c r="J579" s="75" t="s">
        <v>7496</v>
      </c>
      <c r="K579" s="74">
        <v>2022</v>
      </c>
      <c r="L579" t="str">
        <f t="shared" ref="L579:L642" si="9">K579&amp;B579</f>
        <v>20221577</v>
      </c>
    </row>
    <row r="580" spans="1:12" x14ac:dyDescent="0.25">
      <c r="A580" s="54" t="s">
        <v>9886</v>
      </c>
      <c r="B580" s="75">
        <v>1578</v>
      </c>
      <c r="C580" s="75" t="s">
        <v>7498</v>
      </c>
      <c r="D580" s="76">
        <v>6861950784</v>
      </c>
      <c r="E580" s="77" t="s">
        <v>7499</v>
      </c>
      <c r="F580" s="184">
        <v>115.2</v>
      </c>
      <c r="G580" s="78">
        <v>44910</v>
      </c>
      <c r="H580" s="78">
        <v>44914</v>
      </c>
      <c r="I580" s="78">
        <v>44974</v>
      </c>
      <c r="J580" s="75" t="s">
        <v>44</v>
      </c>
      <c r="K580" s="74">
        <v>2022</v>
      </c>
      <c r="L580" t="str">
        <f t="shared" si="9"/>
        <v>20221578</v>
      </c>
    </row>
    <row r="581" spans="1:12" x14ac:dyDescent="0.25">
      <c r="A581" s="54" t="s">
        <v>9887</v>
      </c>
      <c r="B581" s="75">
        <v>1579</v>
      </c>
      <c r="C581" s="75" t="s">
        <v>7500</v>
      </c>
      <c r="D581" s="76">
        <v>2022514</v>
      </c>
      <c r="E581" s="77" t="s">
        <v>7501</v>
      </c>
      <c r="F581" s="184">
        <v>59.76</v>
      </c>
      <c r="G581" s="78">
        <v>44910</v>
      </c>
      <c r="H581" s="78">
        <v>44910</v>
      </c>
      <c r="I581" s="78">
        <v>44924</v>
      </c>
      <c r="J581" s="75" t="s">
        <v>7502</v>
      </c>
      <c r="K581" s="74">
        <v>2022</v>
      </c>
      <c r="L581" t="str">
        <f t="shared" si="9"/>
        <v>20221579</v>
      </c>
    </row>
    <row r="582" spans="1:12" x14ac:dyDescent="0.25">
      <c r="A582" s="54" t="s">
        <v>9888</v>
      </c>
      <c r="B582" s="75">
        <v>1580</v>
      </c>
      <c r="C582" s="75" t="s">
        <v>7503</v>
      </c>
      <c r="D582" s="76" t="s">
        <v>7504</v>
      </c>
      <c r="E582" s="77" t="s">
        <v>7505</v>
      </c>
      <c r="F582" s="184">
        <v>600</v>
      </c>
      <c r="G582" s="78">
        <v>44900</v>
      </c>
      <c r="H582" s="78">
        <v>44909</v>
      </c>
      <c r="I582" s="78">
        <v>44915</v>
      </c>
      <c r="J582" s="75" t="s">
        <v>7506</v>
      </c>
      <c r="K582" s="74">
        <v>2022</v>
      </c>
      <c r="L582" t="str">
        <f t="shared" si="9"/>
        <v>20221580</v>
      </c>
    </row>
    <row r="583" spans="1:12" x14ac:dyDescent="0.25">
      <c r="A583" s="54" t="s">
        <v>9889</v>
      </c>
      <c r="B583" s="75">
        <v>1581</v>
      </c>
      <c r="C583" s="75" t="s">
        <v>7430</v>
      </c>
      <c r="D583" s="76">
        <v>20221554</v>
      </c>
      <c r="E583" s="77" t="s">
        <v>7507</v>
      </c>
      <c r="F583" s="184">
        <v>358.91</v>
      </c>
      <c r="G583" s="78">
        <v>44910</v>
      </c>
      <c r="H583" s="78">
        <v>44910</v>
      </c>
      <c r="I583" s="78">
        <v>44924</v>
      </c>
      <c r="J583" s="75" t="s">
        <v>7493</v>
      </c>
      <c r="K583" s="74">
        <v>2022</v>
      </c>
      <c r="L583" t="str">
        <f t="shared" si="9"/>
        <v>20221581</v>
      </c>
    </row>
    <row r="584" spans="1:12" x14ac:dyDescent="0.25">
      <c r="A584" s="54" t="s">
        <v>9890</v>
      </c>
      <c r="B584" s="75">
        <v>1582</v>
      </c>
      <c r="C584" s="75" t="s">
        <v>7452</v>
      </c>
      <c r="D584" s="76">
        <v>22474</v>
      </c>
      <c r="E584" s="77" t="s">
        <v>7508</v>
      </c>
      <c r="F584" s="184">
        <v>1408.8</v>
      </c>
      <c r="G584" s="78">
        <v>44910</v>
      </c>
      <c r="H584" s="78">
        <v>44910</v>
      </c>
      <c r="I584" s="78">
        <v>44924</v>
      </c>
      <c r="J584" s="75" t="s">
        <v>7509</v>
      </c>
      <c r="K584" s="74">
        <v>2022</v>
      </c>
      <c r="L584" t="str">
        <f t="shared" si="9"/>
        <v>20221582</v>
      </c>
    </row>
    <row r="585" spans="1:12" x14ac:dyDescent="0.25">
      <c r="A585" s="54" t="s">
        <v>9891</v>
      </c>
      <c r="B585" s="75">
        <v>1583</v>
      </c>
      <c r="C585" s="75" t="s">
        <v>7421</v>
      </c>
      <c r="D585" s="76">
        <v>221211</v>
      </c>
      <c r="E585" s="77" t="s">
        <v>7510</v>
      </c>
      <c r="F585" s="184">
        <v>506.79</v>
      </c>
      <c r="G585" s="78">
        <v>44911</v>
      </c>
      <c r="H585" s="78">
        <v>44911</v>
      </c>
      <c r="I585" s="78">
        <v>44925</v>
      </c>
      <c r="J585" s="75" t="s">
        <v>7511</v>
      </c>
      <c r="K585" s="74">
        <v>2022</v>
      </c>
      <c r="L585" t="str">
        <f t="shared" si="9"/>
        <v>20221583</v>
      </c>
    </row>
    <row r="586" spans="1:12" x14ac:dyDescent="0.25">
      <c r="A586" s="54" t="s">
        <v>9892</v>
      </c>
      <c r="B586" s="75">
        <v>1584</v>
      </c>
      <c r="C586" s="75" t="s">
        <v>7407</v>
      </c>
      <c r="D586" s="76">
        <v>122268267</v>
      </c>
      <c r="E586" s="77" t="s">
        <v>7512</v>
      </c>
      <c r="F586" s="184">
        <v>4157.59</v>
      </c>
      <c r="G586" s="78">
        <v>44911</v>
      </c>
      <c r="H586" s="78">
        <v>44911</v>
      </c>
      <c r="I586" s="78">
        <v>44925</v>
      </c>
      <c r="J586" s="75" t="s">
        <v>7513</v>
      </c>
      <c r="K586" s="74">
        <v>2022</v>
      </c>
      <c r="L586" t="str">
        <f t="shared" si="9"/>
        <v>20221584</v>
      </c>
    </row>
    <row r="587" spans="1:12" x14ac:dyDescent="0.25">
      <c r="A587" s="54" t="s">
        <v>9893</v>
      </c>
      <c r="B587" s="75">
        <v>1585</v>
      </c>
      <c r="C587" s="75" t="s">
        <v>7514</v>
      </c>
      <c r="D587" s="76">
        <v>2022083</v>
      </c>
      <c r="E587" s="77" t="s">
        <v>7515</v>
      </c>
      <c r="F587" s="184">
        <v>3079.2</v>
      </c>
      <c r="G587" s="78">
        <v>44915</v>
      </c>
      <c r="H587" s="78">
        <v>44915</v>
      </c>
      <c r="I587" s="78">
        <v>44918</v>
      </c>
      <c r="J587" s="75" t="s">
        <v>7516</v>
      </c>
      <c r="K587" s="74">
        <v>2022</v>
      </c>
      <c r="L587" t="str">
        <f t="shared" si="9"/>
        <v>20221585</v>
      </c>
    </row>
    <row r="588" spans="1:12" x14ac:dyDescent="0.25">
      <c r="A588" s="54" t="s">
        <v>9894</v>
      </c>
      <c r="B588" s="75">
        <v>1586</v>
      </c>
      <c r="C588" s="75" t="s">
        <v>7517</v>
      </c>
      <c r="D588" s="76">
        <v>8442200888</v>
      </c>
      <c r="E588" s="77" t="s">
        <v>7518</v>
      </c>
      <c r="F588" s="184">
        <v>60</v>
      </c>
      <c r="G588" s="78">
        <v>44915</v>
      </c>
      <c r="H588" s="78">
        <v>44915</v>
      </c>
      <c r="I588" s="78">
        <v>44929</v>
      </c>
      <c r="J588" s="75" t="s">
        <v>7519</v>
      </c>
      <c r="K588" s="74">
        <v>2022</v>
      </c>
      <c r="L588" t="str">
        <f t="shared" si="9"/>
        <v>20221586</v>
      </c>
    </row>
    <row r="589" spans="1:12" x14ac:dyDescent="0.25">
      <c r="A589" s="54" t="s">
        <v>9895</v>
      </c>
      <c r="B589" s="75">
        <v>1587</v>
      </c>
      <c r="C589" s="75" t="s">
        <v>7520</v>
      </c>
      <c r="D589" s="76" t="s">
        <v>7521</v>
      </c>
      <c r="E589" s="77" t="s">
        <v>7522</v>
      </c>
      <c r="F589" s="184">
        <v>29179.93</v>
      </c>
      <c r="G589" s="78">
        <v>44915</v>
      </c>
      <c r="H589" s="78">
        <v>44915</v>
      </c>
      <c r="I589" s="78">
        <v>44946</v>
      </c>
      <c r="J589" s="75" t="s">
        <v>7523</v>
      </c>
      <c r="K589" s="74">
        <v>2022</v>
      </c>
      <c r="L589" t="str">
        <f t="shared" si="9"/>
        <v>20221587</v>
      </c>
    </row>
    <row r="590" spans="1:12" x14ac:dyDescent="0.25">
      <c r="A590" s="54" t="s">
        <v>9896</v>
      </c>
      <c r="B590" s="75">
        <v>1588</v>
      </c>
      <c r="C590" s="75" t="s">
        <v>7524</v>
      </c>
      <c r="D590" s="76">
        <v>2022054</v>
      </c>
      <c r="E590" s="77" t="s">
        <v>7525</v>
      </c>
      <c r="F590" s="184">
        <v>1988.5</v>
      </c>
      <c r="G590" s="78">
        <v>44916</v>
      </c>
      <c r="H590" s="78">
        <v>44916</v>
      </c>
      <c r="I590" s="78">
        <v>44931</v>
      </c>
      <c r="J590" s="75" t="s">
        <v>7526</v>
      </c>
      <c r="K590" s="74">
        <v>2022</v>
      </c>
      <c r="L590" t="str">
        <f t="shared" si="9"/>
        <v>20221588</v>
      </c>
    </row>
    <row r="591" spans="1:12" x14ac:dyDescent="0.25">
      <c r="A591" s="54" t="s">
        <v>9897</v>
      </c>
      <c r="B591" s="75">
        <v>1589</v>
      </c>
      <c r="C591" s="75" t="s">
        <v>8480</v>
      </c>
      <c r="D591" s="76">
        <v>22201239</v>
      </c>
      <c r="E591" s="77" t="s">
        <v>7528</v>
      </c>
      <c r="F591" s="184">
        <v>46474</v>
      </c>
      <c r="G591" s="78">
        <v>44903</v>
      </c>
      <c r="H591" s="78">
        <v>44903</v>
      </c>
      <c r="I591" s="78">
        <v>44903</v>
      </c>
      <c r="J591" s="75" t="s">
        <v>7529</v>
      </c>
      <c r="K591" s="74">
        <v>2022</v>
      </c>
      <c r="L591" t="str">
        <f t="shared" si="9"/>
        <v>20221589</v>
      </c>
    </row>
    <row r="592" spans="1:12" x14ac:dyDescent="0.25">
      <c r="A592" s="54" t="s">
        <v>9898</v>
      </c>
      <c r="B592" s="75">
        <v>1590</v>
      </c>
      <c r="C592" s="75" t="s">
        <v>7530</v>
      </c>
      <c r="D592" s="76">
        <v>742022</v>
      </c>
      <c r="E592" s="77" t="s">
        <v>7531</v>
      </c>
      <c r="F592" s="184">
        <v>300</v>
      </c>
      <c r="G592" s="78">
        <v>44917</v>
      </c>
      <c r="H592" s="78">
        <v>44917</v>
      </c>
      <c r="I592" s="78">
        <v>44927</v>
      </c>
      <c r="J592" s="75" t="s">
        <v>7532</v>
      </c>
      <c r="K592" s="74">
        <v>2022</v>
      </c>
      <c r="L592" t="str">
        <f t="shared" si="9"/>
        <v>20221590</v>
      </c>
    </row>
    <row r="593" spans="1:12" x14ac:dyDescent="0.25">
      <c r="A593" s="54" t="s">
        <v>9899</v>
      </c>
      <c r="B593" s="75">
        <v>1591</v>
      </c>
      <c r="C593" s="75" t="s">
        <v>7533</v>
      </c>
      <c r="D593" s="76">
        <v>220335</v>
      </c>
      <c r="E593" s="77" t="s">
        <v>7534</v>
      </c>
      <c r="F593" s="184">
        <v>1115.27</v>
      </c>
      <c r="G593" s="78">
        <v>44899</v>
      </c>
      <c r="H593" s="78">
        <v>44899</v>
      </c>
      <c r="I593" s="78">
        <v>44909</v>
      </c>
      <c r="J593" s="75" t="s">
        <v>7535</v>
      </c>
      <c r="K593" s="74">
        <v>2022</v>
      </c>
      <c r="L593" t="str">
        <f t="shared" si="9"/>
        <v>20221591</v>
      </c>
    </row>
    <row r="594" spans="1:12" x14ac:dyDescent="0.25">
      <c r="A594" s="54" t="s">
        <v>9900</v>
      </c>
      <c r="B594" s="75">
        <v>1592</v>
      </c>
      <c r="C594" s="75" t="s">
        <v>7424</v>
      </c>
      <c r="D594" s="76">
        <v>221206</v>
      </c>
      <c r="E594" s="77" t="s">
        <v>7536</v>
      </c>
      <c r="F594" s="184">
        <v>346.8</v>
      </c>
      <c r="G594" s="78">
        <v>44911</v>
      </c>
      <c r="H594" s="78">
        <v>44911</v>
      </c>
      <c r="I594" s="78">
        <v>44925</v>
      </c>
      <c r="J594" s="75" t="s">
        <v>7537</v>
      </c>
      <c r="K594" s="74">
        <v>2022</v>
      </c>
      <c r="L594" t="str">
        <f t="shared" si="9"/>
        <v>20221592</v>
      </c>
    </row>
    <row r="595" spans="1:12" x14ac:dyDescent="0.25">
      <c r="A595" s="54" t="s">
        <v>9901</v>
      </c>
      <c r="B595" s="75">
        <v>1593</v>
      </c>
      <c r="C595" s="75" t="s">
        <v>7533</v>
      </c>
      <c r="D595" s="76">
        <v>220349</v>
      </c>
      <c r="E595" s="77" t="s">
        <v>7538</v>
      </c>
      <c r="F595" s="184">
        <v>3083.24</v>
      </c>
      <c r="G595" s="78">
        <v>44904</v>
      </c>
      <c r="H595" s="78">
        <v>44904</v>
      </c>
      <c r="I595" s="78">
        <v>44914</v>
      </c>
      <c r="J595" s="75" t="s">
        <v>7539</v>
      </c>
      <c r="K595" s="74">
        <v>2022</v>
      </c>
      <c r="L595" t="str">
        <f t="shared" si="9"/>
        <v>20221593</v>
      </c>
    </row>
    <row r="596" spans="1:12" x14ac:dyDescent="0.25">
      <c r="A596" s="54" t="s">
        <v>9902</v>
      </c>
      <c r="B596" s="75">
        <v>1594</v>
      </c>
      <c r="C596" s="75" t="s">
        <v>7540</v>
      </c>
      <c r="D596" s="76">
        <v>2224858</v>
      </c>
      <c r="E596" s="77" t="s">
        <v>7541</v>
      </c>
      <c r="F596" s="184">
        <v>710.4</v>
      </c>
      <c r="G596" s="78">
        <v>44897</v>
      </c>
      <c r="H596" s="78">
        <v>44897</v>
      </c>
      <c r="I596" s="78">
        <v>44957</v>
      </c>
      <c r="J596" s="75" t="s">
        <v>51</v>
      </c>
      <c r="K596" s="74">
        <v>2022</v>
      </c>
      <c r="L596" t="str">
        <f t="shared" si="9"/>
        <v>20221594</v>
      </c>
    </row>
    <row r="597" spans="1:12" x14ac:dyDescent="0.25">
      <c r="A597" s="54" t="s">
        <v>9903</v>
      </c>
      <c r="B597" s="75">
        <v>1595</v>
      </c>
      <c r="C597" s="75" t="s">
        <v>7542</v>
      </c>
      <c r="D597" s="76">
        <v>2182488</v>
      </c>
      <c r="E597" s="77" t="s">
        <v>7543</v>
      </c>
      <c r="F597" s="184">
        <v>566.08000000000004</v>
      </c>
      <c r="G597" s="78">
        <v>44899</v>
      </c>
      <c r="H597" s="78">
        <v>44900</v>
      </c>
      <c r="I597" s="78">
        <v>44960</v>
      </c>
      <c r="J597" s="75" t="s">
        <v>7513</v>
      </c>
      <c r="K597" s="74">
        <v>2022</v>
      </c>
      <c r="L597" t="str">
        <f t="shared" si="9"/>
        <v>20221595</v>
      </c>
    </row>
    <row r="598" spans="1:12" x14ac:dyDescent="0.25">
      <c r="A598" s="54" t="s">
        <v>9904</v>
      </c>
      <c r="B598" s="75">
        <v>1596</v>
      </c>
      <c r="C598" s="75" t="s">
        <v>7542</v>
      </c>
      <c r="D598" s="76">
        <v>2183775</v>
      </c>
      <c r="E598" s="77" t="s">
        <v>7544</v>
      </c>
      <c r="F598" s="184">
        <v>18.579999999999998</v>
      </c>
      <c r="G598" s="78">
        <v>44899</v>
      </c>
      <c r="H598" s="78">
        <v>44900</v>
      </c>
      <c r="I598" s="78">
        <v>44960</v>
      </c>
      <c r="J598" s="75" t="s">
        <v>7545</v>
      </c>
      <c r="K598" s="74">
        <v>2022</v>
      </c>
      <c r="L598" t="str">
        <f t="shared" si="9"/>
        <v>20221596</v>
      </c>
    </row>
    <row r="599" spans="1:12" x14ac:dyDescent="0.25">
      <c r="A599" s="54" t="s">
        <v>9905</v>
      </c>
      <c r="B599" s="75">
        <v>1597</v>
      </c>
      <c r="C599" s="75" t="s">
        <v>7542</v>
      </c>
      <c r="D599" s="76">
        <v>2185010</v>
      </c>
      <c r="E599" s="77" t="s">
        <v>7546</v>
      </c>
      <c r="F599" s="184">
        <v>12.54</v>
      </c>
      <c r="G599" s="78">
        <v>44899</v>
      </c>
      <c r="H599" s="78">
        <v>44900</v>
      </c>
      <c r="I599" s="78">
        <v>44960</v>
      </c>
      <c r="J599" s="75" t="s">
        <v>7545</v>
      </c>
      <c r="K599" s="74">
        <v>2022</v>
      </c>
      <c r="L599" t="str">
        <f t="shared" si="9"/>
        <v>20221597</v>
      </c>
    </row>
    <row r="600" spans="1:12" x14ac:dyDescent="0.25">
      <c r="A600" s="54" t="s">
        <v>9906</v>
      </c>
      <c r="B600" s="75">
        <v>1598</v>
      </c>
      <c r="C600" s="75" t="s">
        <v>7547</v>
      </c>
      <c r="D600" s="76">
        <v>40223953</v>
      </c>
      <c r="E600" s="77" t="s">
        <v>7548</v>
      </c>
      <c r="F600" s="184">
        <v>50.82</v>
      </c>
      <c r="G600" s="78">
        <v>44901</v>
      </c>
      <c r="H600" s="78">
        <v>44901</v>
      </c>
      <c r="I600" s="78">
        <v>44991</v>
      </c>
      <c r="J600" s="75" t="s">
        <v>7549</v>
      </c>
      <c r="K600" s="74">
        <v>2022</v>
      </c>
      <c r="L600" t="str">
        <f t="shared" si="9"/>
        <v>20221598</v>
      </c>
    </row>
    <row r="601" spans="1:12" x14ac:dyDescent="0.25">
      <c r="A601" s="54" t="s">
        <v>9907</v>
      </c>
      <c r="B601" s="75">
        <v>1599</v>
      </c>
      <c r="C601" s="75" t="s">
        <v>7550</v>
      </c>
      <c r="D601" s="76">
        <v>1915168</v>
      </c>
      <c r="E601" s="77" t="s">
        <v>7551</v>
      </c>
      <c r="F601" s="184">
        <v>146</v>
      </c>
      <c r="G601" s="78">
        <v>44903</v>
      </c>
      <c r="H601" s="78">
        <v>44903</v>
      </c>
      <c r="I601" s="78">
        <v>44933</v>
      </c>
      <c r="J601" s="75" t="s">
        <v>7552</v>
      </c>
      <c r="K601" s="74">
        <v>2022</v>
      </c>
      <c r="L601" t="str">
        <f t="shared" si="9"/>
        <v>20221599</v>
      </c>
    </row>
    <row r="602" spans="1:12" x14ac:dyDescent="0.25">
      <c r="A602" s="54" t="s">
        <v>9908</v>
      </c>
      <c r="B602" s="75">
        <v>1600</v>
      </c>
      <c r="C602" s="75" t="s">
        <v>7407</v>
      </c>
      <c r="D602" s="76">
        <v>822020931</v>
      </c>
      <c r="E602" s="77" t="s">
        <v>7553</v>
      </c>
      <c r="F602" s="184">
        <v>-0.36</v>
      </c>
      <c r="G602" s="78">
        <v>44904</v>
      </c>
      <c r="H602" s="78">
        <v>44904</v>
      </c>
      <c r="I602" s="78">
        <v>44918</v>
      </c>
      <c r="J602" s="75" t="s">
        <v>7554</v>
      </c>
      <c r="K602" s="74">
        <v>2022</v>
      </c>
      <c r="L602" t="str">
        <f t="shared" si="9"/>
        <v>20221600</v>
      </c>
    </row>
    <row r="603" spans="1:12" x14ac:dyDescent="0.25">
      <c r="A603" s="54" t="s">
        <v>9909</v>
      </c>
      <c r="B603" s="75">
        <v>1601</v>
      </c>
      <c r="C603" s="75" t="s">
        <v>7542</v>
      </c>
      <c r="D603" s="76">
        <v>2189817</v>
      </c>
      <c r="E603" s="77" t="s">
        <v>7555</v>
      </c>
      <c r="F603" s="184">
        <v>33.36</v>
      </c>
      <c r="G603" s="78">
        <v>44906</v>
      </c>
      <c r="H603" s="78">
        <v>44907</v>
      </c>
      <c r="I603" s="78">
        <v>44967</v>
      </c>
      <c r="J603" s="75" t="s">
        <v>7545</v>
      </c>
      <c r="K603" s="74">
        <v>2022</v>
      </c>
      <c r="L603" t="str">
        <f t="shared" si="9"/>
        <v>20221601</v>
      </c>
    </row>
    <row r="604" spans="1:12" x14ac:dyDescent="0.25">
      <c r="A604" s="54" t="s">
        <v>9910</v>
      </c>
      <c r="B604" s="75">
        <v>1602</v>
      </c>
      <c r="C604" s="75" t="s">
        <v>7542</v>
      </c>
      <c r="D604" s="76">
        <v>2186532</v>
      </c>
      <c r="E604" s="77" t="s">
        <v>7556</v>
      </c>
      <c r="F604" s="184">
        <v>1062.1300000000001</v>
      </c>
      <c r="G604" s="78">
        <v>44906</v>
      </c>
      <c r="H604" s="78">
        <v>44907</v>
      </c>
      <c r="I604" s="78">
        <v>44967</v>
      </c>
      <c r="J604" s="75" t="s">
        <v>7557</v>
      </c>
      <c r="K604" s="74">
        <v>2022</v>
      </c>
      <c r="L604" t="str">
        <f t="shared" si="9"/>
        <v>20221602</v>
      </c>
    </row>
    <row r="605" spans="1:12" x14ac:dyDescent="0.25">
      <c r="A605" s="54" t="s">
        <v>9911</v>
      </c>
      <c r="B605" s="75">
        <v>1603</v>
      </c>
      <c r="C605" s="75" t="s">
        <v>7404</v>
      </c>
      <c r="D605" s="76">
        <v>22435133</v>
      </c>
      <c r="E605" s="77" t="s">
        <v>7558</v>
      </c>
      <c r="F605" s="184">
        <v>36.04</v>
      </c>
      <c r="G605" s="78">
        <v>44908</v>
      </c>
      <c r="H605" s="78">
        <v>44908</v>
      </c>
      <c r="I605" s="78">
        <v>44938</v>
      </c>
      <c r="J605" s="75" t="s">
        <v>7559</v>
      </c>
      <c r="K605" s="74">
        <v>2022</v>
      </c>
      <c r="L605" t="str">
        <f t="shared" si="9"/>
        <v>20221603</v>
      </c>
    </row>
    <row r="606" spans="1:12" x14ac:dyDescent="0.25">
      <c r="A606" s="54" t="s">
        <v>9912</v>
      </c>
      <c r="B606" s="75">
        <v>1604</v>
      </c>
      <c r="C606" s="75" t="s">
        <v>7560</v>
      </c>
      <c r="D606" s="76">
        <v>2022145</v>
      </c>
      <c r="E606" s="77" t="s">
        <v>7561</v>
      </c>
      <c r="F606" s="184">
        <v>399</v>
      </c>
      <c r="G606" s="78">
        <v>44909</v>
      </c>
      <c r="H606" s="78">
        <v>44909</v>
      </c>
      <c r="I606" s="78">
        <v>44938</v>
      </c>
      <c r="J606" s="75" t="s">
        <v>7562</v>
      </c>
      <c r="K606" s="74">
        <v>2022</v>
      </c>
      <c r="L606" t="str">
        <f t="shared" si="9"/>
        <v>20221604</v>
      </c>
    </row>
    <row r="607" spans="1:12" x14ac:dyDescent="0.25">
      <c r="A607" s="54" t="s">
        <v>9913</v>
      </c>
      <c r="B607" s="75">
        <v>1605</v>
      </c>
      <c r="C607" s="75" t="s">
        <v>7542</v>
      </c>
      <c r="D607" s="76">
        <v>2192869</v>
      </c>
      <c r="E607" s="77" t="s">
        <v>7563</v>
      </c>
      <c r="F607" s="184">
        <v>1160.04</v>
      </c>
      <c r="G607" s="78">
        <v>44913</v>
      </c>
      <c r="H607" s="78">
        <v>44914</v>
      </c>
      <c r="I607" s="78">
        <v>44974</v>
      </c>
      <c r="J607" s="75" t="s">
        <v>7564</v>
      </c>
      <c r="K607" s="74">
        <v>2022</v>
      </c>
      <c r="L607" t="str">
        <f t="shared" si="9"/>
        <v>20221605</v>
      </c>
    </row>
    <row r="608" spans="1:12" x14ac:dyDescent="0.25">
      <c r="A608" s="54" t="s">
        <v>9914</v>
      </c>
      <c r="B608" s="75">
        <v>1606</v>
      </c>
      <c r="C608" s="75" t="s">
        <v>7542</v>
      </c>
      <c r="D608" s="76">
        <v>2195269</v>
      </c>
      <c r="E608" s="77" t="s">
        <v>7565</v>
      </c>
      <c r="F608" s="184">
        <v>481.99</v>
      </c>
      <c r="G608" s="78">
        <v>44913</v>
      </c>
      <c r="H608" s="78">
        <v>44914</v>
      </c>
      <c r="I608" s="78">
        <v>44974</v>
      </c>
      <c r="J608" s="75" t="s">
        <v>7545</v>
      </c>
      <c r="K608" s="74">
        <v>2022</v>
      </c>
      <c r="L608" t="str">
        <f t="shared" si="9"/>
        <v>20221606</v>
      </c>
    </row>
    <row r="609" spans="1:12" x14ac:dyDescent="0.25">
      <c r="A609" s="54" t="s">
        <v>9915</v>
      </c>
      <c r="B609" s="75">
        <v>1607</v>
      </c>
      <c r="C609" s="75" t="s">
        <v>8481</v>
      </c>
      <c r="D609" s="76">
        <v>2022604521</v>
      </c>
      <c r="E609" s="77" t="s">
        <v>7566</v>
      </c>
      <c r="F609" s="184">
        <v>8.76</v>
      </c>
      <c r="G609" s="78">
        <v>44915</v>
      </c>
      <c r="H609" s="78">
        <v>44915</v>
      </c>
      <c r="I609" s="78">
        <v>44945</v>
      </c>
      <c r="J609" s="75" t="s">
        <v>51</v>
      </c>
      <c r="K609" s="74">
        <v>2022</v>
      </c>
      <c r="L609" t="str">
        <f t="shared" si="9"/>
        <v>20221607</v>
      </c>
    </row>
    <row r="610" spans="1:12" x14ac:dyDescent="0.25">
      <c r="A610" s="54" t="s">
        <v>9916</v>
      </c>
      <c r="B610" s="75">
        <v>1608</v>
      </c>
      <c r="C610" s="75" t="s">
        <v>7498</v>
      </c>
      <c r="D610" s="76">
        <v>6861951679</v>
      </c>
      <c r="E610" s="77" t="s">
        <v>7567</v>
      </c>
      <c r="F610" s="184">
        <v>231.36</v>
      </c>
      <c r="G610" s="78">
        <v>44914</v>
      </c>
      <c r="H610" s="78">
        <v>44915</v>
      </c>
      <c r="I610" s="78">
        <v>44975</v>
      </c>
      <c r="J610" s="75" t="s">
        <v>7568</v>
      </c>
      <c r="K610" s="74">
        <v>2022</v>
      </c>
      <c r="L610" t="str">
        <f t="shared" si="9"/>
        <v>20221608</v>
      </c>
    </row>
    <row r="611" spans="1:12" x14ac:dyDescent="0.25">
      <c r="A611" s="54" t="s">
        <v>9917</v>
      </c>
      <c r="B611" s="75">
        <v>1609</v>
      </c>
      <c r="C611" s="75" t="s">
        <v>7569</v>
      </c>
      <c r="D611" s="76" t="s">
        <v>7570</v>
      </c>
      <c r="E611" s="77" t="s">
        <v>7571</v>
      </c>
      <c r="F611" s="184">
        <v>2195.27</v>
      </c>
      <c r="G611" s="78">
        <v>44917</v>
      </c>
      <c r="H611" s="78">
        <v>44917</v>
      </c>
      <c r="I611" s="78">
        <v>44947</v>
      </c>
      <c r="J611" s="75" t="s">
        <v>7572</v>
      </c>
      <c r="K611" s="74">
        <v>2022</v>
      </c>
      <c r="L611" t="str">
        <f t="shared" si="9"/>
        <v>20221609</v>
      </c>
    </row>
    <row r="612" spans="1:12" x14ac:dyDescent="0.25">
      <c r="A612" s="54" t="s">
        <v>9918</v>
      </c>
      <c r="B612" s="75">
        <v>1610</v>
      </c>
      <c r="C612" s="75" t="s">
        <v>7542</v>
      </c>
      <c r="D612" s="76">
        <v>2186532</v>
      </c>
      <c r="E612" s="77" t="s">
        <v>7573</v>
      </c>
      <c r="F612" s="184">
        <v>-38.56</v>
      </c>
      <c r="G612" s="78">
        <v>44917</v>
      </c>
      <c r="H612" s="78">
        <v>44917</v>
      </c>
      <c r="I612" s="78">
        <v>44977</v>
      </c>
      <c r="J612" s="75" t="s">
        <v>7545</v>
      </c>
      <c r="K612" s="74">
        <v>2022</v>
      </c>
      <c r="L612" t="str">
        <f t="shared" si="9"/>
        <v>20221610</v>
      </c>
    </row>
    <row r="613" spans="1:12" x14ac:dyDescent="0.25">
      <c r="A613" s="54" t="s">
        <v>9919</v>
      </c>
      <c r="B613" s="75">
        <v>1611</v>
      </c>
      <c r="C613" s="75" t="s">
        <v>7569</v>
      </c>
      <c r="D613" s="76" t="s">
        <v>7574</v>
      </c>
      <c r="E613" s="77" t="s">
        <v>7575</v>
      </c>
      <c r="F613" s="184">
        <v>4622.47</v>
      </c>
      <c r="G613" s="78">
        <v>44917</v>
      </c>
      <c r="H613" s="78">
        <v>44917</v>
      </c>
      <c r="I613" s="78">
        <v>44947</v>
      </c>
      <c r="J613" s="75" t="s">
        <v>7572</v>
      </c>
      <c r="K613" s="74">
        <v>2022</v>
      </c>
      <c r="L613" t="str">
        <f t="shared" si="9"/>
        <v>20221611</v>
      </c>
    </row>
    <row r="614" spans="1:12" x14ac:dyDescent="0.25">
      <c r="A614" s="54" t="s">
        <v>9920</v>
      </c>
      <c r="B614" s="75">
        <v>1612</v>
      </c>
      <c r="C614" s="75" t="s">
        <v>7424</v>
      </c>
      <c r="D614" s="76">
        <v>221207</v>
      </c>
      <c r="E614" s="77" t="s">
        <v>7576</v>
      </c>
      <c r="F614" s="184">
        <v>1101.5999999999999</v>
      </c>
      <c r="G614" s="78">
        <v>44918</v>
      </c>
      <c r="H614" s="78">
        <v>44917</v>
      </c>
      <c r="I614" s="78">
        <v>44925</v>
      </c>
      <c r="J614" s="75" t="s">
        <v>7577</v>
      </c>
      <c r="K614" s="74">
        <v>2022</v>
      </c>
      <c r="L614" t="str">
        <f t="shared" si="9"/>
        <v>20221612</v>
      </c>
    </row>
    <row r="615" spans="1:12" x14ac:dyDescent="0.25">
      <c r="A615" s="54" t="s">
        <v>9921</v>
      </c>
      <c r="B615" s="75">
        <v>1613</v>
      </c>
      <c r="C615" s="75" t="s">
        <v>7578</v>
      </c>
      <c r="D615" s="76">
        <v>3127222786</v>
      </c>
      <c r="E615" s="77" t="s">
        <v>7579</v>
      </c>
      <c r="F615" s="184">
        <v>806.4</v>
      </c>
      <c r="G615" s="78">
        <v>44904</v>
      </c>
      <c r="H615" s="78">
        <v>44917</v>
      </c>
      <c r="I615" s="78">
        <v>44931</v>
      </c>
      <c r="J615" s="75" t="s">
        <v>7580</v>
      </c>
      <c r="K615" s="74">
        <v>2022</v>
      </c>
      <c r="L615" t="str">
        <f t="shared" si="9"/>
        <v>20221613</v>
      </c>
    </row>
    <row r="616" spans="1:12" x14ac:dyDescent="0.25">
      <c r="A616" s="54" t="s">
        <v>9922</v>
      </c>
      <c r="B616" s="75">
        <v>1614</v>
      </c>
      <c r="C616" s="75" t="s">
        <v>7581</v>
      </c>
      <c r="D616" s="76">
        <v>2023182</v>
      </c>
      <c r="E616" s="77" t="s">
        <v>7582</v>
      </c>
      <c r="F616" s="184">
        <v>10103.4</v>
      </c>
      <c r="G616" s="78">
        <v>44917</v>
      </c>
      <c r="H616" s="78">
        <v>44917</v>
      </c>
      <c r="I616" s="78">
        <v>44931</v>
      </c>
      <c r="J616" s="75" t="s">
        <v>7583</v>
      </c>
      <c r="K616" s="74">
        <v>2022</v>
      </c>
      <c r="L616" t="str">
        <f t="shared" si="9"/>
        <v>20221614</v>
      </c>
    </row>
    <row r="617" spans="1:12" x14ac:dyDescent="0.25">
      <c r="A617" s="54" t="s">
        <v>9923</v>
      </c>
      <c r="B617" s="75">
        <v>1615</v>
      </c>
      <c r="C617" s="75" t="s">
        <v>7404</v>
      </c>
      <c r="D617" s="76">
        <v>22436095</v>
      </c>
      <c r="E617" s="77" t="s">
        <v>7584</v>
      </c>
      <c r="F617" s="184">
        <v>318.48</v>
      </c>
      <c r="G617" s="78">
        <v>44915</v>
      </c>
      <c r="H617" s="78">
        <v>44915</v>
      </c>
      <c r="I617" s="78">
        <v>44945</v>
      </c>
      <c r="J617" s="75" t="s">
        <v>7585</v>
      </c>
      <c r="K617" s="74">
        <v>2022</v>
      </c>
      <c r="L617" t="str">
        <f t="shared" si="9"/>
        <v>20221615</v>
      </c>
    </row>
    <row r="618" spans="1:12" x14ac:dyDescent="0.25">
      <c r="A618" s="54" t="s">
        <v>9924</v>
      </c>
      <c r="B618" s="75">
        <v>1616</v>
      </c>
      <c r="C618" s="75" t="s">
        <v>7586</v>
      </c>
      <c r="D618" s="76">
        <v>202228</v>
      </c>
      <c r="E618" s="77" t="s">
        <v>7587</v>
      </c>
      <c r="F618" s="184">
        <v>320.2</v>
      </c>
      <c r="G618" s="78">
        <v>44910</v>
      </c>
      <c r="H618" s="78">
        <v>44910</v>
      </c>
      <c r="I618" s="78">
        <v>44940</v>
      </c>
      <c r="J618" s="75" t="s">
        <v>7588</v>
      </c>
      <c r="K618" s="74">
        <v>2022</v>
      </c>
      <c r="L618" t="str">
        <f t="shared" si="9"/>
        <v>20221616</v>
      </c>
    </row>
    <row r="619" spans="1:12" x14ac:dyDescent="0.25">
      <c r="A619" s="54" t="s">
        <v>9925</v>
      </c>
      <c r="B619" s="75">
        <v>1617</v>
      </c>
      <c r="C619" s="75" t="s">
        <v>8482</v>
      </c>
      <c r="D619" s="76">
        <v>2210449</v>
      </c>
      <c r="E619" s="77" t="s">
        <v>7589</v>
      </c>
      <c r="F619" s="184">
        <v>991.8</v>
      </c>
      <c r="G619" s="78">
        <v>44904</v>
      </c>
      <c r="H619" s="78">
        <v>44904</v>
      </c>
      <c r="I619" s="78">
        <v>44934</v>
      </c>
      <c r="J619" s="75" t="s">
        <v>7590</v>
      </c>
      <c r="K619" s="74">
        <v>2022</v>
      </c>
      <c r="L619" t="str">
        <f t="shared" si="9"/>
        <v>20221617</v>
      </c>
    </row>
    <row r="620" spans="1:12" x14ac:dyDescent="0.25">
      <c r="A620" s="54" t="s">
        <v>9926</v>
      </c>
      <c r="B620" s="75">
        <v>1618</v>
      </c>
      <c r="C620" s="75" t="s">
        <v>7441</v>
      </c>
      <c r="D620" s="76">
        <v>1010017653</v>
      </c>
      <c r="E620" s="77" t="s">
        <v>7433</v>
      </c>
      <c r="F620" s="184">
        <v>396.67</v>
      </c>
      <c r="G620" s="78">
        <v>44911</v>
      </c>
      <c r="H620" s="78">
        <v>44914</v>
      </c>
      <c r="I620" s="78">
        <v>44944</v>
      </c>
      <c r="J620" s="75" t="s">
        <v>4694</v>
      </c>
      <c r="K620" s="74">
        <v>2022</v>
      </c>
      <c r="L620" t="str">
        <f t="shared" si="9"/>
        <v>20221618</v>
      </c>
    </row>
    <row r="621" spans="1:12" x14ac:dyDescent="0.25">
      <c r="A621" s="54" t="s">
        <v>9927</v>
      </c>
      <c r="B621" s="75">
        <v>1619</v>
      </c>
      <c r="C621" s="75" t="s">
        <v>7560</v>
      </c>
      <c r="D621" s="76">
        <v>2022144</v>
      </c>
      <c r="E621" s="77" t="s">
        <v>7591</v>
      </c>
      <c r="F621" s="184">
        <v>439.5</v>
      </c>
      <c r="G621" s="78">
        <v>44909</v>
      </c>
      <c r="H621" s="78">
        <v>44909</v>
      </c>
      <c r="I621" s="78">
        <v>44938</v>
      </c>
      <c r="J621" s="75" t="s">
        <v>4694</v>
      </c>
      <c r="K621" s="74">
        <v>2022</v>
      </c>
      <c r="L621" t="str">
        <f t="shared" si="9"/>
        <v>20221619</v>
      </c>
    </row>
    <row r="622" spans="1:12" x14ac:dyDescent="0.25">
      <c r="A622" s="54" t="s">
        <v>9928</v>
      </c>
      <c r="B622" s="75">
        <v>1620</v>
      </c>
      <c r="C622" s="75" t="s">
        <v>7441</v>
      </c>
      <c r="D622" s="76">
        <v>1010017682</v>
      </c>
      <c r="E622" s="77" t="s">
        <v>7592</v>
      </c>
      <c r="F622" s="184">
        <v>62.4</v>
      </c>
      <c r="G622" s="78">
        <v>44911</v>
      </c>
      <c r="H622" s="78">
        <v>44915</v>
      </c>
      <c r="I622" s="78">
        <v>44945</v>
      </c>
      <c r="J622" s="75" t="s">
        <v>4694</v>
      </c>
      <c r="K622" s="74">
        <v>2022</v>
      </c>
      <c r="L622" t="str">
        <f t="shared" si="9"/>
        <v>20221620</v>
      </c>
    </row>
    <row r="623" spans="1:12" x14ac:dyDescent="0.25">
      <c r="A623" s="54" t="s">
        <v>9929</v>
      </c>
      <c r="B623" s="75">
        <v>1621</v>
      </c>
      <c r="C623" s="75" t="s">
        <v>7441</v>
      </c>
      <c r="D623" s="76">
        <v>1010017307</v>
      </c>
      <c r="E623" s="77" t="s">
        <v>7593</v>
      </c>
      <c r="F623" s="184">
        <v>93.6</v>
      </c>
      <c r="G623" s="78">
        <v>44907</v>
      </c>
      <c r="H623" s="78">
        <v>44908</v>
      </c>
      <c r="I623" s="78">
        <v>44938</v>
      </c>
      <c r="J623" s="75" t="s">
        <v>4694</v>
      </c>
      <c r="K623" s="74">
        <v>2022</v>
      </c>
      <c r="L623" t="str">
        <f t="shared" si="9"/>
        <v>20221621</v>
      </c>
    </row>
    <row r="624" spans="1:12" x14ac:dyDescent="0.25">
      <c r="A624" s="54" t="s">
        <v>9930</v>
      </c>
      <c r="B624" s="75">
        <v>1622</v>
      </c>
      <c r="C624" s="75" t="s">
        <v>7560</v>
      </c>
      <c r="D624" s="76">
        <v>2022147</v>
      </c>
      <c r="E624" s="77" t="s">
        <v>7594</v>
      </c>
      <c r="F624" s="184">
        <v>319.89999999999998</v>
      </c>
      <c r="G624" s="78">
        <v>44914</v>
      </c>
      <c r="H624" s="78">
        <v>44914</v>
      </c>
      <c r="I624" s="78">
        <v>44944</v>
      </c>
      <c r="J624" s="75" t="s">
        <v>7595</v>
      </c>
      <c r="K624" s="74">
        <v>2022</v>
      </c>
      <c r="L624" t="str">
        <f t="shared" si="9"/>
        <v>20221622</v>
      </c>
    </row>
    <row r="625" spans="1:12" x14ac:dyDescent="0.25">
      <c r="A625" s="54" t="s">
        <v>9931</v>
      </c>
      <c r="B625" s="75">
        <v>1623</v>
      </c>
      <c r="C625" s="75" t="s">
        <v>7596</v>
      </c>
      <c r="D625" s="76">
        <v>2022140483</v>
      </c>
      <c r="E625" s="77" t="s">
        <v>7597</v>
      </c>
      <c r="F625" s="184">
        <v>1043.83</v>
      </c>
      <c r="G625" s="78" t="s">
        <v>7598</v>
      </c>
      <c r="H625" s="78">
        <v>44917</v>
      </c>
      <c r="I625" s="78">
        <v>44928</v>
      </c>
      <c r="J625" s="75" t="s">
        <v>7599</v>
      </c>
      <c r="K625" s="74">
        <v>2022</v>
      </c>
      <c r="L625" t="str">
        <f t="shared" si="9"/>
        <v>20221623</v>
      </c>
    </row>
    <row r="626" spans="1:12" x14ac:dyDescent="0.25">
      <c r="A626" s="54" t="s">
        <v>9932</v>
      </c>
      <c r="B626" s="75">
        <v>1624</v>
      </c>
      <c r="C626" s="75" t="s">
        <v>7441</v>
      </c>
      <c r="D626" s="76">
        <v>1010018017</v>
      </c>
      <c r="E626" s="77" t="s">
        <v>7600</v>
      </c>
      <c r="F626" s="184">
        <v>84.12</v>
      </c>
      <c r="G626" s="78" t="s">
        <v>7601</v>
      </c>
      <c r="H626" s="78">
        <v>44918</v>
      </c>
      <c r="I626" s="78">
        <v>44948</v>
      </c>
      <c r="J626" s="75" t="s">
        <v>4694</v>
      </c>
      <c r="K626" s="74">
        <v>2022</v>
      </c>
      <c r="L626" t="str">
        <f t="shared" si="9"/>
        <v>20221624</v>
      </c>
    </row>
    <row r="627" spans="1:12" x14ac:dyDescent="0.25">
      <c r="A627" s="54" t="s">
        <v>9933</v>
      </c>
      <c r="B627" s="75">
        <v>1625</v>
      </c>
      <c r="C627" s="75" t="s">
        <v>7560</v>
      </c>
      <c r="D627" s="76">
        <v>2022150</v>
      </c>
      <c r="E627" s="77" t="s">
        <v>7602</v>
      </c>
      <c r="F627" s="184">
        <v>134.19999999999999</v>
      </c>
      <c r="G627" s="78" t="s">
        <v>7603</v>
      </c>
      <c r="H627" s="78">
        <v>44922</v>
      </c>
      <c r="I627" s="78">
        <v>44952</v>
      </c>
      <c r="J627" s="75" t="s">
        <v>4694</v>
      </c>
      <c r="K627" s="74">
        <v>2022</v>
      </c>
      <c r="L627" t="str">
        <f t="shared" si="9"/>
        <v>20221625</v>
      </c>
    </row>
    <row r="628" spans="1:12" x14ac:dyDescent="0.25">
      <c r="A628" s="54" t="s">
        <v>9934</v>
      </c>
      <c r="B628" s="75">
        <v>1626</v>
      </c>
      <c r="C628" s="75" t="s">
        <v>7604</v>
      </c>
      <c r="D628" s="76">
        <v>62022</v>
      </c>
      <c r="E628" s="77" t="s">
        <v>7605</v>
      </c>
      <c r="F628" s="184">
        <v>741.51</v>
      </c>
      <c r="G628" s="78" t="s">
        <v>7606</v>
      </c>
      <c r="H628" s="78" t="s">
        <v>7607</v>
      </c>
      <c r="I628" s="78">
        <v>44925</v>
      </c>
      <c r="J628" s="75" t="s">
        <v>7241</v>
      </c>
      <c r="K628" s="74">
        <v>2022</v>
      </c>
      <c r="L628" t="str">
        <f t="shared" si="9"/>
        <v>20221626</v>
      </c>
    </row>
    <row r="629" spans="1:12" x14ac:dyDescent="0.25">
      <c r="A629" s="54" t="s">
        <v>9935</v>
      </c>
      <c r="B629" s="75">
        <v>1627</v>
      </c>
      <c r="C629" s="75" t="s">
        <v>7533</v>
      </c>
      <c r="D629" s="76">
        <v>220375</v>
      </c>
      <c r="E629" s="77" t="s">
        <v>7608</v>
      </c>
      <c r="F629" s="184">
        <v>434.54</v>
      </c>
      <c r="G629" s="78" t="s">
        <v>7609</v>
      </c>
      <c r="H629" s="78">
        <v>44923</v>
      </c>
      <c r="I629" s="78">
        <v>44927</v>
      </c>
      <c r="J629" s="75" t="s">
        <v>7535</v>
      </c>
      <c r="K629" s="74">
        <v>2022</v>
      </c>
      <c r="L629" t="str">
        <f t="shared" si="9"/>
        <v>20221627</v>
      </c>
    </row>
    <row r="630" spans="1:12" x14ac:dyDescent="0.25">
      <c r="A630" s="54" t="s">
        <v>9936</v>
      </c>
      <c r="B630" s="75">
        <v>1628</v>
      </c>
      <c r="C630" s="75" t="s">
        <v>7610</v>
      </c>
      <c r="D630" s="76">
        <v>2212133465</v>
      </c>
      <c r="E630" s="77" t="s">
        <v>7611</v>
      </c>
      <c r="F630" s="184">
        <v>13.6</v>
      </c>
      <c r="G630" s="78" t="s">
        <v>7612</v>
      </c>
      <c r="H630" s="78">
        <v>44924</v>
      </c>
      <c r="I630" s="78">
        <v>44936</v>
      </c>
      <c r="J630" s="75" t="s">
        <v>4774</v>
      </c>
      <c r="K630" s="74">
        <v>2022</v>
      </c>
      <c r="L630" t="str">
        <f t="shared" si="9"/>
        <v>20221628</v>
      </c>
    </row>
    <row r="631" spans="1:12" x14ac:dyDescent="0.25">
      <c r="A631" s="54" t="s">
        <v>9937</v>
      </c>
      <c r="B631" s="75">
        <v>1629</v>
      </c>
      <c r="C631" s="75" t="s">
        <v>7407</v>
      </c>
      <c r="D631" s="76">
        <v>122269932</v>
      </c>
      <c r="E631" s="77" t="s">
        <v>7613</v>
      </c>
      <c r="F631" s="184">
        <v>6118.55</v>
      </c>
      <c r="G631" s="78" t="s">
        <v>7601</v>
      </c>
      <c r="H631" s="78">
        <v>44918</v>
      </c>
      <c r="I631" s="78">
        <v>44932</v>
      </c>
      <c r="J631" s="75" t="s">
        <v>5745</v>
      </c>
      <c r="K631" s="74">
        <v>2022</v>
      </c>
      <c r="L631" t="str">
        <f t="shared" si="9"/>
        <v>20221629</v>
      </c>
    </row>
    <row r="632" spans="1:12" x14ac:dyDescent="0.25">
      <c r="A632" s="54" t="s">
        <v>9938</v>
      </c>
      <c r="B632" s="75">
        <v>1630</v>
      </c>
      <c r="C632" s="75" t="s">
        <v>7614</v>
      </c>
      <c r="D632" s="76">
        <v>2152202054</v>
      </c>
      <c r="E632" s="77" t="s">
        <v>7615</v>
      </c>
      <c r="F632" s="184">
        <v>205.61</v>
      </c>
      <c r="G632" s="78" t="s">
        <v>7616</v>
      </c>
      <c r="H632" s="78">
        <v>44924</v>
      </c>
      <c r="I632" s="78">
        <v>44937</v>
      </c>
      <c r="J632" s="75" t="s">
        <v>4695</v>
      </c>
      <c r="K632" s="74">
        <v>2022</v>
      </c>
      <c r="L632" t="str">
        <f t="shared" si="9"/>
        <v>20221630</v>
      </c>
    </row>
    <row r="633" spans="1:12" x14ac:dyDescent="0.25">
      <c r="A633" s="54" t="s">
        <v>9939</v>
      </c>
      <c r="B633" s="75">
        <v>1631</v>
      </c>
      <c r="C633" s="75" t="s">
        <v>7617</v>
      </c>
      <c r="D633" s="76">
        <v>220100217</v>
      </c>
      <c r="E633" s="77" t="s">
        <v>7618</v>
      </c>
      <c r="F633" s="184">
        <v>600.92999999999995</v>
      </c>
      <c r="G633" s="78" t="s">
        <v>7616</v>
      </c>
      <c r="H633" s="78">
        <v>44924</v>
      </c>
      <c r="I633" s="78">
        <v>44937</v>
      </c>
      <c r="J633" s="75" t="s">
        <v>7619</v>
      </c>
      <c r="K633" s="74">
        <v>2022</v>
      </c>
      <c r="L633" t="str">
        <f t="shared" si="9"/>
        <v>20221631</v>
      </c>
    </row>
    <row r="634" spans="1:12" x14ac:dyDescent="0.25">
      <c r="A634" s="54" t="s">
        <v>9940</v>
      </c>
      <c r="B634" s="75">
        <v>1632</v>
      </c>
      <c r="C634" s="75" t="s">
        <v>7407</v>
      </c>
      <c r="D634" s="76">
        <v>122270994</v>
      </c>
      <c r="E634" s="77" t="s">
        <v>7620</v>
      </c>
      <c r="F634" s="184">
        <v>1186.92</v>
      </c>
      <c r="G634" s="78" t="s">
        <v>7621</v>
      </c>
      <c r="H634" s="78">
        <v>44924</v>
      </c>
      <c r="I634" s="78">
        <v>44938</v>
      </c>
      <c r="J634" s="75" t="s">
        <v>36</v>
      </c>
      <c r="K634" s="74">
        <v>2022</v>
      </c>
      <c r="L634" t="str">
        <f t="shared" si="9"/>
        <v>20221632</v>
      </c>
    </row>
    <row r="635" spans="1:12" x14ac:dyDescent="0.25">
      <c r="A635" s="54" t="s">
        <v>9941</v>
      </c>
      <c r="B635" s="75">
        <v>1633</v>
      </c>
      <c r="C635" s="75" t="s">
        <v>7622</v>
      </c>
      <c r="D635" s="76">
        <v>2022380</v>
      </c>
      <c r="E635" s="77" t="s">
        <v>7623</v>
      </c>
      <c r="F635" s="184">
        <v>583.44000000000005</v>
      </c>
      <c r="G635" s="78">
        <v>44926</v>
      </c>
      <c r="H635" s="78">
        <v>44928</v>
      </c>
      <c r="I635" s="78">
        <v>44940</v>
      </c>
      <c r="J635" s="75" t="s">
        <v>7624</v>
      </c>
      <c r="K635" s="74">
        <v>2022</v>
      </c>
      <c r="L635" t="str">
        <f t="shared" si="9"/>
        <v>20221633</v>
      </c>
    </row>
    <row r="636" spans="1:12" x14ac:dyDescent="0.25">
      <c r="A636" s="54" t="s">
        <v>9942</v>
      </c>
      <c r="B636" s="75">
        <v>1634</v>
      </c>
      <c r="C636" s="75" t="s">
        <v>7527</v>
      </c>
      <c r="D636" s="76">
        <v>2122002297</v>
      </c>
      <c r="E636" s="77" t="s">
        <v>7528</v>
      </c>
      <c r="F636" s="184">
        <v>100810.08</v>
      </c>
      <c r="G636" s="78">
        <v>44926</v>
      </c>
      <c r="H636" s="78">
        <v>44930</v>
      </c>
      <c r="I636" s="78">
        <v>44959</v>
      </c>
      <c r="J636" s="75" t="s">
        <v>7529</v>
      </c>
      <c r="K636" s="74">
        <v>2022</v>
      </c>
      <c r="L636" t="str">
        <f t="shared" si="9"/>
        <v>20221634</v>
      </c>
    </row>
    <row r="637" spans="1:12" x14ac:dyDescent="0.25">
      <c r="A637" s="54" t="s">
        <v>9943</v>
      </c>
      <c r="B637" s="75">
        <v>1635</v>
      </c>
      <c r="C637" s="75" t="s">
        <v>7527</v>
      </c>
      <c r="D637" s="76">
        <v>2422000123</v>
      </c>
      <c r="E637" s="77" t="s">
        <v>7528</v>
      </c>
      <c r="F637" s="184">
        <v>6390.58</v>
      </c>
      <c r="G637" s="78">
        <v>44925</v>
      </c>
      <c r="H637" s="78">
        <v>44928</v>
      </c>
      <c r="I637" s="78">
        <v>44956</v>
      </c>
      <c r="J637" s="75" t="s">
        <v>7529</v>
      </c>
      <c r="K637" s="74">
        <v>2022</v>
      </c>
      <c r="L637" t="str">
        <f t="shared" si="9"/>
        <v>20221635</v>
      </c>
    </row>
    <row r="638" spans="1:12" x14ac:dyDescent="0.25">
      <c r="A638" s="54" t="s">
        <v>9944</v>
      </c>
      <c r="B638" s="75">
        <v>1636</v>
      </c>
      <c r="C638" s="75" t="s">
        <v>7625</v>
      </c>
      <c r="D638" s="76">
        <v>4231002643</v>
      </c>
      <c r="E638" s="77" t="s">
        <v>7626</v>
      </c>
      <c r="F638" s="184">
        <v>5409.98</v>
      </c>
      <c r="G638" s="78">
        <v>44926</v>
      </c>
      <c r="H638" s="78">
        <v>44929</v>
      </c>
      <c r="I638" s="78">
        <v>44958</v>
      </c>
      <c r="J638" s="75" t="s">
        <v>205</v>
      </c>
      <c r="K638" s="74">
        <v>2022</v>
      </c>
      <c r="L638" t="str">
        <f t="shared" si="9"/>
        <v>20221636</v>
      </c>
    </row>
    <row r="639" spans="1:12" x14ac:dyDescent="0.25">
      <c r="A639" s="54" t="s">
        <v>9945</v>
      </c>
      <c r="B639" s="75">
        <v>1637</v>
      </c>
      <c r="C639" s="75" t="s">
        <v>7627</v>
      </c>
      <c r="D639" s="76">
        <v>10220203</v>
      </c>
      <c r="E639" s="77" t="s">
        <v>7628</v>
      </c>
      <c r="F639" s="184">
        <v>235.2</v>
      </c>
      <c r="G639" s="78">
        <v>44926</v>
      </c>
      <c r="H639" s="78">
        <v>44930</v>
      </c>
      <c r="I639" s="78">
        <v>44940</v>
      </c>
      <c r="J639" s="75" t="s">
        <v>6755</v>
      </c>
      <c r="K639" s="74">
        <v>2022</v>
      </c>
      <c r="L639" t="str">
        <f t="shared" si="9"/>
        <v>20221637</v>
      </c>
    </row>
    <row r="640" spans="1:12" x14ac:dyDescent="0.25">
      <c r="A640" s="54" t="s">
        <v>9946</v>
      </c>
      <c r="B640" s="75">
        <v>1638</v>
      </c>
      <c r="C640" s="75" t="s">
        <v>7629</v>
      </c>
      <c r="D640" s="76">
        <v>9322</v>
      </c>
      <c r="E640" s="77" t="s">
        <v>7630</v>
      </c>
      <c r="F640" s="184">
        <v>120</v>
      </c>
      <c r="G640" s="78">
        <v>44914</v>
      </c>
      <c r="H640" s="78">
        <v>44917</v>
      </c>
      <c r="I640" s="78">
        <v>44931</v>
      </c>
      <c r="J640" s="75" t="s">
        <v>5336</v>
      </c>
      <c r="K640" s="74">
        <v>2022</v>
      </c>
      <c r="L640" t="str">
        <f t="shared" si="9"/>
        <v>20221638</v>
      </c>
    </row>
    <row r="641" spans="1:12" x14ac:dyDescent="0.25">
      <c r="A641" s="54" t="s">
        <v>9947</v>
      </c>
      <c r="B641" s="75">
        <v>1639</v>
      </c>
      <c r="C641" s="75" t="s">
        <v>7631</v>
      </c>
      <c r="D641" s="76">
        <v>8901239783</v>
      </c>
      <c r="E641" s="77" t="s">
        <v>7632</v>
      </c>
      <c r="F641" s="184">
        <v>1</v>
      </c>
      <c r="G641" s="78">
        <v>44897</v>
      </c>
      <c r="H641" s="78">
        <v>44930</v>
      </c>
      <c r="I641" s="78">
        <v>44566</v>
      </c>
      <c r="J641" s="75" t="s">
        <v>5652</v>
      </c>
      <c r="K641" s="74">
        <v>2022</v>
      </c>
      <c r="L641" t="str">
        <f t="shared" si="9"/>
        <v>20221639</v>
      </c>
    </row>
    <row r="642" spans="1:12" x14ac:dyDescent="0.25">
      <c r="A642" s="54" t="s">
        <v>9948</v>
      </c>
      <c r="B642" s="75">
        <v>1640</v>
      </c>
      <c r="C642" s="75" t="s">
        <v>7633</v>
      </c>
      <c r="D642" s="76">
        <v>202230492</v>
      </c>
      <c r="E642" s="77" t="s">
        <v>7634</v>
      </c>
      <c r="F642" s="184">
        <v>55.3</v>
      </c>
      <c r="G642" s="78">
        <v>44901</v>
      </c>
      <c r="H642" s="78">
        <v>44901</v>
      </c>
      <c r="I642" s="78">
        <v>44901</v>
      </c>
      <c r="J642" s="75" t="s">
        <v>7635</v>
      </c>
      <c r="K642" s="74">
        <v>2022</v>
      </c>
      <c r="L642" t="str">
        <f t="shared" si="9"/>
        <v>20221640</v>
      </c>
    </row>
    <row r="643" spans="1:12" x14ac:dyDescent="0.25">
      <c r="A643" s="54" t="s">
        <v>9949</v>
      </c>
      <c r="B643" s="75">
        <v>1641</v>
      </c>
      <c r="C643" s="75" t="s">
        <v>7636</v>
      </c>
      <c r="D643" s="76">
        <v>2205146608</v>
      </c>
      <c r="E643" s="77" t="s">
        <v>7637</v>
      </c>
      <c r="F643" s="184">
        <v>103.5</v>
      </c>
      <c r="G643" s="78">
        <v>44916</v>
      </c>
      <c r="H643" s="78">
        <v>44930</v>
      </c>
      <c r="I643" s="78">
        <v>44930</v>
      </c>
      <c r="J643" s="75" t="s">
        <v>7638</v>
      </c>
      <c r="K643" s="74">
        <v>2022</v>
      </c>
      <c r="L643" t="str">
        <f t="shared" ref="L643:L685" si="10">K643&amp;B643</f>
        <v>20221641</v>
      </c>
    </row>
    <row r="644" spans="1:12" x14ac:dyDescent="0.25">
      <c r="A644" s="54" t="s">
        <v>9950</v>
      </c>
      <c r="B644" s="75">
        <v>1642</v>
      </c>
      <c r="C644" s="75" t="s">
        <v>7542</v>
      </c>
      <c r="D644" s="76">
        <v>2204634</v>
      </c>
      <c r="E644" s="77" t="s">
        <v>7639</v>
      </c>
      <c r="F644" s="184">
        <v>33.9</v>
      </c>
      <c r="G644" s="78">
        <v>44918</v>
      </c>
      <c r="H644" s="78">
        <v>44918</v>
      </c>
      <c r="I644" s="78">
        <v>44978</v>
      </c>
      <c r="J644" s="75" t="s">
        <v>36</v>
      </c>
      <c r="K644" s="74">
        <v>2022</v>
      </c>
      <c r="L644" t="str">
        <f t="shared" si="10"/>
        <v>20221642</v>
      </c>
    </row>
    <row r="645" spans="1:12" x14ac:dyDescent="0.25">
      <c r="A645" s="54" t="s">
        <v>9951</v>
      </c>
      <c r="B645" s="75">
        <v>1643</v>
      </c>
      <c r="C645" s="75" t="s">
        <v>7542</v>
      </c>
      <c r="D645" s="76">
        <v>2207836</v>
      </c>
      <c r="E645" s="77" t="s">
        <v>7640</v>
      </c>
      <c r="F645" s="184">
        <v>255.13</v>
      </c>
      <c r="G645" s="78">
        <v>44925</v>
      </c>
      <c r="H645" s="78">
        <v>44925</v>
      </c>
      <c r="I645" s="78">
        <v>44985</v>
      </c>
      <c r="J645" s="75" t="s">
        <v>4724</v>
      </c>
      <c r="K645" s="74">
        <v>2022</v>
      </c>
      <c r="L645" t="str">
        <f t="shared" si="10"/>
        <v>20221643</v>
      </c>
    </row>
    <row r="646" spans="1:12" x14ac:dyDescent="0.25">
      <c r="A646" s="54" t="s">
        <v>9952</v>
      </c>
      <c r="B646" s="75">
        <v>1644</v>
      </c>
      <c r="C646" s="75" t="s">
        <v>7542</v>
      </c>
      <c r="D646" s="76">
        <v>2199746</v>
      </c>
      <c r="E646" s="77" t="s">
        <v>7641</v>
      </c>
      <c r="F646" s="184">
        <v>1432.05</v>
      </c>
      <c r="G646" s="78">
        <v>44918</v>
      </c>
      <c r="H646" s="78">
        <v>44918</v>
      </c>
      <c r="I646" s="78">
        <v>44978</v>
      </c>
      <c r="J646" s="75" t="s">
        <v>7642</v>
      </c>
      <c r="K646" s="74">
        <v>2022</v>
      </c>
      <c r="L646" t="str">
        <f t="shared" si="10"/>
        <v>20221644</v>
      </c>
    </row>
    <row r="647" spans="1:12" x14ac:dyDescent="0.25">
      <c r="A647" s="54" t="s">
        <v>9953</v>
      </c>
      <c r="B647" s="75">
        <v>1645</v>
      </c>
      <c r="C647" s="75" t="s">
        <v>7542</v>
      </c>
      <c r="D647" s="76">
        <v>660570</v>
      </c>
      <c r="E647" s="77" t="s">
        <v>7643</v>
      </c>
      <c r="F647" s="184">
        <v>-33.020000000000003</v>
      </c>
      <c r="G647" s="78">
        <v>44924</v>
      </c>
      <c r="H647" s="78">
        <v>44924</v>
      </c>
      <c r="I647" s="78">
        <v>44984</v>
      </c>
      <c r="J647" s="75" t="s">
        <v>37</v>
      </c>
      <c r="K647" s="74">
        <v>2022</v>
      </c>
      <c r="L647" t="str">
        <f t="shared" si="10"/>
        <v>20221645</v>
      </c>
    </row>
    <row r="648" spans="1:12" x14ac:dyDescent="0.25">
      <c r="A648" s="54" t="s">
        <v>9954</v>
      </c>
      <c r="B648" s="75">
        <v>1646</v>
      </c>
      <c r="C648" s="75" t="s">
        <v>7644</v>
      </c>
      <c r="D648" s="76">
        <v>2200827</v>
      </c>
      <c r="E648" s="77" t="s">
        <v>7645</v>
      </c>
      <c r="F648" s="184">
        <v>77.5</v>
      </c>
      <c r="G648" s="78">
        <v>44915</v>
      </c>
      <c r="H648" s="78">
        <v>44923</v>
      </c>
      <c r="I648" s="78">
        <v>44928</v>
      </c>
      <c r="J648" s="75" t="s">
        <v>7646</v>
      </c>
      <c r="K648" s="74">
        <v>2022</v>
      </c>
      <c r="L648" t="str">
        <f t="shared" si="10"/>
        <v>20221646</v>
      </c>
    </row>
    <row r="649" spans="1:12" x14ac:dyDescent="0.25">
      <c r="A649" s="54" t="s">
        <v>9955</v>
      </c>
      <c r="B649" s="75">
        <v>1647</v>
      </c>
      <c r="C649" s="75" t="s">
        <v>7647</v>
      </c>
      <c r="D649" s="76">
        <v>2023100011</v>
      </c>
      <c r="E649" s="77" t="s">
        <v>7648</v>
      </c>
      <c r="F649" s="184">
        <v>5552.74</v>
      </c>
      <c r="G649" s="78">
        <v>44926</v>
      </c>
      <c r="H649" s="78">
        <v>44929</v>
      </c>
      <c r="I649" s="78">
        <v>44946</v>
      </c>
      <c r="J649" s="75" t="s">
        <v>7572</v>
      </c>
      <c r="K649" s="74">
        <v>2022</v>
      </c>
      <c r="L649" t="str">
        <f t="shared" si="10"/>
        <v>20221647</v>
      </c>
    </row>
    <row r="650" spans="1:12" x14ac:dyDescent="0.25">
      <c r="A650" s="54" t="s">
        <v>9956</v>
      </c>
      <c r="B650" s="75">
        <v>1648</v>
      </c>
      <c r="C650" s="75" t="s">
        <v>7649</v>
      </c>
      <c r="D650" s="76">
        <v>670236653</v>
      </c>
      <c r="E650" s="77" t="s">
        <v>7650</v>
      </c>
      <c r="F650" s="184">
        <v>864</v>
      </c>
      <c r="G650" s="78">
        <v>44910</v>
      </c>
      <c r="H650" s="78">
        <v>44928</v>
      </c>
      <c r="I650" s="78">
        <v>44956</v>
      </c>
      <c r="J650" s="75" t="s">
        <v>7572</v>
      </c>
      <c r="K650" s="74">
        <v>2022</v>
      </c>
      <c r="L650" t="str">
        <f t="shared" si="10"/>
        <v>20221648</v>
      </c>
    </row>
    <row r="651" spans="1:12" x14ac:dyDescent="0.25">
      <c r="A651" s="54" t="s">
        <v>9957</v>
      </c>
      <c r="B651" s="75">
        <v>1649</v>
      </c>
      <c r="C651" s="75" t="s">
        <v>7651</v>
      </c>
      <c r="D651" s="76">
        <v>90012408</v>
      </c>
      <c r="E651" s="77" t="s">
        <v>7652</v>
      </c>
      <c r="F651" s="184">
        <v>7483.98</v>
      </c>
      <c r="G651" s="78">
        <v>44925</v>
      </c>
      <c r="H651" s="78">
        <v>44928</v>
      </c>
      <c r="I651" s="78">
        <v>44955</v>
      </c>
      <c r="J651" s="75" t="s">
        <v>7572</v>
      </c>
      <c r="K651" s="74">
        <v>2022</v>
      </c>
      <c r="L651" t="str">
        <f t="shared" si="10"/>
        <v>20221649</v>
      </c>
    </row>
    <row r="652" spans="1:12" x14ac:dyDescent="0.25">
      <c r="A652" s="54" t="s">
        <v>9958</v>
      </c>
      <c r="B652" s="75">
        <v>1650</v>
      </c>
      <c r="C652" s="75" t="s">
        <v>7653</v>
      </c>
      <c r="D652" s="76">
        <v>12204465</v>
      </c>
      <c r="E652" s="77" t="s">
        <v>7654</v>
      </c>
      <c r="F652" s="184">
        <v>61.38</v>
      </c>
      <c r="G652" s="78">
        <v>44924</v>
      </c>
      <c r="H652" s="78">
        <v>44928</v>
      </c>
      <c r="I652" s="78">
        <v>44954</v>
      </c>
      <c r="J652" s="75" t="s">
        <v>7572</v>
      </c>
      <c r="K652" s="74">
        <v>2022</v>
      </c>
      <c r="L652" t="str">
        <f t="shared" si="10"/>
        <v>20221650</v>
      </c>
    </row>
    <row r="653" spans="1:12" x14ac:dyDescent="0.25">
      <c r="A653" s="54" t="s">
        <v>9959</v>
      </c>
      <c r="B653" s="75">
        <v>1651</v>
      </c>
      <c r="C653" s="75" t="s">
        <v>7653</v>
      </c>
      <c r="D653" s="76">
        <v>12204462</v>
      </c>
      <c r="E653" s="77" t="s">
        <v>7654</v>
      </c>
      <c r="F653" s="184">
        <v>3627</v>
      </c>
      <c r="G653" s="78">
        <v>44924</v>
      </c>
      <c r="H653" s="78">
        <v>44928</v>
      </c>
      <c r="I653" s="78">
        <v>44954</v>
      </c>
      <c r="J653" s="75" t="s">
        <v>7572</v>
      </c>
      <c r="K653" s="74">
        <v>2022</v>
      </c>
      <c r="L653" t="str">
        <f t="shared" si="10"/>
        <v>20221651</v>
      </c>
    </row>
    <row r="654" spans="1:12" x14ac:dyDescent="0.25">
      <c r="A654" s="54" t="s">
        <v>9960</v>
      </c>
      <c r="B654" s="75">
        <v>1652</v>
      </c>
      <c r="C654" s="75" t="s">
        <v>7655</v>
      </c>
      <c r="D654" s="76">
        <v>2022920500</v>
      </c>
      <c r="E654" s="77" t="s">
        <v>7656</v>
      </c>
      <c r="F654" s="184">
        <v>5611.61</v>
      </c>
      <c r="G654" s="78">
        <v>44923</v>
      </c>
      <c r="H654" s="78">
        <v>44928</v>
      </c>
      <c r="I654" s="78">
        <v>44954</v>
      </c>
      <c r="J654" s="75" t="s">
        <v>7572</v>
      </c>
      <c r="K654" s="74">
        <v>2022</v>
      </c>
      <c r="L654" t="str">
        <f t="shared" si="10"/>
        <v>20221652</v>
      </c>
    </row>
    <row r="655" spans="1:12" x14ac:dyDescent="0.25">
      <c r="A655" s="54" t="s">
        <v>9961</v>
      </c>
      <c r="B655" s="75">
        <v>1653</v>
      </c>
      <c r="C655" s="75" t="s">
        <v>7657</v>
      </c>
      <c r="D655" s="76">
        <v>202213936</v>
      </c>
      <c r="E655" s="77" t="s">
        <v>7658</v>
      </c>
      <c r="F655" s="184">
        <v>6099.1</v>
      </c>
      <c r="G655" s="78">
        <v>44926</v>
      </c>
      <c r="H655" s="78">
        <v>44928</v>
      </c>
      <c r="I655" s="78">
        <v>44956</v>
      </c>
      <c r="J655" s="75" t="s">
        <v>7572</v>
      </c>
      <c r="K655" s="74">
        <v>2022</v>
      </c>
      <c r="L655" t="str">
        <f t="shared" si="10"/>
        <v>20221653</v>
      </c>
    </row>
    <row r="656" spans="1:12" x14ac:dyDescent="0.25">
      <c r="A656" s="54" t="s">
        <v>9962</v>
      </c>
      <c r="B656" s="75">
        <v>1654</v>
      </c>
      <c r="C656" s="75" t="s">
        <v>7407</v>
      </c>
      <c r="D656" s="76">
        <v>222016082</v>
      </c>
      <c r="E656" s="77" t="s">
        <v>7553</v>
      </c>
      <c r="F656" s="184">
        <v>-81.599999999999994</v>
      </c>
      <c r="G656" s="78">
        <v>44924</v>
      </c>
      <c r="H656" s="78">
        <v>44924</v>
      </c>
      <c r="I656" s="78">
        <v>44954</v>
      </c>
      <c r="J656" s="75" t="s">
        <v>7659</v>
      </c>
      <c r="K656" s="74">
        <v>2022</v>
      </c>
      <c r="L656" t="str">
        <f t="shared" si="10"/>
        <v>20221654</v>
      </c>
    </row>
    <row r="657" spans="1:12" x14ac:dyDescent="0.25">
      <c r="A657" s="54" t="s">
        <v>9963</v>
      </c>
      <c r="B657" s="75">
        <v>1655</v>
      </c>
      <c r="C657" s="75" t="s">
        <v>7660</v>
      </c>
      <c r="D657" s="76">
        <v>220100843</v>
      </c>
      <c r="E657" s="77" t="s">
        <v>7661</v>
      </c>
      <c r="F657" s="184">
        <v>864.45</v>
      </c>
      <c r="G657" s="78">
        <v>44924</v>
      </c>
      <c r="H657" s="78">
        <v>44928</v>
      </c>
      <c r="I657" s="78">
        <v>44931</v>
      </c>
      <c r="J657" s="75" t="s">
        <v>7662</v>
      </c>
      <c r="K657" s="74">
        <v>2022</v>
      </c>
      <c r="L657" t="str">
        <f t="shared" si="10"/>
        <v>20221655</v>
      </c>
    </row>
    <row r="658" spans="1:12" x14ac:dyDescent="0.25">
      <c r="A658" s="54" t="s">
        <v>9964</v>
      </c>
      <c r="B658" s="75">
        <v>1656</v>
      </c>
      <c r="C658" s="75" t="s">
        <v>7467</v>
      </c>
      <c r="D658" s="76">
        <v>2212133</v>
      </c>
      <c r="E658" s="77" t="s">
        <v>7663</v>
      </c>
      <c r="F658" s="184">
        <v>180</v>
      </c>
      <c r="G658" s="78">
        <v>44916</v>
      </c>
      <c r="H658" s="78">
        <v>44929</v>
      </c>
      <c r="I658" s="78">
        <v>44939</v>
      </c>
      <c r="J658" s="75" t="s">
        <v>7664</v>
      </c>
      <c r="K658" s="74">
        <v>2022</v>
      </c>
      <c r="L658" t="str">
        <f t="shared" si="10"/>
        <v>20221656</v>
      </c>
    </row>
    <row r="659" spans="1:12" x14ac:dyDescent="0.25">
      <c r="A659" s="54" t="s">
        <v>9965</v>
      </c>
      <c r="B659" s="75">
        <v>1657</v>
      </c>
      <c r="C659" s="75" t="s">
        <v>7665</v>
      </c>
      <c r="D659" s="76">
        <v>122202934</v>
      </c>
      <c r="E659" s="77" t="s">
        <v>7666</v>
      </c>
      <c r="F659" s="184">
        <v>1440.32</v>
      </c>
      <c r="G659" s="78">
        <v>44926</v>
      </c>
      <c r="H659" s="78">
        <v>44935</v>
      </c>
      <c r="I659" s="78">
        <v>44971</v>
      </c>
      <c r="J659" s="75" t="s">
        <v>72</v>
      </c>
      <c r="K659" s="74">
        <v>2022</v>
      </c>
      <c r="L659" t="str">
        <f t="shared" si="10"/>
        <v>20221657</v>
      </c>
    </row>
    <row r="660" spans="1:12" x14ac:dyDescent="0.25">
      <c r="A660" s="54" t="s">
        <v>9966</v>
      </c>
      <c r="B660" s="75">
        <v>1658</v>
      </c>
      <c r="C660" s="75" t="s">
        <v>7667</v>
      </c>
      <c r="D660" s="76">
        <v>1111222300</v>
      </c>
      <c r="E660" s="77" t="s">
        <v>7668</v>
      </c>
      <c r="F660" s="184">
        <v>978.47</v>
      </c>
      <c r="G660" s="78">
        <v>44926</v>
      </c>
      <c r="H660" s="78">
        <v>44935</v>
      </c>
      <c r="I660" s="78">
        <v>44943</v>
      </c>
      <c r="J660" s="75" t="s">
        <v>179</v>
      </c>
      <c r="K660" s="74">
        <v>2022</v>
      </c>
      <c r="L660" t="str">
        <f t="shared" si="10"/>
        <v>20221658</v>
      </c>
    </row>
    <row r="661" spans="1:12" x14ac:dyDescent="0.25">
      <c r="A661" s="54" t="s">
        <v>9967</v>
      </c>
      <c r="B661" s="75">
        <v>1659</v>
      </c>
      <c r="C661" s="75" t="s">
        <v>7498</v>
      </c>
      <c r="D661" s="76">
        <v>6861957075</v>
      </c>
      <c r="E661" s="77" t="s">
        <v>7499</v>
      </c>
      <c r="F661" s="184">
        <v>135.58000000000001</v>
      </c>
      <c r="G661" s="78">
        <v>44926</v>
      </c>
      <c r="H661" s="78">
        <v>44935</v>
      </c>
      <c r="I661" s="78">
        <v>44991</v>
      </c>
      <c r="J661" s="75" t="s">
        <v>44</v>
      </c>
      <c r="K661" s="74">
        <v>2022</v>
      </c>
      <c r="L661" t="str">
        <f t="shared" si="10"/>
        <v>20221659</v>
      </c>
    </row>
    <row r="662" spans="1:12" x14ac:dyDescent="0.25">
      <c r="A662" s="54" t="s">
        <v>9968</v>
      </c>
      <c r="B662" s="75">
        <v>1660</v>
      </c>
      <c r="C662" s="75" t="s">
        <v>7517</v>
      </c>
      <c r="D662" s="76">
        <v>8422201562</v>
      </c>
      <c r="E662" s="77" t="s">
        <v>7669</v>
      </c>
      <c r="F662" s="184">
        <v>128.04</v>
      </c>
      <c r="G662" s="78">
        <v>44926</v>
      </c>
      <c r="H662" s="78">
        <v>44935</v>
      </c>
      <c r="I662" s="78">
        <v>44940</v>
      </c>
      <c r="J662" s="75" t="s">
        <v>7670</v>
      </c>
      <c r="K662" s="74">
        <v>2022</v>
      </c>
      <c r="L662" t="str">
        <f t="shared" si="10"/>
        <v>20221660</v>
      </c>
    </row>
    <row r="663" spans="1:12" x14ac:dyDescent="0.25">
      <c r="A663" s="54" t="s">
        <v>9969</v>
      </c>
      <c r="B663" s="75">
        <v>1661</v>
      </c>
      <c r="C663" s="75" t="s">
        <v>7671</v>
      </c>
      <c r="D663" s="76">
        <v>123829</v>
      </c>
      <c r="E663" s="77" t="s">
        <v>7672</v>
      </c>
      <c r="F663" s="184">
        <v>68.400000000000006</v>
      </c>
      <c r="G663" s="78">
        <v>44926</v>
      </c>
      <c r="H663" s="78">
        <v>44935</v>
      </c>
      <c r="I663" s="78">
        <v>44945</v>
      </c>
      <c r="J663" s="75" t="s">
        <v>6755</v>
      </c>
      <c r="K663" s="74">
        <v>2022</v>
      </c>
      <c r="L663" t="str">
        <f t="shared" si="10"/>
        <v>20221661</v>
      </c>
    </row>
    <row r="664" spans="1:12" x14ac:dyDescent="0.25">
      <c r="A664" s="54" t="s">
        <v>9970</v>
      </c>
      <c r="B664" s="75">
        <v>1662</v>
      </c>
      <c r="C664" s="75" t="s">
        <v>7673</v>
      </c>
      <c r="D664" s="76">
        <v>2022493</v>
      </c>
      <c r="E664" s="77" t="s">
        <v>7674</v>
      </c>
      <c r="F664" s="184">
        <v>6567.76</v>
      </c>
      <c r="G664" s="78">
        <v>44926</v>
      </c>
      <c r="H664" s="78">
        <v>44935</v>
      </c>
      <c r="I664" s="78">
        <v>44959</v>
      </c>
      <c r="J664" s="75" t="s">
        <v>5854</v>
      </c>
      <c r="K664" s="74">
        <v>2022</v>
      </c>
      <c r="L664" t="str">
        <f t="shared" si="10"/>
        <v>20221662</v>
      </c>
    </row>
    <row r="665" spans="1:12" x14ac:dyDescent="0.25">
      <c r="A665" s="54" t="s">
        <v>9971</v>
      </c>
      <c r="B665" s="75">
        <v>1663</v>
      </c>
      <c r="C665" s="75" t="s">
        <v>7427</v>
      </c>
      <c r="D665" s="76">
        <v>4723001477</v>
      </c>
      <c r="E665" s="77" t="s">
        <v>7428</v>
      </c>
      <c r="F665" s="184">
        <v>618.79</v>
      </c>
      <c r="G665" s="78">
        <v>44926</v>
      </c>
      <c r="H665" s="78">
        <v>44936</v>
      </c>
      <c r="I665" s="78">
        <v>44975</v>
      </c>
      <c r="J665" s="75" t="s">
        <v>7675</v>
      </c>
      <c r="K665" s="74">
        <v>2022</v>
      </c>
      <c r="L665" t="str">
        <f t="shared" si="10"/>
        <v>20221663</v>
      </c>
    </row>
    <row r="666" spans="1:12" x14ac:dyDescent="0.25">
      <c r="A666" s="54" t="s">
        <v>9972</v>
      </c>
      <c r="B666" s="75">
        <v>1664</v>
      </c>
      <c r="C666" s="75" t="s">
        <v>7676</v>
      </c>
      <c r="D666" s="76">
        <v>2022046</v>
      </c>
      <c r="E666" s="77" t="s">
        <v>7677</v>
      </c>
      <c r="F666" s="184">
        <v>1700.9</v>
      </c>
      <c r="G666" s="78">
        <v>44926</v>
      </c>
      <c r="H666" s="78">
        <v>44936</v>
      </c>
      <c r="I666" s="78">
        <v>44952</v>
      </c>
      <c r="J666" s="75" t="s">
        <v>6795</v>
      </c>
      <c r="K666" s="74">
        <v>2022</v>
      </c>
      <c r="L666" t="str">
        <f t="shared" si="10"/>
        <v>20221664</v>
      </c>
    </row>
    <row r="667" spans="1:12" x14ac:dyDescent="0.25">
      <c r="A667" s="54" t="s">
        <v>9973</v>
      </c>
      <c r="B667" s="75">
        <v>1665</v>
      </c>
      <c r="C667" s="75" t="s">
        <v>7401</v>
      </c>
      <c r="D667" s="76">
        <v>1052278860</v>
      </c>
      <c r="E667" s="77" t="s">
        <v>7402</v>
      </c>
      <c r="F667" s="184">
        <v>6273.52</v>
      </c>
      <c r="G667" s="78">
        <v>44926</v>
      </c>
      <c r="H667" s="78">
        <v>44935</v>
      </c>
      <c r="I667" s="78">
        <v>44969</v>
      </c>
      <c r="J667" s="75" t="s">
        <v>7403</v>
      </c>
      <c r="K667" s="74">
        <v>2022</v>
      </c>
      <c r="L667" t="str">
        <f t="shared" si="10"/>
        <v>20221665</v>
      </c>
    </row>
    <row r="668" spans="1:12" x14ac:dyDescent="0.25">
      <c r="A668" s="54" t="s">
        <v>9974</v>
      </c>
      <c r="B668" s="75">
        <v>1666</v>
      </c>
      <c r="C668" s="75" t="s">
        <v>7678</v>
      </c>
      <c r="D668" s="76">
        <v>221200013</v>
      </c>
      <c r="E668" s="77" t="s">
        <v>7679</v>
      </c>
      <c r="F668" s="184">
        <v>138818.5</v>
      </c>
      <c r="G668" s="78">
        <v>44922</v>
      </c>
      <c r="H668" s="78">
        <v>44931</v>
      </c>
      <c r="I668" s="78">
        <v>44922</v>
      </c>
      <c r="J668" s="75" t="s">
        <v>7680</v>
      </c>
      <c r="K668" s="74">
        <v>2022</v>
      </c>
      <c r="L668" t="str">
        <f t="shared" si="10"/>
        <v>20221666</v>
      </c>
    </row>
    <row r="669" spans="1:12" x14ac:dyDescent="0.25">
      <c r="A669" s="54" t="s">
        <v>9975</v>
      </c>
      <c r="B669" s="75">
        <v>1667</v>
      </c>
      <c r="C669" s="75" t="s">
        <v>7681</v>
      </c>
      <c r="D669" s="76">
        <v>20221228</v>
      </c>
      <c r="E669" s="77" t="s">
        <v>7682</v>
      </c>
      <c r="F669" s="184">
        <v>199.16</v>
      </c>
      <c r="G669" s="78">
        <v>44925</v>
      </c>
      <c r="H669" s="78">
        <v>44937</v>
      </c>
      <c r="I669" s="78">
        <v>44939</v>
      </c>
      <c r="J669" s="75" t="s">
        <v>174</v>
      </c>
      <c r="K669" s="74">
        <v>2022</v>
      </c>
      <c r="L669" t="str">
        <f t="shared" si="10"/>
        <v>20221667</v>
      </c>
    </row>
    <row r="670" spans="1:12" x14ac:dyDescent="0.25">
      <c r="A670" s="54" t="s">
        <v>9976</v>
      </c>
      <c r="B670" s="75">
        <v>1668</v>
      </c>
      <c r="C670" s="75" t="s">
        <v>7683</v>
      </c>
      <c r="D670" s="76">
        <v>8320143035</v>
      </c>
      <c r="E670" s="77" t="s">
        <v>7632</v>
      </c>
      <c r="F670" s="184">
        <v>1059.29</v>
      </c>
      <c r="G670" s="78">
        <v>44926</v>
      </c>
      <c r="H670" s="78">
        <v>44936</v>
      </c>
      <c r="I670" s="78">
        <v>44944</v>
      </c>
      <c r="J670" s="75" t="s">
        <v>200</v>
      </c>
      <c r="K670" s="74">
        <v>2022</v>
      </c>
      <c r="L670" t="str">
        <f t="shared" si="10"/>
        <v>20221668</v>
      </c>
    </row>
    <row r="671" spans="1:12" x14ac:dyDescent="0.25">
      <c r="A671" s="54" t="s">
        <v>9977</v>
      </c>
      <c r="B671" s="75">
        <v>1669</v>
      </c>
      <c r="C671" s="75" t="s">
        <v>7684</v>
      </c>
      <c r="D671" s="76">
        <v>20230005</v>
      </c>
      <c r="E671" s="77" t="s">
        <v>7685</v>
      </c>
      <c r="F671" s="184">
        <v>151573</v>
      </c>
      <c r="G671" s="78">
        <v>44926</v>
      </c>
      <c r="H671" s="78">
        <v>44563</v>
      </c>
      <c r="I671" s="78">
        <v>44563</v>
      </c>
      <c r="J671" s="75" t="s">
        <v>7529</v>
      </c>
      <c r="K671" s="74">
        <v>2022</v>
      </c>
      <c r="L671" t="str">
        <f t="shared" si="10"/>
        <v>20221669</v>
      </c>
    </row>
    <row r="672" spans="1:12" x14ac:dyDescent="0.25">
      <c r="A672" s="54" t="s">
        <v>9978</v>
      </c>
      <c r="B672" s="75">
        <v>1670</v>
      </c>
      <c r="C672" s="75" t="s">
        <v>7686</v>
      </c>
      <c r="D672" s="76">
        <v>22141</v>
      </c>
      <c r="E672" s="77" t="s">
        <v>7687</v>
      </c>
      <c r="F672" s="184">
        <v>960</v>
      </c>
      <c r="G672" s="78">
        <v>44926</v>
      </c>
      <c r="H672" s="78">
        <v>44936</v>
      </c>
      <c r="I672" s="78">
        <v>44940</v>
      </c>
      <c r="J672" s="75" t="s">
        <v>6801</v>
      </c>
      <c r="K672" s="74">
        <v>2022</v>
      </c>
      <c r="L672" t="str">
        <f t="shared" si="10"/>
        <v>20221670</v>
      </c>
    </row>
    <row r="673" spans="1:13" x14ac:dyDescent="0.25">
      <c r="A673" s="54" t="s">
        <v>9979</v>
      </c>
      <c r="B673" s="75">
        <v>1671</v>
      </c>
      <c r="C673" s="75" t="s">
        <v>7688</v>
      </c>
      <c r="D673" s="76">
        <v>2212171</v>
      </c>
      <c r="E673" s="77" t="s">
        <v>7689</v>
      </c>
      <c r="F673" s="184">
        <v>25712.639999999999</v>
      </c>
      <c r="G673" s="78">
        <v>44926</v>
      </c>
      <c r="H673" s="78">
        <v>44937</v>
      </c>
      <c r="I673" s="78">
        <v>44964</v>
      </c>
      <c r="J673" s="75" t="s">
        <v>5726</v>
      </c>
      <c r="K673" s="74">
        <v>2022</v>
      </c>
      <c r="L673" t="str">
        <f t="shared" si="10"/>
        <v>20221671</v>
      </c>
    </row>
    <row r="674" spans="1:13" x14ac:dyDescent="0.25">
      <c r="A674" s="54" t="s">
        <v>9980</v>
      </c>
      <c r="B674" s="75">
        <v>1672</v>
      </c>
      <c r="C674" s="75" t="s">
        <v>7636</v>
      </c>
      <c r="D674" s="76">
        <v>9001571341</v>
      </c>
      <c r="E674" s="77" t="s">
        <v>7637</v>
      </c>
      <c r="F674" s="184">
        <v>789.95</v>
      </c>
      <c r="G674" s="78">
        <v>44926</v>
      </c>
      <c r="H674" s="78">
        <v>44938</v>
      </c>
      <c r="I674" s="78">
        <v>44976</v>
      </c>
      <c r="J674" s="75" t="s">
        <v>4698</v>
      </c>
      <c r="K674" s="74">
        <v>2022</v>
      </c>
      <c r="L674" t="str">
        <f t="shared" si="10"/>
        <v>20221672</v>
      </c>
    </row>
    <row r="675" spans="1:13" x14ac:dyDescent="0.25">
      <c r="A675" s="54" t="s">
        <v>9981</v>
      </c>
      <c r="B675" s="75">
        <v>1673</v>
      </c>
      <c r="C675" s="75" t="s">
        <v>7690</v>
      </c>
      <c r="D675" s="76">
        <v>20230007</v>
      </c>
      <c r="E675" s="77" t="s">
        <v>7691</v>
      </c>
      <c r="F675" s="184">
        <v>960</v>
      </c>
      <c r="G675" s="78">
        <v>44926</v>
      </c>
      <c r="H675" s="78">
        <v>44935</v>
      </c>
      <c r="I675" s="78">
        <v>44950</v>
      </c>
      <c r="J675" s="75" t="s">
        <v>4671</v>
      </c>
      <c r="K675" s="74">
        <v>2022</v>
      </c>
      <c r="L675" t="str">
        <f t="shared" si="10"/>
        <v>20221673</v>
      </c>
    </row>
    <row r="676" spans="1:13" x14ac:dyDescent="0.25">
      <c r="A676" s="54" t="s">
        <v>9982</v>
      </c>
      <c r="B676" s="75">
        <v>1674</v>
      </c>
      <c r="C676" s="75" t="s">
        <v>7692</v>
      </c>
      <c r="D676" s="76">
        <v>202221012</v>
      </c>
      <c r="E676" s="77" t="s">
        <v>7693</v>
      </c>
      <c r="F676" s="184">
        <v>10</v>
      </c>
      <c r="G676" s="78">
        <v>44896</v>
      </c>
      <c r="H676" s="78">
        <v>44942</v>
      </c>
      <c r="I676" s="78">
        <v>44942</v>
      </c>
      <c r="J676" s="75" t="s">
        <v>7694</v>
      </c>
      <c r="K676" s="74">
        <v>2022</v>
      </c>
      <c r="L676" t="str">
        <f t="shared" si="10"/>
        <v>20221674</v>
      </c>
    </row>
    <row r="677" spans="1:13" x14ac:dyDescent="0.25">
      <c r="A677" s="54" t="s">
        <v>9983</v>
      </c>
      <c r="B677" s="75">
        <v>1675</v>
      </c>
      <c r="C677" s="75" t="s">
        <v>7695</v>
      </c>
      <c r="D677" s="76">
        <v>22022384</v>
      </c>
      <c r="E677" s="77" t="s">
        <v>7696</v>
      </c>
      <c r="F677" s="184">
        <v>250.8</v>
      </c>
      <c r="G677" s="78">
        <v>44926</v>
      </c>
      <c r="H677" s="78">
        <v>44942</v>
      </c>
      <c r="I677" s="78">
        <v>44969</v>
      </c>
      <c r="J677" s="75" t="s">
        <v>6815</v>
      </c>
      <c r="K677" s="74">
        <v>2022</v>
      </c>
      <c r="L677" t="str">
        <f t="shared" si="10"/>
        <v>20221675</v>
      </c>
    </row>
    <row r="678" spans="1:13" x14ac:dyDescent="0.25">
      <c r="A678" s="54" t="s">
        <v>9984</v>
      </c>
      <c r="B678" s="75">
        <v>1676</v>
      </c>
      <c r="C678" s="75" t="s">
        <v>7604</v>
      </c>
      <c r="D678" s="76">
        <v>682022</v>
      </c>
      <c r="E678" s="77" t="s">
        <v>7605</v>
      </c>
      <c r="F678" s="184">
        <v>51.19</v>
      </c>
      <c r="G678" s="78">
        <v>44926</v>
      </c>
      <c r="H678" s="78">
        <v>44944</v>
      </c>
      <c r="I678" s="78">
        <v>44961</v>
      </c>
      <c r="J678" s="75" t="s">
        <v>7697</v>
      </c>
      <c r="K678" s="74">
        <v>2022</v>
      </c>
      <c r="L678" t="str">
        <f t="shared" si="10"/>
        <v>20221676</v>
      </c>
    </row>
    <row r="679" spans="1:13" x14ac:dyDescent="0.25">
      <c r="A679" s="54" t="s">
        <v>9985</v>
      </c>
      <c r="B679" s="75">
        <v>1677</v>
      </c>
      <c r="C679" s="75" t="s">
        <v>7604</v>
      </c>
      <c r="D679" s="75"/>
      <c r="E679" s="77" t="s">
        <v>7605</v>
      </c>
      <c r="F679" s="184">
        <v>-51.19</v>
      </c>
      <c r="G679" s="78">
        <v>44926</v>
      </c>
      <c r="H679" s="78">
        <v>44945</v>
      </c>
      <c r="I679" s="78">
        <v>44961</v>
      </c>
      <c r="J679" s="75" t="s">
        <v>7698</v>
      </c>
      <c r="K679" s="74">
        <v>2022</v>
      </c>
      <c r="L679" t="str">
        <f t="shared" si="10"/>
        <v>20221677</v>
      </c>
    </row>
    <row r="680" spans="1:13" x14ac:dyDescent="0.25">
      <c r="A680" s="54" t="s">
        <v>9986</v>
      </c>
      <c r="B680" s="75">
        <v>1678</v>
      </c>
      <c r="C680" s="75" t="s">
        <v>7699</v>
      </c>
      <c r="D680" s="76">
        <v>2022180</v>
      </c>
      <c r="E680" s="77" t="s">
        <v>7700</v>
      </c>
      <c r="F680" s="184">
        <v>10193.14</v>
      </c>
      <c r="G680" s="78">
        <v>44925</v>
      </c>
      <c r="H680" s="78">
        <v>44884</v>
      </c>
      <c r="I680" s="78">
        <v>44956</v>
      </c>
      <c r="J680" s="75" t="s">
        <v>7701</v>
      </c>
      <c r="K680" s="74">
        <v>2022</v>
      </c>
      <c r="L680" t="str">
        <f t="shared" si="10"/>
        <v>20221678</v>
      </c>
    </row>
    <row r="681" spans="1:13" x14ac:dyDescent="0.25">
      <c r="A681" s="54" t="s">
        <v>9987</v>
      </c>
      <c r="B681" s="75">
        <v>1679</v>
      </c>
      <c r="C681" s="75" t="s">
        <v>7702</v>
      </c>
      <c r="D681" s="76">
        <v>221200012</v>
      </c>
      <c r="E681" s="77" t="s">
        <v>7703</v>
      </c>
      <c r="F681" s="184">
        <v>19657.7</v>
      </c>
      <c r="G681" s="78">
        <v>44926</v>
      </c>
      <c r="H681" s="78">
        <v>44945</v>
      </c>
      <c r="I681" s="78">
        <v>44953</v>
      </c>
      <c r="J681" s="75" t="s">
        <v>6822</v>
      </c>
      <c r="K681" s="74">
        <v>2022</v>
      </c>
      <c r="L681" t="str">
        <f t="shared" si="10"/>
        <v>20221679</v>
      </c>
    </row>
    <row r="682" spans="1:13" x14ac:dyDescent="0.25">
      <c r="A682" s="54" t="s">
        <v>9988</v>
      </c>
      <c r="B682" s="75">
        <v>1680</v>
      </c>
      <c r="C682" s="75" t="s">
        <v>7704</v>
      </c>
      <c r="D682" s="76">
        <v>1512202642</v>
      </c>
      <c r="E682" s="77" t="s">
        <v>7705</v>
      </c>
      <c r="F682" s="184">
        <v>2480.54</v>
      </c>
      <c r="G682" s="78">
        <v>44926</v>
      </c>
      <c r="H682" s="78">
        <v>44945</v>
      </c>
      <c r="I682" s="78">
        <v>44952</v>
      </c>
      <c r="J682" s="75" t="s">
        <v>6824</v>
      </c>
      <c r="K682" s="74">
        <v>2022</v>
      </c>
      <c r="L682" t="str">
        <f t="shared" si="10"/>
        <v>20221680</v>
      </c>
    </row>
    <row r="683" spans="1:13" x14ac:dyDescent="0.25">
      <c r="A683" s="54" t="s">
        <v>9989</v>
      </c>
      <c r="B683" s="75">
        <v>1681</v>
      </c>
      <c r="C683" s="75" t="s">
        <v>7671</v>
      </c>
      <c r="D683" s="76">
        <v>221065</v>
      </c>
      <c r="E683" s="77" t="s">
        <v>7706</v>
      </c>
      <c r="F683" s="184">
        <v>13824</v>
      </c>
      <c r="G683" s="78">
        <v>44926</v>
      </c>
      <c r="H683" s="78">
        <v>44945</v>
      </c>
      <c r="I683" s="78">
        <v>44972</v>
      </c>
      <c r="J683" s="75" t="s">
        <v>7707</v>
      </c>
      <c r="K683" s="74">
        <v>2022</v>
      </c>
      <c r="L683" t="str">
        <f t="shared" si="10"/>
        <v>20221681</v>
      </c>
    </row>
    <row r="684" spans="1:13" x14ac:dyDescent="0.25">
      <c r="A684" s="54" t="s">
        <v>9990</v>
      </c>
      <c r="B684" s="75">
        <v>1682</v>
      </c>
      <c r="C684" s="75" t="s">
        <v>7494</v>
      </c>
      <c r="D684" s="76">
        <v>92023</v>
      </c>
      <c r="E684" s="77" t="s">
        <v>7708</v>
      </c>
      <c r="F684" s="184">
        <v>108.05</v>
      </c>
      <c r="G684" s="78">
        <v>44926</v>
      </c>
      <c r="H684" s="78">
        <v>44944</v>
      </c>
      <c r="I684" s="78">
        <v>44957</v>
      </c>
      <c r="J684" s="75" t="s">
        <v>7709</v>
      </c>
      <c r="K684" s="74">
        <v>2022</v>
      </c>
      <c r="L684" t="str">
        <f t="shared" si="10"/>
        <v>20221682</v>
      </c>
    </row>
    <row r="685" spans="1:13" x14ac:dyDescent="0.25">
      <c r="A685" s="54" t="s">
        <v>9991</v>
      </c>
      <c r="B685" s="75">
        <v>1683</v>
      </c>
      <c r="C685" s="75" t="s">
        <v>7710</v>
      </c>
      <c r="D685" s="76">
        <v>202212065</v>
      </c>
      <c r="E685" s="75"/>
      <c r="F685" s="184">
        <v>5516.28</v>
      </c>
      <c r="G685" s="78">
        <v>44925</v>
      </c>
      <c r="H685" s="78">
        <v>44950</v>
      </c>
      <c r="I685" s="78">
        <v>44949</v>
      </c>
      <c r="J685" s="75" t="s">
        <v>7711</v>
      </c>
      <c r="K685" s="74">
        <v>2022</v>
      </c>
      <c r="L685" t="str">
        <f t="shared" si="10"/>
        <v>20221683</v>
      </c>
    </row>
    <row r="686" spans="1:13" x14ac:dyDescent="0.25">
      <c r="A686" s="54" t="s">
        <v>8958</v>
      </c>
      <c r="B686">
        <v>1</v>
      </c>
      <c r="C686" t="s">
        <v>8483</v>
      </c>
      <c r="D686" s="106">
        <v>2023000043</v>
      </c>
      <c r="E686" s="103" t="s">
        <v>8484</v>
      </c>
      <c r="F686" s="2">
        <v>1318.8</v>
      </c>
      <c r="G686" s="48">
        <v>44928</v>
      </c>
      <c r="H686" s="48">
        <v>44930</v>
      </c>
      <c r="I686" s="48">
        <v>44942</v>
      </c>
      <c r="J686" t="s">
        <v>5777</v>
      </c>
      <c r="K686" s="74">
        <v>2023</v>
      </c>
      <c r="L686" t="str">
        <f>K686&amp;M686&amp;B686</f>
        <v>20230001</v>
      </c>
      <c r="M686" s="54" t="s">
        <v>8955</v>
      </c>
    </row>
    <row r="687" spans="1:13" x14ac:dyDescent="0.25">
      <c r="A687" s="54" t="s">
        <v>6868</v>
      </c>
      <c r="B687">
        <v>2</v>
      </c>
      <c r="C687" t="s">
        <v>8347</v>
      </c>
      <c r="D687" s="106">
        <v>20230004</v>
      </c>
      <c r="E687" s="103" t="s">
        <v>8485</v>
      </c>
      <c r="F687" s="2">
        <v>49.85</v>
      </c>
      <c r="G687" s="48">
        <v>44929</v>
      </c>
      <c r="H687" s="48">
        <v>44935</v>
      </c>
      <c r="I687" s="48">
        <v>44943</v>
      </c>
      <c r="J687" t="s">
        <v>8486</v>
      </c>
      <c r="K687" s="74">
        <v>2023</v>
      </c>
      <c r="L687" t="str">
        <f t="shared" ref="L687:L750" si="11">K687&amp;M687&amp;B687</f>
        <v>20230002</v>
      </c>
      <c r="M687" s="54" t="s">
        <v>8955</v>
      </c>
    </row>
    <row r="688" spans="1:13" x14ac:dyDescent="0.25">
      <c r="A688" s="54" t="s">
        <v>8959</v>
      </c>
      <c r="B688">
        <v>3</v>
      </c>
      <c r="C688" t="s">
        <v>8487</v>
      </c>
      <c r="D688" s="106">
        <v>3623000282</v>
      </c>
      <c r="E688" s="103" t="s">
        <v>8488</v>
      </c>
      <c r="F688" s="2">
        <v>303.60000000000002</v>
      </c>
      <c r="G688" s="48">
        <v>44929</v>
      </c>
      <c r="H688" s="48">
        <v>44936</v>
      </c>
      <c r="I688" s="48">
        <v>44939</v>
      </c>
      <c r="J688" t="s">
        <v>8489</v>
      </c>
      <c r="K688" s="74">
        <v>2023</v>
      </c>
      <c r="L688" t="str">
        <f t="shared" si="11"/>
        <v>20230003</v>
      </c>
      <c r="M688" s="54" t="s">
        <v>8955</v>
      </c>
    </row>
    <row r="689" spans="1:13" x14ac:dyDescent="0.25">
      <c r="A689" s="54" t="s">
        <v>6833</v>
      </c>
      <c r="B689">
        <v>4</v>
      </c>
      <c r="C689" t="s">
        <v>8490</v>
      </c>
      <c r="D689" s="106">
        <v>17331432022</v>
      </c>
      <c r="E689" s="103" t="s">
        <v>7593</v>
      </c>
      <c r="F689" s="2">
        <v>125.1</v>
      </c>
      <c r="G689" s="48">
        <v>44927</v>
      </c>
      <c r="H689" s="48">
        <v>44930</v>
      </c>
      <c r="I689" s="48">
        <v>44930</v>
      </c>
      <c r="J689" t="s">
        <v>6840</v>
      </c>
      <c r="K689" s="74">
        <v>2023</v>
      </c>
      <c r="L689" t="str">
        <f t="shared" si="11"/>
        <v>20230004</v>
      </c>
      <c r="M689" s="54" t="s">
        <v>8955</v>
      </c>
    </row>
    <row r="690" spans="1:13" x14ac:dyDescent="0.25">
      <c r="A690" s="54" t="s">
        <v>8960</v>
      </c>
      <c r="B690">
        <v>5</v>
      </c>
      <c r="C690" t="s">
        <v>7399</v>
      </c>
      <c r="D690" s="106">
        <v>23300001</v>
      </c>
      <c r="E690" s="103" t="s">
        <v>8491</v>
      </c>
      <c r="F690" s="2">
        <v>1076.1099999999999</v>
      </c>
      <c r="G690" s="48">
        <v>44929</v>
      </c>
      <c r="H690" s="48">
        <v>44930</v>
      </c>
      <c r="I690" s="48">
        <v>44943</v>
      </c>
      <c r="J690" t="s">
        <v>212</v>
      </c>
      <c r="K690" s="74">
        <v>2023</v>
      </c>
      <c r="L690" t="str">
        <f t="shared" si="11"/>
        <v>20230005</v>
      </c>
      <c r="M690" s="54" t="s">
        <v>8955</v>
      </c>
    </row>
    <row r="691" spans="1:13" x14ac:dyDescent="0.25">
      <c r="A691" s="54" t="s">
        <v>7057</v>
      </c>
      <c r="B691">
        <v>6</v>
      </c>
      <c r="C691" t="s">
        <v>8492</v>
      </c>
      <c r="D691" s="106">
        <v>122300377</v>
      </c>
      <c r="E691" s="103" t="s">
        <v>8493</v>
      </c>
      <c r="F691" s="2">
        <v>4572.76</v>
      </c>
      <c r="G691" s="48">
        <v>44931</v>
      </c>
      <c r="H691" s="48">
        <v>44931</v>
      </c>
      <c r="I691" s="48">
        <v>44945</v>
      </c>
      <c r="J691" t="s">
        <v>5781</v>
      </c>
      <c r="K691" s="74">
        <v>2023</v>
      </c>
      <c r="L691" t="str">
        <f t="shared" si="11"/>
        <v>20230006</v>
      </c>
      <c r="M691" s="54" t="s">
        <v>8955</v>
      </c>
    </row>
    <row r="692" spans="1:13" x14ac:dyDescent="0.25">
      <c r="A692" s="54" t="s">
        <v>6807</v>
      </c>
      <c r="B692">
        <v>7</v>
      </c>
      <c r="C692" t="s">
        <v>8494</v>
      </c>
      <c r="D692" s="106">
        <v>66216050</v>
      </c>
      <c r="E692" s="103" t="s">
        <v>8495</v>
      </c>
      <c r="F692" s="2">
        <v>85.2</v>
      </c>
      <c r="G692" s="48">
        <v>44936</v>
      </c>
      <c r="H692" s="48">
        <v>44939</v>
      </c>
      <c r="I692" s="48">
        <v>44939</v>
      </c>
      <c r="J692" t="s">
        <v>8496</v>
      </c>
      <c r="K692" s="74">
        <v>2023</v>
      </c>
      <c r="L692" t="str">
        <f t="shared" si="11"/>
        <v>20230007</v>
      </c>
      <c r="M692" s="54" t="s">
        <v>8955</v>
      </c>
    </row>
    <row r="693" spans="1:13" x14ac:dyDescent="0.25">
      <c r="A693" s="54" t="s">
        <v>8961</v>
      </c>
      <c r="B693">
        <v>8</v>
      </c>
      <c r="C693" t="s">
        <v>8497</v>
      </c>
      <c r="D693" s="106">
        <v>120230029</v>
      </c>
      <c r="E693" s="103">
        <v>44621</v>
      </c>
      <c r="F693" s="2">
        <v>112.6</v>
      </c>
      <c r="G693" s="48">
        <v>44927</v>
      </c>
      <c r="H693" s="48">
        <v>44930</v>
      </c>
      <c r="I693" s="48">
        <v>44957</v>
      </c>
      <c r="J693" t="s">
        <v>8498</v>
      </c>
      <c r="K693" s="74">
        <v>2023</v>
      </c>
      <c r="L693" t="str">
        <f t="shared" si="11"/>
        <v>20230008</v>
      </c>
      <c r="M693" s="54" t="s">
        <v>8955</v>
      </c>
    </row>
    <row r="694" spans="1:13" x14ac:dyDescent="0.25">
      <c r="A694" s="54" t="s">
        <v>7060</v>
      </c>
      <c r="B694">
        <v>9</v>
      </c>
      <c r="C694" t="s">
        <v>8499</v>
      </c>
      <c r="D694" s="106">
        <v>202324142</v>
      </c>
      <c r="E694" s="103" t="s">
        <v>8488</v>
      </c>
      <c r="F694" s="2">
        <v>2449.44</v>
      </c>
      <c r="G694" s="48">
        <v>44928</v>
      </c>
      <c r="H694" s="48">
        <v>44930</v>
      </c>
      <c r="I694" s="48">
        <v>44950</v>
      </c>
      <c r="J694" t="s">
        <v>8500</v>
      </c>
      <c r="K694" s="74">
        <v>2023</v>
      </c>
      <c r="L694" t="str">
        <f t="shared" si="11"/>
        <v>20230009</v>
      </c>
      <c r="M694" s="54" t="s">
        <v>8955</v>
      </c>
    </row>
    <row r="695" spans="1:13" x14ac:dyDescent="0.25">
      <c r="A695" s="54" t="s">
        <v>6973</v>
      </c>
      <c r="B695">
        <v>10</v>
      </c>
      <c r="C695" t="s">
        <v>8501</v>
      </c>
      <c r="D695" s="106">
        <v>2023017</v>
      </c>
      <c r="E695" s="103" t="s">
        <v>8038</v>
      </c>
      <c r="F695" s="2">
        <v>360</v>
      </c>
      <c r="G695" s="48">
        <v>44935</v>
      </c>
      <c r="H695" s="48">
        <v>44937</v>
      </c>
      <c r="I695" s="48">
        <v>44956</v>
      </c>
      <c r="J695" t="s">
        <v>8039</v>
      </c>
      <c r="K695" s="74">
        <v>2023</v>
      </c>
      <c r="L695" t="str">
        <f t="shared" si="11"/>
        <v>20230010</v>
      </c>
      <c r="M695" s="54" t="s">
        <v>8956</v>
      </c>
    </row>
    <row r="696" spans="1:13" x14ac:dyDescent="0.25">
      <c r="A696" s="54" t="s">
        <v>7111</v>
      </c>
      <c r="B696">
        <v>11</v>
      </c>
      <c r="C696" t="s">
        <v>7427</v>
      </c>
      <c r="D696" s="106">
        <v>4723002122</v>
      </c>
      <c r="E696" s="103" t="s">
        <v>7428</v>
      </c>
      <c r="F696" s="2">
        <v>510</v>
      </c>
      <c r="G696" s="48">
        <v>44927</v>
      </c>
      <c r="H696" s="48">
        <v>44930</v>
      </c>
      <c r="I696" s="48">
        <v>44944</v>
      </c>
      <c r="J696" t="s">
        <v>4746</v>
      </c>
      <c r="K696" s="74">
        <v>2023</v>
      </c>
      <c r="L696" t="str">
        <f t="shared" si="11"/>
        <v>20230011</v>
      </c>
      <c r="M696" s="54" t="s">
        <v>8956</v>
      </c>
    </row>
    <row r="697" spans="1:13" x14ac:dyDescent="0.25">
      <c r="A697" s="54" t="s">
        <v>8962</v>
      </c>
      <c r="B697">
        <v>12</v>
      </c>
      <c r="C697" t="s">
        <v>7399</v>
      </c>
      <c r="D697" s="106">
        <v>23300005</v>
      </c>
      <c r="E697" s="103" t="s">
        <v>8502</v>
      </c>
      <c r="F697" s="2">
        <v>519.85</v>
      </c>
      <c r="G697" s="48">
        <v>44937</v>
      </c>
      <c r="H697" s="48">
        <v>44937</v>
      </c>
      <c r="I697" s="48">
        <v>44951</v>
      </c>
      <c r="J697" t="s">
        <v>212</v>
      </c>
      <c r="K697" s="74">
        <v>2023</v>
      </c>
      <c r="L697" t="str">
        <f t="shared" si="11"/>
        <v>20230012</v>
      </c>
      <c r="M697" s="54" t="s">
        <v>8956</v>
      </c>
    </row>
    <row r="698" spans="1:13" x14ac:dyDescent="0.25">
      <c r="A698" s="54" t="s">
        <v>7176</v>
      </c>
      <c r="B698">
        <v>13</v>
      </c>
      <c r="C698" t="s">
        <v>8503</v>
      </c>
      <c r="D698" s="106">
        <v>202320022</v>
      </c>
      <c r="E698" s="103" t="s">
        <v>7693</v>
      </c>
      <c r="F698" s="2">
        <v>30</v>
      </c>
      <c r="G698" s="48">
        <v>44934</v>
      </c>
      <c r="H698" s="48">
        <v>44942</v>
      </c>
      <c r="I698" s="48">
        <v>44951</v>
      </c>
      <c r="J698" t="s">
        <v>6811</v>
      </c>
      <c r="K698" s="74">
        <v>2023</v>
      </c>
      <c r="L698" t="str">
        <f t="shared" si="11"/>
        <v>20230013</v>
      </c>
      <c r="M698" s="54" t="s">
        <v>8956</v>
      </c>
    </row>
    <row r="699" spans="1:13" x14ac:dyDescent="0.25">
      <c r="A699" s="54" t="s">
        <v>7161</v>
      </c>
      <c r="B699">
        <v>14</v>
      </c>
      <c r="C699" t="s">
        <v>8492</v>
      </c>
      <c r="D699" s="106">
        <v>122301609</v>
      </c>
      <c r="E699" s="103" t="s">
        <v>8504</v>
      </c>
      <c r="F699" s="2">
        <v>3946.06</v>
      </c>
      <c r="G699" s="48">
        <v>44939</v>
      </c>
      <c r="H699" s="48">
        <v>44939</v>
      </c>
      <c r="I699" s="48">
        <v>44953</v>
      </c>
      <c r="J699" t="s">
        <v>4724</v>
      </c>
      <c r="K699" s="74">
        <v>2023</v>
      </c>
      <c r="L699" t="str">
        <f t="shared" si="11"/>
        <v>20230014</v>
      </c>
      <c r="M699" s="54" t="s">
        <v>8956</v>
      </c>
    </row>
    <row r="700" spans="1:13" x14ac:dyDescent="0.25">
      <c r="A700" s="54" t="s">
        <v>8963</v>
      </c>
      <c r="B700">
        <v>15</v>
      </c>
      <c r="C700" t="s">
        <v>7906</v>
      </c>
      <c r="D700" s="106">
        <v>12023</v>
      </c>
      <c r="E700" s="103" t="s">
        <v>7495</v>
      </c>
      <c r="F700" s="2">
        <v>536.19000000000005</v>
      </c>
      <c r="G700" s="48">
        <v>44936</v>
      </c>
      <c r="H700" s="48">
        <v>44944</v>
      </c>
      <c r="I700" s="48">
        <v>44957</v>
      </c>
      <c r="J700" t="s">
        <v>4665</v>
      </c>
      <c r="K700" s="74">
        <v>2023</v>
      </c>
      <c r="L700" t="str">
        <f t="shared" si="11"/>
        <v>20230015</v>
      </c>
      <c r="M700" s="54" t="s">
        <v>8956</v>
      </c>
    </row>
    <row r="701" spans="1:13" x14ac:dyDescent="0.25">
      <c r="A701" s="54" t="s">
        <v>8964</v>
      </c>
      <c r="B701">
        <v>16</v>
      </c>
      <c r="C701" t="s">
        <v>7906</v>
      </c>
      <c r="D701" s="106">
        <v>22023</v>
      </c>
      <c r="E701" s="103" t="s">
        <v>7497</v>
      </c>
      <c r="F701" s="2">
        <v>536.41</v>
      </c>
      <c r="G701" s="48">
        <v>44936</v>
      </c>
      <c r="H701" s="48">
        <v>44943</v>
      </c>
      <c r="I701" s="48">
        <v>44957</v>
      </c>
      <c r="J701" t="s">
        <v>4665</v>
      </c>
      <c r="K701" s="74">
        <v>2023</v>
      </c>
      <c r="L701" t="str">
        <f t="shared" si="11"/>
        <v>20230016</v>
      </c>
      <c r="M701" s="54" t="s">
        <v>8956</v>
      </c>
    </row>
    <row r="702" spans="1:13" x14ac:dyDescent="0.25">
      <c r="A702" s="54" t="s">
        <v>7192</v>
      </c>
      <c r="B702">
        <v>17</v>
      </c>
      <c r="C702" t="s">
        <v>8505</v>
      </c>
      <c r="D702" s="106">
        <v>2023015</v>
      </c>
      <c r="E702" s="103" t="s">
        <v>8506</v>
      </c>
      <c r="F702" s="2">
        <v>3363</v>
      </c>
      <c r="G702" s="48">
        <v>44943</v>
      </c>
      <c r="H702" s="48">
        <v>44943</v>
      </c>
      <c r="I702" s="48">
        <v>44957</v>
      </c>
      <c r="J702" t="s">
        <v>5950</v>
      </c>
      <c r="K702" s="74">
        <v>2023</v>
      </c>
      <c r="L702" t="str">
        <f t="shared" si="11"/>
        <v>20230017</v>
      </c>
      <c r="M702" s="54" t="s">
        <v>8956</v>
      </c>
    </row>
    <row r="703" spans="1:13" x14ac:dyDescent="0.25">
      <c r="A703" s="54" t="s">
        <v>8965</v>
      </c>
      <c r="B703">
        <v>18</v>
      </c>
      <c r="C703" t="s">
        <v>8507</v>
      </c>
      <c r="D703" s="106">
        <v>2023013</v>
      </c>
      <c r="E703" s="103" t="s">
        <v>8508</v>
      </c>
      <c r="F703" s="2">
        <v>120</v>
      </c>
      <c r="G703" s="48">
        <v>44943</v>
      </c>
      <c r="H703" s="48">
        <v>44945</v>
      </c>
      <c r="I703" s="48">
        <v>44959</v>
      </c>
      <c r="J703" t="s">
        <v>8509</v>
      </c>
      <c r="K703" s="74">
        <v>2023</v>
      </c>
      <c r="L703" t="str">
        <f t="shared" si="11"/>
        <v>20230018</v>
      </c>
      <c r="M703" s="54" t="s">
        <v>8956</v>
      </c>
    </row>
    <row r="704" spans="1:13" x14ac:dyDescent="0.25">
      <c r="A704" s="54" t="s">
        <v>8966</v>
      </c>
      <c r="B704">
        <v>19</v>
      </c>
      <c r="C704" t="s">
        <v>7961</v>
      </c>
      <c r="D704" s="106">
        <v>1185472</v>
      </c>
      <c r="E704" s="103" t="s">
        <v>7962</v>
      </c>
      <c r="F704" s="2">
        <v>1047.5</v>
      </c>
      <c r="G704" s="48">
        <v>44928</v>
      </c>
      <c r="H704" s="48">
        <v>44937</v>
      </c>
      <c r="I704" s="48">
        <v>44958</v>
      </c>
      <c r="J704" t="s">
        <v>315</v>
      </c>
      <c r="K704" s="74">
        <v>2023</v>
      </c>
      <c r="L704" t="str">
        <f t="shared" si="11"/>
        <v>20230019</v>
      </c>
      <c r="M704" s="54" t="s">
        <v>8956</v>
      </c>
    </row>
    <row r="705" spans="1:13" x14ac:dyDescent="0.25">
      <c r="A705" s="54" t="s">
        <v>8967</v>
      </c>
      <c r="B705">
        <v>20</v>
      </c>
      <c r="C705" t="s">
        <v>7961</v>
      </c>
      <c r="D705" s="106">
        <v>1185473</v>
      </c>
      <c r="E705" s="103" t="s">
        <v>8510</v>
      </c>
      <c r="F705" s="2">
        <v>45.53</v>
      </c>
      <c r="G705" s="48">
        <v>44928</v>
      </c>
      <c r="H705" s="48">
        <v>44937</v>
      </c>
      <c r="I705" s="48">
        <v>44958</v>
      </c>
      <c r="J705" t="s">
        <v>315</v>
      </c>
      <c r="K705" s="74">
        <v>2023</v>
      </c>
      <c r="L705" t="str">
        <f t="shared" si="11"/>
        <v>20230020</v>
      </c>
      <c r="M705" s="54" t="s">
        <v>8956</v>
      </c>
    </row>
    <row r="706" spans="1:13" x14ac:dyDescent="0.25">
      <c r="A706" s="54" t="s">
        <v>6889</v>
      </c>
      <c r="B706">
        <v>21</v>
      </c>
      <c r="C706" t="s">
        <v>7961</v>
      </c>
      <c r="D706" s="106">
        <v>1185474</v>
      </c>
      <c r="E706" s="103" t="s">
        <v>7744</v>
      </c>
      <c r="F706" s="2">
        <v>774.67</v>
      </c>
      <c r="G706" s="48">
        <v>44928</v>
      </c>
      <c r="H706" s="48">
        <v>44937</v>
      </c>
      <c r="I706" s="48">
        <v>44958</v>
      </c>
      <c r="J706" t="s">
        <v>4759</v>
      </c>
      <c r="K706" s="74">
        <v>2023</v>
      </c>
      <c r="L706" t="str">
        <f t="shared" si="11"/>
        <v>20230021</v>
      </c>
      <c r="M706" s="54" t="s">
        <v>8956</v>
      </c>
    </row>
    <row r="707" spans="1:13" x14ac:dyDescent="0.25">
      <c r="A707" s="54" t="s">
        <v>8968</v>
      </c>
      <c r="B707">
        <v>22</v>
      </c>
      <c r="C707" t="s">
        <v>7961</v>
      </c>
      <c r="D707" s="106">
        <v>1185475</v>
      </c>
      <c r="E707" s="103" t="s">
        <v>8510</v>
      </c>
      <c r="F707" s="2">
        <v>75.84</v>
      </c>
      <c r="G707" s="48">
        <v>44928</v>
      </c>
      <c r="H707" s="48">
        <v>44937</v>
      </c>
      <c r="I707" s="48">
        <v>44958</v>
      </c>
      <c r="J707" t="s">
        <v>5325</v>
      </c>
      <c r="K707" s="74">
        <v>2023</v>
      </c>
      <c r="L707" t="str">
        <f t="shared" si="11"/>
        <v>20230022</v>
      </c>
      <c r="M707" s="54" t="s">
        <v>8956</v>
      </c>
    </row>
    <row r="708" spans="1:13" x14ac:dyDescent="0.25">
      <c r="A708" s="54" t="s">
        <v>8969</v>
      </c>
      <c r="B708">
        <v>23</v>
      </c>
      <c r="C708" t="s">
        <v>7961</v>
      </c>
      <c r="D708" s="106">
        <v>1185476</v>
      </c>
      <c r="E708" s="103" t="s">
        <v>8261</v>
      </c>
      <c r="F708" s="2">
        <v>2487.1</v>
      </c>
      <c r="G708" s="48">
        <v>44928</v>
      </c>
      <c r="H708" s="48">
        <v>44937</v>
      </c>
      <c r="I708" s="48">
        <v>44958</v>
      </c>
      <c r="J708" t="s">
        <v>5325</v>
      </c>
      <c r="K708" s="74">
        <v>2023</v>
      </c>
      <c r="L708" t="str">
        <f t="shared" si="11"/>
        <v>20230023</v>
      </c>
      <c r="M708" s="54" t="s">
        <v>8956</v>
      </c>
    </row>
    <row r="709" spans="1:13" x14ac:dyDescent="0.25">
      <c r="A709" s="54" t="s">
        <v>8970</v>
      </c>
      <c r="B709">
        <v>24</v>
      </c>
      <c r="C709" t="s">
        <v>8511</v>
      </c>
      <c r="D709" s="106">
        <v>20230002</v>
      </c>
      <c r="E709" s="103" t="s">
        <v>8512</v>
      </c>
      <c r="F709" s="2">
        <v>2505.6</v>
      </c>
      <c r="G709" s="48">
        <v>44928</v>
      </c>
      <c r="H709" s="48">
        <v>44937</v>
      </c>
      <c r="I709" s="48">
        <v>44958</v>
      </c>
      <c r="J709" t="s">
        <v>4678</v>
      </c>
      <c r="K709" s="74">
        <v>2023</v>
      </c>
      <c r="L709" t="str">
        <f t="shared" si="11"/>
        <v>20230024</v>
      </c>
      <c r="M709" s="54" t="s">
        <v>8956</v>
      </c>
    </row>
    <row r="710" spans="1:13" x14ac:dyDescent="0.25">
      <c r="A710" s="54" t="s">
        <v>8971</v>
      </c>
      <c r="B710">
        <v>25</v>
      </c>
      <c r="C710" t="s">
        <v>8513</v>
      </c>
      <c r="D710" s="106">
        <v>2320010</v>
      </c>
      <c r="E710" s="103" t="s">
        <v>8514</v>
      </c>
      <c r="F710" s="2">
        <v>476.16</v>
      </c>
      <c r="G710" s="48">
        <v>44928</v>
      </c>
      <c r="H710" s="48">
        <v>44928</v>
      </c>
      <c r="I710" s="48">
        <v>44988</v>
      </c>
      <c r="J710" t="s">
        <v>51</v>
      </c>
      <c r="K710" s="74">
        <v>2023</v>
      </c>
      <c r="L710" t="str">
        <f t="shared" si="11"/>
        <v>20230025</v>
      </c>
      <c r="M710" s="54" t="s">
        <v>8956</v>
      </c>
    </row>
    <row r="711" spans="1:13" x14ac:dyDescent="0.25">
      <c r="A711" s="54" t="s">
        <v>8972</v>
      </c>
      <c r="B711">
        <v>26</v>
      </c>
      <c r="C711" t="s">
        <v>7397</v>
      </c>
      <c r="D711" s="106">
        <v>200230045</v>
      </c>
      <c r="E711" s="103" t="s">
        <v>8515</v>
      </c>
      <c r="F711" s="2">
        <v>67.2</v>
      </c>
      <c r="G711" s="48">
        <v>44929</v>
      </c>
      <c r="H711" s="48">
        <v>44929</v>
      </c>
      <c r="I711" s="48">
        <v>44959</v>
      </c>
      <c r="J711" t="s">
        <v>51</v>
      </c>
      <c r="K711" s="74">
        <v>2023</v>
      </c>
      <c r="L711" t="str">
        <f t="shared" si="11"/>
        <v>20230026</v>
      </c>
      <c r="M711" s="54" t="s">
        <v>8956</v>
      </c>
    </row>
    <row r="712" spans="1:13" x14ac:dyDescent="0.25">
      <c r="A712" s="54" t="s">
        <v>8973</v>
      </c>
      <c r="B712">
        <v>27</v>
      </c>
      <c r="C712" t="s">
        <v>7404</v>
      </c>
      <c r="D712" s="106">
        <v>23400171</v>
      </c>
      <c r="E712" s="103" t="s">
        <v>8516</v>
      </c>
      <c r="F712" s="2">
        <v>96</v>
      </c>
      <c r="G712" s="48">
        <v>44930</v>
      </c>
      <c r="H712" s="48">
        <v>44936</v>
      </c>
      <c r="I712" s="48">
        <v>44960</v>
      </c>
      <c r="J712" t="s">
        <v>6874</v>
      </c>
      <c r="K712" s="74">
        <v>2023</v>
      </c>
      <c r="L712" t="str">
        <f t="shared" si="11"/>
        <v>20230027</v>
      </c>
      <c r="M712" s="54" t="s">
        <v>8956</v>
      </c>
    </row>
    <row r="713" spans="1:13" x14ac:dyDescent="0.25">
      <c r="A713" s="54" t="s">
        <v>8974</v>
      </c>
      <c r="B713">
        <v>28</v>
      </c>
      <c r="C713" t="s">
        <v>7893</v>
      </c>
      <c r="D713" s="106">
        <v>2209916</v>
      </c>
      <c r="E713" s="103" t="s">
        <v>8517</v>
      </c>
      <c r="F713" s="2">
        <v>1477.38</v>
      </c>
      <c r="G713" s="48">
        <v>44934</v>
      </c>
      <c r="H713" s="48">
        <v>44935</v>
      </c>
      <c r="I713" s="48">
        <v>44995</v>
      </c>
      <c r="J713" t="s">
        <v>5781</v>
      </c>
      <c r="K713" s="74">
        <v>2023</v>
      </c>
      <c r="L713" t="str">
        <f t="shared" si="11"/>
        <v>20230028</v>
      </c>
      <c r="M713" s="54" t="s">
        <v>8956</v>
      </c>
    </row>
    <row r="714" spans="1:13" x14ac:dyDescent="0.25">
      <c r="A714" s="54" t="s">
        <v>6920</v>
      </c>
      <c r="B714">
        <v>29</v>
      </c>
      <c r="C714" t="s">
        <v>7893</v>
      </c>
      <c r="D714" s="106">
        <v>2213453</v>
      </c>
      <c r="E714" s="103" t="s">
        <v>8518</v>
      </c>
      <c r="F714" s="2">
        <v>20.46</v>
      </c>
      <c r="G714" s="48">
        <v>44934</v>
      </c>
      <c r="H714" s="48">
        <v>44935</v>
      </c>
      <c r="I714" s="48">
        <v>44995</v>
      </c>
      <c r="J714" t="s">
        <v>36</v>
      </c>
      <c r="K714" s="74">
        <v>2023</v>
      </c>
      <c r="L714" t="str">
        <f t="shared" si="11"/>
        <v>20230029</v>
      </c>
      <c r="M714" s="54" t="s">
        <v>8956</v>
      </c>
    </row>
    <row r="715" spans="1:13" x14ac:dyDescent="0.25">
      <c r="A715" s="54" t="s">
        <v>8975</v>
      </c>
      <c r="B715">
        <v>30</v>
      </c>
      <c r="C715" t="s">
        <v>7404</v>
      </c>
      <c r="D715" s="106">
        <v>23400688</v>
      </c>
      <c r="E715" s="103" t="s">
        <v>8519</v>
      </c>
      <c r="F715" s="2">
        <v>1258.2</v>
      </c>
      <c r="G715" s="48">
        <v>44936</v>
      </c>
      <c r="H715" s="48">
        <v>44937</v>
      </c>
      <c r="I715" s="48">
        <v>44966</v>
      </c>
      <c r="J715" t="s">
        <v>6878</v>
      </c>
      <c r="K715" s="74">
        <v>2023</v>
      </c>
      <c r="L715" t="str">
        <f t="shared" si="11"/>
        <v>20230030</v>
      </c>
      <c r="M715" s="54" t="s">
        <v>8956</v>
      </c>
    </row>
    <row r="716" spans="1:13" x14ac:dyDescent="0.25">
      <c r="A716" s="54" t="s">
        <v>8976</v>
      </c>
      <c r="B716">
        <v>31</v>
      </c>
      <c r="C716" t="s">
        <v>8018</v>
      </c>
      <c r="D716" s="106">
        <v>2023187</v>
      </c>
      <c r="E716" s="103" t="s">
        <v>8520</v>
      </c>
      <c r="F716" s="2">
        <v>105.81</v>
      </c>
      <c r="G716" s="48">
        <v>44937</v>
      </c>
      <c r="H716" s="48">
        <v>44937</v>
      </c>
      <c r="I716" s="48">
        <v>44967</v>
      </c>
      <c r="J716" t="s">
        <v>212</v>
      </c>
      <c r="K716" s="74">
        <v>2023</v>
      </c>
      <c r="L716" t="str">
        <f t="shared" si="11"/>
        <v>20230031</v>
      </c>
      <c r="M716" s="54" t="s">
        <v>8956</v>
      </c>
    </row>
    <row r="717" spans="1:13" x14ac:dyDescent="0.25">
      <c r="A717" s="54" t="s">
        <v>8977</v>
      </c>
      <c r="B717">
        <v>32</v>
      </c>
      <c r="C717" t="s">
        <v>7441</v>
      </c>
      <c r="D717" s="106">
        <v>10000065</v>
      </c>
      <c r="E717" s="103" t="s">
        <v>8521</v>
      </c>
      <c r="F717" s="2">
        <v>627.84</v>
      </c>
      <c r="G717" s="48">
        <v>44936</v>
      </c>
      <c r="H717" s="48">
        <v>44944</v>
      </c>
      <c r="I717" s="48">
        <v>44967</v>
      </c>
      <c r="J717" t="s">
        <v>4694</v>
      </c>
      <c r="K717" s="74">
        <v>2023</v>
      </c>
      <c r="L717" t="str">
        <f t="shared" si="11"/>
        <v>20230032</v>
      </c>
      <c r="M717" s="54" t="s">
        <v>8956</v>
      </c>
    </row>
    <row r="718" spans="1:13" x14ac:dyDescent="0.25">
      <c r="A718" s="54" t="s">
        <v>8978</v>
      </c>
      <c r="B718">
        <v>33</v>
      </c>
      <c r="C718" t="s">
        <v>8522</v>
      </c>
      <c r="D718" s="106">
        <v>1020230217</v>
      </c>
      <c r="E718" s="103" t="s">
        <v>8523</v>
      </c>
      <c r="F718" s="2">
        <v>70.22</v>
      </c>
      <c r="G718" s="48">
        <v>44938</v>
      </c>
      <c r="H718" s="48">
        <v>44938</v>
      </c>
      <c r="I718" s="48">
        <v>44968</v>
      </c>
      <c r="J718" t="s">
        <v>5787</v>
      </c>
      <c r="K718" s="74">
        <v>2023</v>
      </c>
      <c r="L718" t="str">
        <f t="shared" si="11"/>
        <v>20230033</v>
      </c>
      <c r="M718" s="54" t="s">
        <v>8956</v>
      </c>
    </row>
    <row r="719" spans="1:13" x14ac:dyDescent="0.25">
      <c r="A719" s="54" t="s">
        <v>8979</v>
      </c>
      <c r="B719">
        <v>34</v>
      </c>
      <c r="C719" t="s">
        <v>8524</v>
      </c>
      <c r="D719" s="106">
        <v>30400713</v>
      </c>
      <c r="E719" s="103" t="s">
        <v>8525</v>
      </c>
      <c r="F719" s="2">
        <v>1109.79</v>
      </c>
      <c r="G719" s="48">
        <v>44939</v>
      </c>
      <c r="H719" s="48">
        <v>44939</v>
      </c>
      <c r="I719" s="48">
        <v>44969</v>
      </c>
      <c r="J719" t="s">
        <v>36</v>
      </c>
      <c r="K719" s="74">
        <v>2023</v>
      </c>
      <c r="L719" t="str">
        <f t="shared" si="11"/>
        <v>20230034</v>
      </c>
      <c r="M719" s="54" t="s">
        <v>8956</v>
      </c>
    </row>
    <row r="720" spans="1:13" x14ac:dyDescent="0.25">
      <c r="A720" s="54" t="s">
        <v>8980</v>
      </c>
      <c r="B720">
        <v>35</v>
      </c>
      <c r="C720" t="s">
        <v>7647</v>
      </c>
      <c r="D720" s="106">
        <v>2023100030</v>
      </c>
      <c r="E720" s="103" t="s">
        <v>7648</v>
      </c>
      <c r="F720" s="2">
        <v>1998.27</v>
      </c>
      <c r="G720" s="48">
        <v>44939</v>
      </c>
      <c r="H720" s="48">
        <v>44942</v>
      </c>
      <c r="I720" s="48">
        <v>44959</v>
      </c>
      <c r="J720" t="s">
        <v>7572</v>
      </c>
      <c r="K720" s="74">
        <v>2023</v>
      </c>
      <c r="L720" t="str">
        <f t="shared" si="11"/>
        <v>20230035</v>
      </c>
      <c r="M720" s="54" t="s">
        <v>8956</v>
      </c>
    </row>
    <row r="721" spans="1:13" x14ac:dyDescent="0.25">
      <c r="A721" s="54" t="s">
        <v>8981</v>
      </c>
      <c r="B721">
        <v>36</v>
      </c>
      <c r="C721" t="s">
        <v>7893</v>
      </c>
      <c r="D721" s="106">
        <v>2215243</v>
      </c>
      <c r="E721" s="103" t="s">
        <v>8526</v>
      </c>
      <c r="F721" s="2">
        <v>1139.24</v>
      </c>
      <c r="G721" s="48">
        <v>44941</v>
      </c>
      <c r="H721" s="48">
        <v>44942</v>
      </c>
      <c r="I721" s="48">
        <v>45002</v>
      </c>
      <c r="J721" t="s">
        <v>5781</v>
      </c>
      <c r="K721" s="74">
        <v>2023</v>
      </c>
      <c r="L721" t="str">
        <f t="shared" si="11"/>
        <v>20230036</v>
      </c>
      <c r="M721" s="54" t="s">
        <v>8956</v>
      </c>
    </row>
    <row r="722" spans="1:13" x14ac:dyDescent="0.25">
      <c r="A722" s="54" t="s">
        <v>8982</v>
      </c>
      <c r="B722">
        <v>37</v>
      </c>
      <c r="C722" t="s">
        <v>7893</v>
      </c>
      <c r="D722" s="106">
        <v>2219046</v>
      </c>
      <c r="E722" s="103" t="s">
        <v>8527</v>
      </c>
      <c r="F722" s="2">
        <v>131.34</v>
      </c>
      <c r="G722" s="48">
        <v>44941</v>
      </c>
      <c r="H722" s="48">
        <v>44942</v>
      </c>
      <c r="I722" s="48">
        <v>45002</v>
      </c>
      <c r="J722" t="s">
        <v>36</v>
      </c>
      <c r="K722" s="74">
        <v>2023</v>
      </c>
      <c r="L722" t="str">
        <f t="shared" si="11"/>
        <v>20230037</v>
      </c>
      <c r="M722" s="54" t="s">
        <v>8956</v>
      </c>
    </row>
    <row r="723" spans="1:13" x14ac:dyDescent="0.25">
      <c r="A723" s="54" t="s">
        <v>8983</v>
      </c>
      <c r="B723">
        <v>38</v>
      </c>
      <c r="C723" t="s">
        <v>8528</v>
      </c>
      <c r="D723" s="106">
        <v>11355</v>
      </c>
      <c r="E723" s="103" t="s">
        <v>8529</v>
      </c>
      <c r="F723" s="2">
        <v>571.39</v>
      </c>
      <c r="G723" s="48">
        <v>44941</v>
      </c>
      <c r="H723" s="48">
        <v>44951</v>
      </c>
      <c r="I723" s="48">
        <v>44955</v>
      </c>
      <c r="J723" t="s">
        <v>8530</v>
      </c>
      <c r="K723" s="74">
        <v>2023</v>
      </c>
      <c r="L723" t="str">
        <f t="shared" si="11"/>
        <v>20230038</v>
      </c>
      <c r="M723" s="54" t="s">
        <v>8956</v>
      </c>
    </row>
    <row r="724" spans="1:13" x14ac:dyDescent="0.25">
      <c r="A724" s="54" t="s">
        <v>6906</v>
      </c>
      <c r="B724">
        <v>39</v>
      </c>
      <c r="C724" t="s">
        <v>7441</v>
      </c>
      <c r="D724" s="106">
        <v>10000224</v>
      </c>
      <c r="E724" s="103" t="s">
        <v>8531</v>
      </c>
      <c r="F724" s="2">
        <v>109.8</v>
      </c>
      <c r="G724" s="48">
        <v>44938</v>
      </c>
      <c r="H724" s="48">
        <v>44951</v>
      </c>
      <c r="I724" s="48">
        <v>44972</v>
      </c>
      <c r="J724" t="s">
        <v>4694</v>
      </c>
      <c r="K724" s="74">
        <v>2023</v>
      </c>
      <c r="L724" t="str">
        <f t="shared" si="11"/>
        <v>20230039</v>
      </c>
      <c r="M724" s="54" t="s">
        <v>8956</v>
      </c>
    </row>
    <row r="725" spans="1:13" x14ac:dyDescent="0.25">
      <c r="A725" s="54" t="s">
        <v>8984</v>
      </c>
      <c r="B725">
        <v>40</v>
      </c>
      <c r="C725" t="s">
        <v>8042</v>
      </c>
      <c r="D725" s="106">
        <v>20230021</v>
      </c>
      <c r="E725" s="103" t="s">
        <v>8532</v>
      </c>
      <c r="F725" s="2">
        <v>112</v>
      </c>
      <c r="G725" s="48">
        <v>44942</v>
      </c>
      <c r="H725" s="48">
        <v>44951</v>
      </c>
      <c r="I725" s="48">
        <v>44956</v>
      </c>
      <c r="J725" t="s">
        <v>6890</v>
      </c>
      <c r="K725" s="74">
        <v>2023</v>
      </c>
      <c r="L725" t="str">
        <f t="shared" si="11"/>
        <v>20230040</v>
      </c>
      <c r="M725" s="54" t="s">
        <v>8956</v>
      </c>
    </row>
    <row r="726" spans="1:13" x14ac:dyDescent="0.25">
      <c r="A726" s="54" t="s">
        <v>7246</v>
      </c>
      <c r="B726">
        <v>41</v>
      </c>
      <c r="C726" t="s">
        <v>7421</v>
      </c>
      <c r="D726" s="106">
        <v>230107</v>
      </c>
      <c r="E726" s="103" t="s">
        <v>8533</v>
      </c>
      <c r="F726" s="2">
        <v>553.39</v>
      </c>
      <c r="G726" s="48">
        <v>44944</v>
      </c>
      <c r="H726" s="48">
        <v>44951</v>
      </c>
      <c r="I726" s="48">
        <v>44958</v>
      </c>
      <c r="J726" t="s">
        <v>4678</v>
      </c>
      <c r="K726" s="74">
        <v>2023</v>
      </c>
      <c r="L726" t="str">
        <f t="shared" si="11"/>
        <v>20230041</v>
      </c>
      <c r="M726" s="54" t="s">
        <v>8956</v>
      </c>
    </row>
    <row r="727" spans="1:13" x14ac:dyDescent="0.25">
      <c r="A727" s="54" t="s">
        <v>8985</v>
      </c>
      <c r="B727">
        <v>42</v>
      </c>
      <c r="C727" t="s">
        <v>7421</v>
      </c>
      <c r="D727" s="106">
        <v>230108</v>
      </c>
      <c r="E727" s="103" t="s">
        <v>8534</v>
      </c>
      <c r="F727" s="2">
        <v>295</v>
      </c>
      <c r="G727" s="48">
        <v>44944</v>
      </c>
      <c r="H727" s="48">
        <v>44951</v>
      </c>
      <c r="I727" s="48">
        <v>44958</v>
      </c>
      <c r="J727" t="s">
        <v>6893</v>
      </c>
      <c r="K727" s="74">
        <v>2023</v>
      </c>
      <c r="L727" t="str">
        <f t="shared" si="11"/>
        <v>20230042</v>
      </c>
      <c r="M727" s="54" t="s">
        <v>8956</v>
      </c>
    </row>
    <row r="728" spans="1:13" x14ac:dyDescent="0.25">
      <c r="A728" s="54" t="s">
        <v>8986</v>
      </c>
      <c r="B728">
        <v>43</v>
      </c>
      <c r="C728" t="s">
        <v>7430</v>
      </c>
      <c r="D728" s="106">
        <v>20230044</v>
      </c>
      <c r="E728" s="103" t="s">
        <v>8535</v>
      </c>
      <c r="F728" s="2">
        <v>202.61</v>
      </c>
      <c r="G728" s="48">
        <v>44944</v>
      </c>
      <c r="H728" s="48">
        <v>44951</v>
      </c>
      <c r="I728" s="48">
        <v>44958</v>
      </c>
      <c r="J728" t="s">
        <v>6895</v>
      </c>
      <c r="K728" s="74">
        <v>2023</v>
      </c>
      <c r="L728" t="str">
        <f t="shared" si="11"/>
        <v>20230043</v>
      </c>
      <c r="M728" s="54" t="s">
        <v>8956</v>
      </c>
    </row>
    <row r="729" spans="1:13" x14ac:dyDescent="0.25">
      <c r="A729" s="54" t="s">
        <v>6894</v>
      </c>
      <c r="B729">
        <v>44</v>
      </c>
      <c r="C729" t="s">
        <v>8536</v>
      </c>
      <c r="D729" s="106">
        <v>523</v>
      </c>
      <c r="E729" s="103" t="s">
        <v>8537</v>
      </c>
      <c r="F729" s="2">
        <v>120</v>
      </c>
      <c r="G729" s="48">
        <v>44939</v>
      </c>
      <c r="H729" s="48">
        <v>44944</v>
      </c>
      <c r="I729" s="48">
        <v>44954</v>
      </c>
      <c r="J729" t="s">
        <v>5336</v>
      </c>
      <c r="K729" s="74">
        <v>2023</v>
      </c>
      <c r="L729" t="str">
        <f t="shared" si="11"/>
        <v>20230044</v>
      </c>
      <c r="M729" s="54" t="s">
        <v>8956</v>
      </c>
    </row>
    <row r="730" spans="1:13" x14ac:dyDescent="0.25">
      <c r="A730" s="54" t="s">
        <v>8987</v>
      </c>
      <c r="B730">
        <v>45</v>
      </c>
      <c r="C730" t="s">
        <v>8538</v>
      </c>
      <c r="D730" s="106">
        <v>23015</v>
      </c>
      <c r="E730" s="103" t="s">
        <v>8539</v>
      </c>
      <c r="F730" s="2">
        <v>74.040000000000006</v>
      </c>
      <c r="G730" s="48">
        <v>44944</v>
      </c>
      <c r="H730" s="48">
        <v>44944</v>
      </c>
      <c r="I730" s="48">
        <v>44958</v>
      </c>
      <c r="J730" t="s">
        <v>51</v>
      </c>
      <c r="K730" s="74">
        <v>2023</v>
      </c>
      <c r="L730" t="str">
        <f t="shared" si="11"/>
        <v>20230045</v>
      </c>
      <c r="M730" s="54" t="s">
        <v>8956</v>
      </c>
    </row>
    <row r="731" spans="1:13" x14ac:dyDescent="0.25">
      <c r="A731" s="54" t="s">
        <v>8988</v>
      </c>
      <c r="B731">
        <v>46</v>
      </c>
      <c r="C731" t="s">
        <v>7727</v>
      </c>
      <c r="D731" s="106">
        <v>6861960804</v>
      </c>
      <c r="E731" s="103" t="s">
        <v>7499</v>
      </c>
      <c r="F731" s="2">
        <v>127.62</v>
      </c>
      <c r="G731" s="48">
        <v>44941</v>
      </c>
      <c r="H731" s="48">
        <v>44944</v>
      </c>
      <c r="I731" s="48">
        <v>45004</v>
      </c>
      <c r="J731" t="s">
        <v>44</v>
      </c>
      <c r="K731" s="74">
        <v>2023</v>
      </c>
      <c r="L731" t="str">
        <f t="shared" si="11"/>
        <v>20230046</v>
      </c>
      <c r="M731" s="54" t="s">
        <v>8956</v>
      </c>
    </row>
    <row r="732" spans="1:13" x14ac:dyDescent="0.25">
      <c r="A732" s="54" t="s">
        <v>8989</v>
      </c>
      <c r="B732">
        <v>47</v>
      </c>
      <c r="C732" t="s">
        <v>8540</v>
      </c>
      <c r="D732" s="106">
        <v>20231218</v>
      </c>
      <c r="E732" s="103" t="s">
        <v>8541</v>
      </c>
      <c r="F732" s="2">
        <v>1191</v>
      </c>
      <c r="G732" s="48">
        <v>44945</v>
      </c>
      <c r="H732" s="48">
        <v>44951</v>
      </c>
      <c r="I732" s="48">
        <v>44975</v>
      </c>
      <c r="J732" t="s">
        <v>8542</v>
      </c>
      <c r="K732" s="74">
        <v>2023</v>
      </c>
      <c r="L732" t="str">
        <f t="shared" si="11"/>
        <v>20230047</v>
      </c>
      <c r="M732" s="54" t="s">
        <v>8956</v>
      </c>
    </row>
    <row r="733" spans="1:13" x14ac:dyDescent="0.25">
      <c r="A733" s="54" t="s">
        <v>8990</v>
      </c>
      <c r="B733">
        <v>48</v>
      </c>
      <c r="C733" t="s">
        <v>8492</v>
      </c>
      <c r="D733" s="106">
        <v>122302979</v>
      </c>
      <c r="E733" s="103" t="s">
        <v>8543</v>
      </c>
      <c r="F733" s="2">
        <v>2770.19</v>
      </c>
      <c r="G733" s="48">
        <v>44946</v>
      </c>
      <c r="H733" s="48">
        <v>44946</v>
      </c>
      <c r="I733" s="48">
        <v>44960</v>
      </c>
      <c r="J733" t="s">
        <v>5745</v>
      </c>
      <c r="K733" s="74">
        <v>2023</v>
      </c>
      <c r="L733" t="str">
        <f t="shared" si="11"/>
        <v>20230048</v>
      </c>
      <c r="M733" s="54" t="s">
        <v>8956</v>
      </c>
    </row>
    <row r="734" spans="1:13" x14ac:dyDescent="0.25">
      <c r="A734" s="54" t="s">
        <v>8991</v>
      </c>
      <c r="B734">
        <v>49</v>
      </c>
      <c r="C734" t="s">
        <v>7893</v>
      </c>
      <c r="D734" s="106">
        <v>2222676</v>
      </c>
      <c r="E734" s="103" t="s">
        <v>8544</v>
      </c>
      <c r="F734" s="2">
        <v>697.91</v>
      </c>
      <c r="G734" s="48">
        <v>44948</v>
      </c>
      <c r="H734" s="48">
        <v>44949</v>
      </c>
      <c r="I734" s="48">
        <v>45009</v>
      </c>
      <c r="J734" t="s">
        <v>5781</v>
      </c>
      <c r="K734" s="74">
        <v>2023</v>
      </c>
      <c r="L734" t="str">
        <f t="shared" si="11"/>
        <v>20230049</v>
      </c>
      <c r="M734" s="54" t="s">
        <v>8956</v>
      </c>
    </row>
    <row r="735" spans="1:13" x14ac:dyDescent="0.25">
      <c r="A735" s="54" t="s">
        <v>8992</v>
      </c>
      <c r="B735">
        <v>50</v>
      </c>
      <c r="C735" t="s">
        <v>7893</v>
      </c>
      <c r="D735" s="106">
        <v>2224960</v>
      </c>
      <c r="E735" s="103" t="s">
        <v>8545</v>
      </c>
      <c r="F735" s="2">
        <v>9.57</v>
      </c>
      <c r="G735" s="48">
        <v>44948</v>
      </c>
      <c r="H735" s="48">
        <v>44949</v>
      </c>
      <c r="I735" s="48">
        <v>45009</v>
      </c>
      <c r="J735" t="s">
        <v>36</v>
      </c>
      <c r="K735" s="74">
        <v>2023</v>
      </c>
      <c r="L735" t="str">
        <f t="shared" si="11"/>
        <v>20230050</v>
      </c>
      <c r="M735" s="54" t="s">
        <v>8956</v>
      </c>
    </row>
    <row r="736" spans="1:13" x14ac:dyDescent="0.25">
      <c r="A736" s="54" t="s">
        <v>8993</v>
      </c>
      <c r="B736">
        <v>51</v>
      </c>
      <c r="C736" t="s">
        <v>7731</v>
      </c>
      <c r="D736" s="106">
        <v>90000654</v>
      </c>
      <c r="E736" s="103" t="s">
        <v>7652</v>
      </c>
      <c r="F736" s="2">
        <v>8927.74</v>
      </c>
      <c r="G736" s="48">
        <v>44949</v>
      </c>
      <c r="H736" s="48">
        <v>44950</v>
      </c>
      <c r="I736" s="48">
        <v>44979</v>
      </c>
      <c r="J736" t="s">
        <v>7572</v>
      </c>
      <c r="K736" s="74">
        <v>2023</v>
      </c>
      <c r="L736" t="str">
        <f t="shared" si="11"/>
        <v>20230051</v>
      </c>
      <c r="M736" s="54" t="s">
        <v>8956</v>
      </c>
    </row>
    <row r="737" spans="1:13" x14ac:dyDescent="0.25">
      <c r="A737" s="54" t="s">
        <v>8994</v>
      </c>
      <c r="B737">
        <v>52</v>
      </c>
      <c r="C737" t="s">
        <v>8546</v>
      </c>
      <c r="D737" s="106">
        <v>523300534</v>
      </c>
      <c r="E737" s="103" t="s">
        <v>7847</v>
      </c>
      <c r="F737" s="2">
        <v>7.49</v>
      </c>
      <c r="G737" s="48">
        <v>44940</v>
      </c>
      <c r="H737" s="48">
        <v>44951</v>
      </c>
      <c r="I737" s="48">
        <v>44958</v>
      </c>
      <c r="J737" t="s">
        <v>8547</v>
      </c>
      <c r="K737" s="74">
        <v>2023</v>
      </c>
      <c r="L737" t="str">
        <f t="shared" si="11"/>
        <v>20230052</v>
      </c>
      <c r="M737" s="54" t="s">
        <v>8956</v>
      </c>
    </row>
    <row r="738" spans="1:13" x14ac:dyDescent="0.25">
      <c r="A738" s="54" t="s">
        <v>8995</v>
      </c>
      <c r="B738">
        <v>53</v>
      </c>
      <c r="C738" t="s">
        <v>8548</v>
      </c>
      <c r="D738" s="106">
        <v>20230039</v>
      </c>
      <c r="E738" s="103" t="s">
        <v>8549</v>
      </c>
      <c r="F738" s="2">
        <v>82.8</v>
      </c>
      <c r="G738" s="48">
        <v>44949</v>
      </c>
      <c r="H738" s="48">
        <v>44951</v>
      </c>
      <c r="I738" s="48">
        <v>44964</v>
      </c>
      <c r="J738" t="s">
        <v>8550</v>
      </c>
      <c r="K738" s="74">
        <v>2023</v>
      </c>
      <c r="L738" t="str">
        <f t="shared" si="11"/>
        <v>20230053</v>
      </c>
      <c r="M738" s="54" t="s">
        <v>8956</v>
      </c>
    </row>
    <row r="739" spans="1:13" x14ac:dyDescent="0.25">
      <c r="A739" s="54" t="s">
        <v>8996</v>
      </c>
      <c r="B739">
        <v>54</v>
      </c>
      <c r="C739" t="s">
        <v>7441</v>
      </c>
      <c r="D739" s="106">
        <v>2340100613</v>
      </c>
      <c r="E739" s="103" t="s">
        <v>8551</v>
      </c>
      <c r="F739" s="2">
        <v>339.85</v>
      </c>
      <c r="G739" s="48">
        <v>44946</v>
      </c>
      <c r="H739" s="48">
        <v>44951</v>
      </c>
      <c r="I739" s="48">
        <v>44979</v>
      </c>
      <c r="J739" t="s">
        <v>4694</v>
      </c>
      <c r="K739" s="74">
        <v>2023</v>
      </c>
      <c r="L739" t="str">
        <f t="shared" si="11"/>
        <v>20230054</v>
      </c>
      <c r="M739" s="54" t="s">
        <v>8956</v>
      </c>
    </row>
    <row r="740" spans="1:13" x14ac:dyDescent="0.25">
      <c r="A740" s="54" t="s">
        <v>8997</v>
      </c>
      <c r="B740">
        <v>55</v>
      </c>
      <c r="C740" t="s">
        <v>8018</v>
      </c>
      <c r="D740" s="106">
        <v>2023697</v>
      </c>
      <c r="E740" s="103" t="s">
        <v>8552</v>
      </c>
      <c r="F740" s="2">
        <v>3.77</v>
      </c>
      <c r="G740" s="48">
        <v>44951</v>
      </c>
      <c r="H740" s="48">
        <v>44951</v>
      </c>
      <c r="I740" s="48">
        <v>44981</v>
      </c>
      <c r="J740" t="s">
        <v>51</v>
      </c>
      <c r="K740" s="74">
        <v>2023</v>
      </c>
      <c r="L740" t="str">
        <f t="shared" si="11"/>
        <v>20230055</v>
      </c>
      <c r="M740" s="54" t="s">
        <v>8956</v>
      </c>
    </row>
    <row r="741" spans="1:13" x14ac:dyDescent="0.25">
      <c r="A741" s="54" t="s">
        <v>8998</v>
      </c>
      <c r="B741">
        <v>56</v>
      </c>
      <c r="C741" t="s">
        <v>8553</v>
      </c>
      <c r="D741" s="106">
        <v>23000494</v>
      </c>
      <c r="E741" s="103" t="s">
        <v>8554</v>
      </c>
      <c r="F741" s="2">
        <v>148.80000000000001</v>
      </c>
      <c r="G741" s="48">
        <v>44939</v>
      </c>
      <c r="H741" s="48">
        <v>44953</v>
      </c>
      <c r="I741" s="48">
        <v>44946</v>
      </c>
      <c r="J741" t="s">
        <v>5984</v>
      </c>
      <c r="K741" s="74">
        <v>2023</v>
      </c>
      <c r="L741" t="str">
        <f t="shared" si="11"/>
        <v>20230056</v>
      </c>
      <c r="M741" s="54" t="s">
        <v>8956</v>
      </c>
    </row>
    <row r="742" spans="1:13" x14ac:dyDescent="0.25">
      <c r="A742" s="54" t="s">
        <v>8999</v>
      </c>
      <c r="B742">
        <v>57</v>
      </c>
      <c r="C742" t="s">
        <v>8555</v>
      </c>
      <c r="D742" s="106">
        <v>2202300610</v>
      </c>
      <c r="E742" s="103" t="s">
        <v>8556</v>
      </c>
      <c r="F742" s="2">
        <v>140.9</v>
      </c>
      <c r="G742" s="48">
        <v>44943</v>
      </c>
      <c r="H742" s="48">
        <v>44945</v>
      </c>
      <c r="I742" s="48">
        <v>44943</v>
      </c>
      <c r="J742" t="s">
        <v>5696</v>
      </c>
      <c r="K742" s="74">
        <v>2023</v>
      </c>
      <c r="L742" t="str">
        <f t="shared" si="11"/>
        <v>20230057</v>
      </c>
      <c r="M742" s="54" t="s">
        <v>8956</v>
      </c>
    </row>
    <row r="743" spans="1:13" x14ac:dyDescent="0.25">
      <c r="A743" s="54" t="s">
        <v>9000</v>
      </c>
      <c r="B743">
        <v>58</v>
      </c>
      <c r="C743" t="s">
        <v>8347</v>
      </c>
      <c r="D743" s="106">
        <v>20230029</v>
      </c>
      <c r="E743" s="103" t="s">
        <v>8557</v>
      </c>
      <c r="F743" s="2">
        <v>12.79</v>
      </c>
      <c r="G743" s="48">
        <v>44943</v>
      </c>
      <c r="H743" s="48">
        <v>44953</v>
      </c>
      <c r="I743" s="48">
        <v>44957</v>
      </c>
      <c r="J743" t="s">
        <v>8486</v>
      </c>
      <c r="K743" s="74">
        <v>2023</v>
      </c>
      <c r="L743" t="str">
        <f t="shared" si="11"/>
        <v>20230058</v>
      </c>
      <c r="M743" s="54" t="s">
        <v>8956</v>
      </c>
    </row>
    <row r="744" spans="1:13" x14ac:dyDescent="0.25">
      <c r="A744" s="54" t="s">
        <v>9001</v>
      </c>
      <c r="B744">
        <v>59</v>
      </c>
      <c r="C744" t="s">
        <v>8112</v>
      </c>
      <c r="D744" s="106">
        <v>2301133458</v>
      </c>
      <c r="E744" s="103" t="s">
        <v>7611</v>
      </c>
      <c r="F744" s="2">
        <v>13.6</v>
      </c>
      <c r="G744" s="48">
        <v>44949</v>
      </c>
      <c r="H744" s="48">
        <v>44953</v>
      </c>
      <c r="I744" s="48">
        <v>44967</v>
      </c>
      <c r="J744" t="s">
        <v>4774</v>
      </c>
      <c r="K744" s="74">
        <v>2023</v>
      </c>
      <c r="L744" t="str">
        <f t="shared" si="11"/>
        <v>20230059</v>
      </c>
      <c r="M744" s="54" t="s">
        <v>8956</v>
      </c>
    </row>
    <row r="745" spans="1:13" x14ac:dyDescent="0.25">
      <c r="A745" s="54" t="s">
        <v>9002</v>
      </c>
      <c r="B745">
        <v>60</v>
      </c>
      <c r="C745" t="s">
        <v>8558</v>
      </c>
      <c r="D745" s="106">
        <v>20230120</v>
      </c>
      <c r="E745" s="103" t="s">
        <v>8559</v>
      </c>
      <c r="F745" s="2">
        <v>1732.06</v>
      </c>
      <c r="G745" s="48">
        <v>44946</v>
      </c>
      <c r="H745" s="48">
        <v>44951</v>
      </c>
      <c r="I745" s="48">
        <v>44960</v>
      </c>
      <c r="J745" t="s">
        <v>8560</v>
      </c>
      <c r="K745" s="74">
        <v>2023</v>
      </c>
      <c r="L745" t="str">
        <f t="shared" si="11"/>
        <v>20230060</v>
      </c>
      <c r="M745" s="54" t="s">
        <v>8956</v>
      </c>
    </row>
    <row r="746" spans="1:13" x14ac:dyDescent="0.25">
      <c r="A746" s="54" t="s">
        <v>9003</v>
      </c>
      <c r="B746">
        <v>61</v>
      </c>
      <c r="C746" t="s">
        <v>8238</v>
      </c>
      <c r="D746" s="106">
        <v>5223019286</v>
      </c>
      <c r="E746" s="103" t="s">
        <v>8561</v>
      </c>
      <c r="F746" s="2">
        <v>103.3</v>
      </c>
      <c r="G746" s="48">
        <v>44947</v>
      </c>
      <c r="H746" s="48">
        <v>44953</v>
      </c>
      <c r="I746" s="48">
        <v>44961</v>
      </c>
      <c r="J746" t="s">
        <v>8562</v>
      </c>
      <c r="K746" s="74">
        <v>2023</v>
      </c>
      <c r="L746" t="str">
        <f t="shared" si="11"/>
        <v>20230061</v>
      </c>
      <c r="M746" s="54" t="s">
        <v>8956</v>
      </c>
    </row>
    <row r="747" spans="1:13" x14ac:dyDescent="0.25">
      <c r="A747" s="54" t="s">
        <v>9004</v>
      </c>
      <c r="B747">
        <v>62</v>
      </c>
      <c r="C747" t="s">
        <v>8238</v>
      </c>
      <c r="D747" s="106">
        <v>5223020931</v>
      </c>
      <c r="E747" s="103" t="s">
        <v>8563</v>
      </c>
      <c r="F747" s="2">
        <v>138.35</v>
      </c>
      <c r="G747" s="48">
        <v>44949</v>
      </c>
      <c r="H747" s="48">
        <v>44953</v>
      </c>
      <c r="I747" s="48">
        <v>44963</v>
      </c>
      <c r="J747" t="s">
        <v>8564</v>
      </c>
      <c r="K747" s="74">
        <v>2023</v>
      </c>
      <c r="L747" t="str">
        <f t="shared" si="11"/>
        <v>20230062</v>
      </c>
      <c r="M747" s="54" t="s">
        <v>8956</v>
      </c>
    </row>
    <row r="748" spans="1:13" x14ac:dyDescent="0.25">
      <c r="A748" s="54" t="s">
        <v>9005</v>
      </c>
      <c r="B748">
        <v>63</v>
      </c>
      <c r="C748" t="s">
        <v>8565</v>
      </c>
      <c r="D748" s="106">
        <v>12304015</v>
      </c>
      <c r="E748" s="103" t="s">
        <v>8566</v>
      </c>
      <c r="F748" s="2">
        <v>14.99</v>
      </c>
      <c r="G748" s="48">
        <v>44950</v>
      </c>
      <c r="H748" s="48">
        <v>44953</v>
      </c>
      <c r="I748" s="48">
        <v>44964</v>
      </c>
      <c r="J748" t="s">
        <v>6929</v>
      </c>
      <c r="K748" s="74">
        <v>2023</v>
      </c>
      <c r="L748" t="str">
        <f t="shared" si="11"/>
        <v>20230063</v>
      </c>
      <c r="M748" s="54" t="s">
        <v>8956</v>
      </c>
    </row>
    <row r="749" spans="1:13" x14ac:dyDescent="0.25">
      <c r="A749" s="54" t="s">
        <v>9006</v>
      </c>
      <c r="B749">
        <v>64</v>
      </c>
      <c r="C749" t="s">
        <v>7404</v>
      </c>
      <c r="D749" s="106">
        <v>23401937</v>
      </c>
      <c r="E749" s="103" t="s">
        <v>8567</v>
      </c>
      <c r="F749" s="2">
        <v>223.2</v>
      </c>
      <c r="G749" s="48">
        <v>44946</v>
      </c>
      <c r="H749" s="48">
        <v>44953</v>
      </c>
      <c r="I749" s="48">
        <v>44976</v>
      </c>
      <c r="J749" t="s">
        <v>5901</v>
      </c>
      <c r="K749" s="74">
        <v>2023</v>
      </c>
      <c r="L749" t="str">
        <f t="shared" si="11"/>
        <v>20230064</v>
      </c>
      <c r="M749" s="54" t="s">
        <v>8956</v>
      </c>
    </row>
    <row r="750" spans="1:13" x14ac:dyDescent="0.25">
      <c r="A750" s="54" t="s">
        <v>9007</v>
      </c>
      <c r="B750">
        <v>65</v>
      </c>
      <c r="C750" t="s">
        <v>8238</v>
      </c>
      <c r="D750" s="106">
        <v>5223022764</v>
      </c>
      <c r="E750" s="103" t="s">
        <v>8568</v>
      </c>
      <c r="F750" s="2">
        <v>281.2</v>
      </c>
      <c r="G750" s="48">
        <v>44951</v>
      </c>
      <c r="H750" s="48">
        <v>44953</v>
      </c>
      <c r="I750" s="48">
        <v>44965</v>
      </c>
      <c r="J750" t="s">
        <v>8569</v>
      </c>
      <c r="K750" s="74">
        <v>2023</v>
      </c>
      <c r="L750" t="str">
        <f t="shared" si="11"/>
        <v>20230065</v>
      </c>
      <c r="M750" s="54" t="s">
        <v>8956</v>
      </c>
    </row>
    <row r="751" spans="1:13" x14ac:dyDescent="0.25">
      <c r="A751" s="54" t="s">
        <v>9008</v>
      </c>
      <c r="B751">
        <v>66</v>
      </c>
      <c r="C751" t="s">
        <v>8570</v>
      </c>
      <c r="D751" s="106">
        <v>2023001</v>
      </c>
      <c r="E751" s="103" t="s">
        <v>8571</v>
      </c>
      <c r="F751" s="2">
        <v>1028.43</v>
      </c>
      <c r="G751" s="48">
        <v>44942</v>
      </c>
      <c r="H751" s="48">
        <v>44957</v>
      </c>
      <c r="I751" s="48">
        <v>44972</v>
      </c>
      <c r="J751" t="s">
        <v>8572</v>
      </c>
      <c r="K751" s="74">
        <v>2023</v>
      </c>
      <c r="L751" t="str">
        <f t="shared" ref="L751:L814" si="12">K751&amp;M751&amp;B751</f>
        <v>20230066</v>
      </c>
      <c r="M751" s="54" t="s">
        <v>8956</v>
      </c>
    </row>
    <row r="752" spans="1:13" x14ac:dyDescent="0.25">
      <c r="A752" s="54" t="s">
        <v>9009</v>
      </c>
      <c r="B752">
        <v>67</v>
      </c>
      <c r="C752" t="s">
        <v>8573</v>
      </c>
      <c r="D752" s="106">
        <v>303052133</v>
      </c>
      <c r="E752" s="103" t="s">
        <v>8574</v>
      </c>
      <c r="F752" s="2">
        <v>34.5</v>
      </c>
      <c r="G752" s="48">
        <v>44950</v>
      </c>
      <c r="H752" s="48">
        <v>44957</v>
      </c>
      <c r="I752" s="48">
        <v>44964</v>
      </c>
      <c r="J752" t="s">
        <v>6936</v>
      </c>
      <c r="K752" s="74">
        <v>2023</v>
      </c>
      <c r="L752" t="str">
        <f t="shared" si="12"/>
        <v>20230067</v>
      </c>
      <c r="M752" s="54" t="s">
        <v>8956</v>
      </c>
    </row>
    <row r="753" spans="1:13" x14ac:dyDescent="0.25">
      <c r="A753" s="54" t="s">
        <v>9010</v>
      </c>
      <c r="B753">
        <v>68</v>
      </c>
      <c r="C753" t="s">
        <v>8575</v>
      </c>
      <c r="D753" s="106">
        <v>230111585</v>
      </c>
      <c r="E753" s="103" t="s">
        <v>8576</v>
      </c>
      <c r="F753" s="2">
        <v>190.5</v>
      </c>
      <c r="G753" s="48">
        <v>44950</v>
      </c>
      <c r="H753" s="48">
        <v>44957</v>
      </c>
      <c r="I753" s="48">
        <v>44980</v>
      </c>
      <c r="J753" t="s">
        <v>6939</v>
      </c>
      <c r="K753" s="74">
        <v>2023</v>
      </c>
      <c r="L753" t="str">
        <f t="shared" si="12"/>
        <v>20230068</v>
      </c>
      <c r="M753" s="54" t="s">
        <v>8956</v>
      </c>
    </row>
    <row r="754" spans="1:13" x14ac:dyDescent="0.25">
      <c r="A754" s="54" t="s">
        <v>9011</v>
      </c>
      <c r="B754">
        <v>69</v>
      </c>
      <c r="C754" t="s">
        <v>8577</v>
      </c>
      <c r="D754" s="106">
        <v>72023</v>
      </c>
      <c r="E754" s="103" t="s">
        <v>8578</v>
      </c>
      <c r="F754" s="2">
        <v>12</v>
      </c>
      <c r="G754" s="48">
        <v>44950</v>
      </c>
      <c r="H754" s="48">
        <v>44957</v>
      </c>
      <c r="I754" s="48">
        <v>44965</v>
      </c>
      <c r="J754" t="s">
        <v>6941</v>
      </c>
      <c r="K754" s="74">
        <v>2023</v>
      </c>
      <c r="L754" t="str">
        <f t="shared" si="12"/>
        <v>20230069</v>
      </c>
      <c r="M754" s="54" t="s">
        <v>8956</v>
      </c>
    </row>
    <row r="755" spans="1:13" x14ac:dyDescent="0.25">
      <c r="A755" s="54" t="s">
        <v>9012</v>
      </c>
      <c r="B755">
        <v>70</v>
      </c>
      <c r="C755" t="s">
        <v>7430</v>
      </c>
      <c r="D755" s="106">
        <v>20230084</v>
      </c>
      <c r="E755" s="103" t="s">
        <v>8579</v>
      </c>
      <c r="F755" s="2">
        <v>41.21</v>
      </c>
      <c r="G755" s="48">
        <v>44950</v>
      </c>
      <c r="H755" s="48">
        <v>44956</v>
      </c>
      <c r="I755" s="48">
        <v>44964</v>
      </c>
      <c r="J755" t="s">
        <v>8580</v>
      </c>
      <c r="K755" s="74">
        <v>2023</v>
      </c>
      <c r="L755" t="str">
        <f t="shared" si="12"/>
        <v>20230070</v>
      </c>
      <c r="M755" s="54" t="s">
        <v>8956</v>
      </c>
    </row>
    <row r="756" spans="1:13" x14ac:dyDescent="0.25">
      <c r="A756" s="54" t="s">
        <v>9013</v>
      </c>
      <c r="B756">
        <v>71</v>
      </c>
      <c r="C756" t="s">
        <v>7961</v>
      </c>
      <c r="D756" s="106">
        <v>1185591</v>
      </c>
      <c r="E756" s="103" t="s">
        <v>7962</v>
      </c>
      <c r="F756" s="2">
        <v>987.24</v>
      </c>
      <c r="G756" s="48">
        <v>44950</v>
      </c>
      <c r="H756" s="48">
        <v>44957</v>
      </c>
      <c r="I756" s="48">
        <v>44980</v>
      </c>
      <c r="J756" t="s">
        <v>315</v>
      </c>
      <c r="K756" s="74">
        <v>2023</v>
      </c>
      <c r="L756" t="str">
        <f t="shared" si="12"/>
        <v>20230071</v>
      </c>
      <c r="M756" s="54" t="s">
        <v>8956</v>
      </c>
    </row>
    <row r="757" spans="1:13" x14ac:dyDescent="0.25">
      <c r="A757" s="54" t="s">
        <v>9014</v>
      </c>
      <c r="B757">
        <v>72</v>
      </c>
      <c r="C757" t="s">
        <v>7961</v>
      </c>
      <c r="D757" s="106">
        <v>1185592</v>
      </c>
      <c r="E757" s="103" t="s">
        <v>8261</v>
      </c>
      <c r="F757" s="2">
        <v>3044.06</v>
      </c>
      <c r="G757" s="48">
        <v>44950</v>
      </c>
      <c r="H757" s="48">
        <v>44957</v>
      </c>
      <c r="I757" s="48">
        <v>44980</v>
      </c>
      <c r="J757" t="s">
        <v>5325</v>
      </c>
      <c r="K757" s="74">
        <v>2023</v>
      </c>
      <c r="L757" t="str">
        <f t="shared" si="12"/>
        <v>20230072</v>
      </c>
      <c r="M757" s="54" t="s">
        <v>8956</v>
      </c>
    </row>
    <row r="758" spans="1:13" x14ac:dyDescent="0.25">
      <c r="A758" s="54" t="s">
        <v>9015</v>
      </c>
      <c r="B758">
        <v>73</v>
      </c>
      <c r="C758" t="s">
        <v>7961</v>
      </c>
      <c r="D758" s="106">
        <v>1185604</v>
      </c>
      <c r="E758" s="103" t="s">
        <v>8581</v>
      </c>
      <c r="F758" s="2">
        <v>45.53</v>
      </c>
      <c r="G758" s="48">
        <v>44951</v>
      </c>
      <c r="H758" s="48">
        <v>44957</v>
      </c>
      <c r="I758" s="48">
        <v>44981</v>
      </c>
      <c r="J758" t="s">
        <v>315</v>
      </c>
      <c r="K758" s="74">
        <v>2023</v>
      </c>
      <c r="L758" t="str">
        <f t="shared" si="12"/>
        <v>20230073</v>
      </c>
      <c r="M758" s="54" t="s">
        <v>8956</v>
      </c>
    </row>
    <row r="759" spans="1:13" x14ac:dyDescent="0.25">
      <c r="A759" s="54" t="s">
        <v>9016</v>
      </c>
      <c r="B759">
        <v>74</v>
      </c>
      <c r="C759" t="s">
        <v>7961</v>
      </c>
      <c r="D759" s="106">
        <v>1185605</v>
      </c>
      <c r="E759" s="103" t="s">
        <v>7744</v>
      </c>
      <c r="F759" s="2">
        <v>44951</v>
      </c>
      <c r="G759" s="48">
        <v>44957</v>
      </c>
      <c r="H759" s="48">
        <v>44957</v>
      </c>
      <c r="I759" s="48">
        <v>44981</v>
      </c>
      <c r="J759" t="s">
        <v>4759</v>
      </c>
      <c r="K759" s="74">
        <v>2023</v>
      </c>
      <c r="L759" t="str">
        <f t="shared" si="12"/>
        <v>20230074</v>
      </c>
      <c r="M759" s="54" t="s">
        <v>8956</v>
      </c>
    </row>
    <row r="760" spans="1:13" x14ac:dyDescent="0.25">
      <c r="A760" s="54" t="s">
        <v>9017</v>
      </c>
      <c r="B760">
        <v>75</v>
      </c>
      <c r="C760" t="s">
        <v>7441</v>
      </c>
      <c r="D760" s="106">
        <v>2340100844</v>
      </c>
      <c r="E760" s="103" t="s">
        <v>8582</v>
      </c>
      <c r="F760" s="2">
        <v>186.01</v>
      </c>
      <c r="G760" s="48">
        <v>44951</v>
      </c>
      <c r="H760" s="48">
        <v>44956</v>
      </c>
      <c r="I760" s="48">
        <v>44982</v>
      </c>
      <c r="J760" t="s">
        <v>4694</v>
      </c>
      <c r="K760" s="74">
        <v>2023</v>
      </c>
      <c r="L760" t="str">
        <f t="shared" si="12"/>
        <v>20230075</v>
      </c>
      <c r="M760" s="54" t="s">
        <v>8956</v>
      </c>
    </row>
    <row r="761" spans="1:13" x14ac:dyDescent="0.25">
      <c r="A761" s="54" t="s">
        <v>9018</v>
      </c>
      <c r="B761">
        <v>76</v>
      </c>
      <c r="C761" t="s">
        <v>8109</v>
      </c>
      <c r="D761" s="106">
        <v>230241</v>
      </c>
      <c r="E761" s="103" t="s">
        <v>8583</v>
      </c>
      <c r="F761" s="2">
        <v>206</v>
      </c>
      <c r="G761" s="48">
        <v>44951</v>
      </c>
      <c r="H761" s="48">
        <v>44956</v>
      </c>
      <c r="I761" s="48">
        <v>44965</v>
      </c>
      <c r="J761" t="s">
        <v>6951</v>
      </c>
      <c r="K761" s="74">
        <v>2023</v>
      </c>
      <c r="L761" t="str">
        <f t="shared" si="12"/>
        <v>20230076</v>
      </c>
      <c r="M761" s="54" t="s">
        <v>8956</v>
      </c>
    </row>
    <row r="762" spans="1:13" x14ac:dyDescent="0.25">
      <c r="A762" s="54" t="s">
        <v>9019</v>
      </c>
      <c r="B762">
        <v>77</v>
      </c>
      <c r="C762" t="s">
        <v>8584</v>
      </c>
      <c r="D762" s="106">
        <v>22300184</v>
      </c>
      <c r="E762" s="103" t="s">
        <v>8585</v>
      </c>
      <c r="F762" s="2">
        <v>43.7</v>
      </c>
      <c r="G762" s="48">
        <v>44952</v>
      </c>
      <c r="H762" s="48">
        <v>44957</v>
      </c>
      <c r="I762" s="48">
        <v>44952</v>
      </c>
      <c r="J762" t="s">
        <v>6954</v>
      </c>
      <c r="K762" s="74">
        <v>2023</v>
      </c>
      <c r="L762" t="str">
        <f t="shared" si="12"/>
        <v>20230077</v>
      </c>
      <c r="M762" s="54" t="s">
        <v>8956</v>
      </c>
    </row>
    <row r="763" spans="1:13" x14ac:dyDescent="0.25">
      <c r="A763" s="54" t="s">
        <v>9020</v>
      </c>
      <c r="B763">
        <v>78</v>
      </c>
      <c r="C763" t="s">
        <v>8586</v>
      </c>
      <c r="D763" s="106">
        <v>230111781</v>
      </c>
      <c r="E763" s="103" t="s">
        <v>8576</v>
      </c>
      <c r="F763" s="2">
        <v>103.5</v>
      </c>
      <c r="G763" s="48">
        <v>44952</v>
      </c>
      <c r="H763" s="48">
        <v>44957</v>
      </c>
      <c r="I763" s="48">
        <v>44982</v>
      </c>
      <c r="J763" t="s">
        <v>6939</v>
      </c>
      <c r="K763" s="74">
        <v>2023</v>
      </c>
      <c r="L763" t="str">
        <f t="shared" si="12"/>
        <v>20230078</v>
      </c>
      <c r="M763" s="54" t="s">
        <v>8956</v>
      </c>
    </row>
    <row r="764" spans="1:13" x14ac:dyDescent="0.25">
      <c r="A764" s="54" t="s">
        <v>9021</v>
      </c>
      <c r="B764">
        <v>79</v>
      </c>
      <c r="C764" t="s">
        <v>8096</v>
      </c>
      <c r="D764" s="106">
        <v>23004</v>
      </c>
      <c r="E764" s="103" t="s">
        <v>8587</v>
      </c>
      <c r="F764" s="2">
        <v>660</v>
      </c>
      <c r="G764" s="48">
        <v>44952</v>
      </c>
      <c r="H764" s="48">
        <v>44957</v>
      </c>
      <c r="I764" s="48">
        <v>44966</v>
      </c>
      <c r="J764" t="s">
        <v>6958</v>
      </c>
      <c r="K764" s="74">
        <v>2023</v>
      </c>
      <c r="L764" t="str">
        <f t="shared" si="12"/>
        <v>20230079</v>
      </c>
      <c r="M764" s="54" t="s">
        <v>8956</v>
      </c>
    </row>
    <row r="765" spans="1:13" x14ac:dyDescent="0.25">
      <c r="A765" s="54" t="s">
        <v>9022</v>
      </c>
      <c r="B765">
        <v>80</v>
      </c>
      <c r="C765" t="s">
        <v>8588</v>
      </c>
      <c r="D765" s="106">
        <v>200230282</v>
      </c>
      <c r="E765" s="103" t="s">
        <v>8589</v>
      </c>
      <c r="F765" s="2">
        <v>153.30000000000001</v>
      </c>
      <c r="G765" s="48">
        <v>44953</v>
      </c>
      <c r="H765" s="48">
        <v>44956</v>
      </c>
      <c r="I765" s="48">
        <v>44983</v>
      </c>
      <c r="J765" t="s">
        <v>7572</v>
      </c>
      <c r="K765" s="74">
        <v>2023</v>
      </c>
      <c r="L765" t="str">
        <f t="shared" si="12"/>
        <v>20230080</v>
      </c>
      <c r="M765" s="54" t="s">
        <v>8956</v>
      </c>
    </row>
    <row r="766" spans="1:13" x14ac:dyDescent="0.25">
      <c r="A766" s="54" t="s">
        <v>9023</v>
      </c>
      <c r="B766">
        <v>81</v>
      </c>
      <c r="C766" t="s">
        <v>8588</v>
      </c>
      <c r="D766" s="106">
        <v>300230305</v>
      </c>
      <c r="E766" s="103" t="s">
        <v>8589</v>
      </c>
      <c r="F766" s="2">
        <v>182.96</v>
      </c>
      <c r="G766" s="48">
        <v>44953</v>
      </c>
      <c r="H766" s="48">
        <v>44956</v>
      </c>
      <c r="I766" s="48">
        <v>44983</v>
      </c>
      <c r="J766" t="s">
        <v>7572</v>
      </c>
      <c r="K766" s="74">
        <v>2023</v>
      </c>
      <c r="L766" t="str">
        <f t="shared" si="12"/>
        <v>20230081</v>
      </c>
      <c r="M766" s="54" t="s">
        <v>8956</v>
      </c>
    </row>
    <row r="767" spans="1:13" x14ac:dyDescent="0.25">
      <c r="A767" s="54" t="s">
        <v>9024</v>
      </c>
      <c r="B767">
        <v>82</v>
      </c>
      <c r="C767" t="s">
        <v>7906</v>
      </c>
      <c r="D767" s="106">
        <v>142023</v>
      </c>
      <c r="E767" s="103" t="s">
        <v>7497</v>
      </c>
      <c r="F767" s="2">
        <v>105.2</v>
      </c>
      <c r="G767" s="48">
        <v>44944</v>
      </c>
      <c r="H767" s="48">
        <v>44953</v>
      </c>
      <c r="I767" s="48">
        <v>44957</v>
      </c>
      <c r="J767" t="s">
        <v>8590</v>
      </c>
      <c r="K767" s="74">
        <v>2023</v>
      </c>
      <c r="L767" t="str">
        <f t="shared" si="12"/>
        <v>20230082</v>
      </c>
      <c r="M767" s="54" t="s">
        <v>8956</v>
      </c>
    </row>
    <row r="768" spans="1:13" x14ac:dyDescent="0.25">
      <c r="A768" s="54" t="s">
        <v>9025</v>
      </c>
      <c r="B768">
        <v>83</v>
      </c>
      <c r="C768" t="s">
        <v>7906</v>
      </c>
      <c r="D768" s="106">
        <v>132023</v>
      </c>
      <c r="E768" s="103" t="s">
        <v>7495</v>
      </c>
      <c r="F768" s="2">
        <v>143.1</v>
      </c>
      <c r="G768" s="48">
        <v>44944</v>
      </c>
      <c r="H768" s="48">
        <v>44953</v>
      </c>
      <c r="I768" s="48">
        <v>44957</v>
      </c>
      <c r="J768" t="s">
        <v>8590</v>
      </c>
      <c r="K768" s="74">
        <v>2023</v>
      </c>
      <c r="L768" t="str">
        <f t="shared" si="12"/>
        <v>20230083</v>
      </c>
      <c r="M768" s="54" t="s">
        <v>8956</v>
      </c>
    </row>
    <row r="769" spans="1:13" x14ac:dyDescent="0.25">
      <c r="A769" s="54" t="s">
        <v>6942</v>
      </c>
      <c r="B769">
        <v>84</v>
      </c>
      <c r="C769" t="s">
        <v>8591</v>
      </c>
      <c r="D769" s="106">
        <v>8442300174</v>
      </c>
      <c r="E769" s="103" t="s">
        <v>8592</v>
      </c>
      <c r="F769" s="2">
        <v>60</v>
      </c>
      <c r="G769" s="48">
        <v>44951</v>
      </c>
      <c r="H769" s="48">
        <v>44956</v>
      </c>
      <c r="I769" s="48">
        <v>44966</v>
      </c>
      <c r="J769" t="s">
        <v>4742</v>
      </c>
      <c r="K769" s="74">
        <v>2023</v>
      </c>
      <c r="L769" t="str">
        <f t="shared" si="12"/>
        <v>20230084</v>
      </c>
      <c r="M769" s="54" t="s">
        <v>8956</v>
      </c>
    </row>
    <row r="770" spans="1:13" x14ac:dyDescent="0.25">
      <c r="A770" s="54" t="s">
        <v>9026</v>
      </c>
      <c r="B770">
        <v>85</v>
      </c>
      <c r="C770" t="s">
        <v>7961</v>
      </c>
      <c r="D770" s="106">
        <v>1185625</v>
      </c>
      <c r="E770" s="103" t="s">
        <v>8261</v>
      </c>
      <c r="F770" s="2">
        <v>98.36</v>
      </c>
      <c r="G770" s="48">
        <v>44953</v>
      </c>
      <c r="H770" s="48">
        <v>44959</v>
      </c>
      <c r="I770" s="48">
        <v>44983</v>
      </c>
      <c r="J770" t="s">
        <v>5325</v>
      </c>
      <c r="K770" s="74">
        <v>2023</v>
      </c>
      <c r="L770" t="str">
        <f t="shared" si="12"/>
        <v>20230085</v>
      </c>
      <c r="M770" s="54" t="s">
        <v>8956</v>
      </c>
    </row>
    <row r="771" spans="1:13" x14ac:dyDescent="0.25">
      <c r="A771" s="54" t="s">
        <v>9027</v>
      </c>
      <c r="B771">
        <v>86</v>
      </c>
      <c r="C771" t="s">
        <v>7961</v>
      </c>
      <c r="D771" s="106">
        <v>1185626</v>
      </c>
      <c r="E771" s="103" t="s">
        <v>8593</v>
      </c>
      <c r="F771" s="2">
        <v>87.46</v>
      </c>
      <c r="G771" s="48">
        <v>44953</v>
      </c>
      <c r="H771" s="48">
        <v>44959</v>
      </c>
      <c r="I771" s="48">
        <v>44983</v>
      </c>
      <c r="J771" t="s">
        <v>8594</v>
      </c>
      <c r="K771" s="74">
        <v>2023</v>
      </c>
      <c r="L771" t="str">
        <f t="shared" si="12"/>
        <v>20230086</v>
      </c>
      <c r="M771" s="54" t="s">
        <v>8956</v>
      </c>
    </row>
    <row r="772" spans="1:13" x14ac:dyDescent="0.25">
      <c r="A772" s="54" t="s">
        <v>9028</v>
      </c>
      <c r="B772">
        <v>87</v>
      </c>
      <c r="C772" t="s">
        <v>8492</v>
      </c>
      <c r="D772" s="106">
        <v>122304296</v>
      </c>
      <c r="E772" s="103" t="s">
        <v>8595</v>
      </c>
      <c r="F772" s="2">
        <v>3558.23</v>
      </c>
      <c r="G772" s="48">
        <v>44953</v>
      </c>
      <c r="H772" s="48">
        <v>44953</v>
      </c>
      <c r="I772" s="48">
        <v>44967</v>
      </c>
      <c r="J772" t="s">
        <v>5781</v>
      </c>
      <c r="K772" s="74">
        <v>2023</v>
      </c>
      <c r="L772" t="str">
        <f t="shared" si="12"/>
        <v>20230087</v>
      </c>
      <c r="M772" s="54" t="s">
        <v>8956</v>
      </c>
    </row>
    <row r="773" spans="1:13" x14ac:dyDescent="0.25">
      <c r="A773" s="54" t="s">
        <v>9029</v>
      </c>
      <c r="B773">
        <v>88</v>
      </c>
      <c r="C773" t="s">
        <v>8588</v>
      </c>
      <c r="D773" s="106">
        <v>200230297</v>
      </c>
      <c r="E773" s="103" t="s">
        <v>8589</v>
      </c>
      <c r="F773" s="2">
        <v>35.78</v>
      </c>
      <c r="G773" s="48">
        <v>44956</v>
      </c>
      <c r="H773" s="48">
        <v>44957</v>
      </c>
      <c r="I773" s="48">
        <v>44986</v>
      </c>
      <c r="J773" t="s">
        <v>7572</v>
      </c>
      <c r="K773" s="74">
        <v>2023</v>
      </c>
      <c r="L773" t="str">
        <f t="shared" si="12"/>
        <v>20230088</v>
      </c>
      <c r="M773" s="54" t="s">
        <v>8956</v>
      </c>
    </row>
    <row r="774" spans="1:13" x14ac:dyDescent="0.25">
      <c r="A774" s="54" t="s">
        <v>9030</v>
      </c>
      <c r="B774">
        <v>89</v>
      </c>
      <c r="C774" t="s">
        <v>8588</v>
      </c>
      <c r="D774" s="106">
        <v>300230346</v>
      </c>
      <c r="E774" s="103" t="s">
        <v>8589</v>
      </c>
      <c r="F774" s="2">
        <v>294.76</v>
      </c>
      <c r="G774" s="48">
        <v>44956</v>
      </c>
      <c r="H774" s="48">
        <v>44956</v>
      </c>
      <c r="I774" s="48">
        <v>44986</v>
      </c>
      <c r="J774" t="s">
        <v>7572</v>
      </c>
      <c r="K774" s="74">
        <v>2023</v>
      </c>
      <c r="L774" t="str">
        <f t="shared" si="12"/>
        <v>20230089</v>
      </c>
      <c r="M774" s="54" t="s">
        <v>8956</v>
      </c>
    </row>
    <row r="775" spans="1:13" x14ac:dyDescent="0.25">
      <c r="A775" s="54" t="s">
        <v>9031</v>
      </c>
      <c r="B775">
        <v>90</v>
      </c>
      <c r="C775" t="s">
        <v>8596</v>
      </c>
      <c r="D775" s="106">
        <v>2301060</v>
      </c>
      <c r="E775" s="103" t="s">
        <v>8597</v>
      </c>
      <c r="F775" s="2">
        <v>1842</v>
      </c>
      <c r="G775" s="48">
        <v>44956</v>
      </c>
      <c r="H775" s="48">
        <v>44959</v>
      </c>
      <c r="I775" s="48">
        <v>44986</v>
      </c>
      <c r="J775" t="s">
        <v>315</v>
      </c>
      <c r="K775" s="74">
        <v>2023</v>
      </c>
      <c r="L775" t="str">
        <f t="shared" si="12"/>
        <v>20230090</v>
      </c>
      <c r="M775" s="54" t="s">
        <v>8956</v>
      </c>
    </row>
    <row r="776" spans="1:13" x14ac:dyDescent="0.25">
      <c r="A776" s="54" t="s">
        <v>9032</v>
      </c>
      <c r="B776">
        <v>91</v>
      </c>
      <c r="C776" t="s">
        <v>8359</v>
      </c>
      <c r="D776" s="106">
        <v>6205946017</v>
      </c>
      <c r="E776" s="103" t="s">
        <v>8598</v>
      </c>
      <c r="F776" s="2">
        <v>64.7</v>
      </c>
      <c r="G776" s="48">
        <v>44956</v>
      </c>
      <c r="H776" s="48">
        <v>44956</v>
      </c>
      <c r="I776" s="48">
        <v>44956</v>
      </c>
      <c r="J776" t="s">
        <v>6972</v>
      </c>
      <c r="K776" s="74">
        <v>2023</v>
      </c>
      <c r="L776" t="str">
        <f t="shared" si="12"/>
        <v>20230091</v>
      </c>
      <c r="M776" s="54" t="s">
        <v>8956</v>
      </c>
    </row>
    <row r="777" spans="1:13" x14ac:dyDescent="0.25">
      <c r="A777" s="54" t="s">
        <v>9033</v>
      </c>
      <c r="B777">
        <v>92</v>
      </c>
      <c r="C777" t="s">
        <v>8599</v>
      </c>
      <c r="D777" s="106">
        <v>20230010</v>
      </c>
      <c r="E777" s="103" t="s">
        <v>8600</v>
      </c>
      <c r="F777" s="2">
        <v>769</v>
      </c>
      <c r="G777" s="48">
        <v>44956</v>
      </c>
      <c r="H777" s="48">
        <v>44958</v>
      </c>
      <c r="I777" s="48">
        <v>44963</v>
      </c>
      <c r="J777" t="s">
        <v>8601</v>
      </c>
      <c r="K777" s="74">
        <v>2023</v>
      </c>
      <c r="L777" t="str">
        <f t="shared" si="12"/>
        <v>20230092</v>
      </c>
      <c r="M777" s="54" t="s">
        <v>8956</v>
      </c>
    </row>
    <row r="778" spans="1:13" x14ac:dyDescent="0.25">
      <c r="A778" s="54" t="s">
        <v>9034</v>
      </c>
      <c r="B778">
        <v>93</v>
      </c>
      <c r="C778" t="s">
        <v>8602</v>
      </c>
      <c r="D778" s="106">
        <v>20220415</v>
      </c>
      <c r="E778" s="103" t="s">
        <v>8603</v>
      </c>
      <c r="F778" s="2">
        <v>1525.44</v>
      </c>
      <c r="G778" s="48">
        <v>44943</v>
      </c>
      <c r="H778" s="48">
        <v>44959</v>
      </c>
      <c r="I778" s="48">
        <v>44981</v>
      </c>
      <c r="J778" t="s">
        <v>6979</v>
      </c>
      <c r="K778" s="74">
        <v>2023</v>
      </c>
      <c r="L778" t="str">
        <f t="shared" si="12"/>
        <v>20230093</v>
      </c>
      <c r="M778" s="54" t="s">
        <v>8956</v>
      </c>
    </row>
    <row r="779" spans="1:13" x14ac:dyDescent="0.25">
      <c r="A779" s="54" t="s">
        <v>9035</v>
      </c>
      <c r="B779">
        <v>94</v>
      </c>
      <c r="C779" t="s">
        <v>8604</v>
      </c>
      <c r="D779" s="106">
        <v>230100008</v>
      </c>
      <c r="E779" s="103" t="s">
        <v>8605</v>
      </c>
      <c r="F779" s="2">
        <v>145.19999999999999</v>
      </c>
      <c r="G779" s="48">
        <v>44951</v>
      </c>
      <c r="H779" s="48">
        <v>44956</v>
      </c>
      <c r="I779" s="48">
        <v>44965</v>
      </c>
      <c r="J779" t="s">
        <v>8606</v>
      </c>
      <c r="K779" s="74">
        <v>2023</v>
      </c>
      <c r="L779" t="str">
        <f t="shared" si="12"/>
        <v>20230094</v>
      </c>
      <c r="M779" s="54" t="s">
        <v>8956</v>
      </c>
    </row>
    <row r="780" spans="1:13" x14ac:dyDescent="0.25">
      <c r="A780" s="54" t="s">
        <v>9036</v>
      </c>
      <c r="B780">
        <v>95</v>
      </c>
      <c r="C780" t="s">
        <v>7893</v>
      </c>
      <c r="D780" s="106">
        <v>2228901</v>
      </c>
      <c r="E780" s="103" t="s">
        <v>8607</v>
      </c>
      <c r="F780" s="2">
        <v>603.5</v>
      </c>
      <c r="G780" s="48">
        <v>44955</v>
      </c>
      <c r="H780" s="48">
        <v>44956</v>
      </c>
      <c r="I780" s="48">
        <v>45016</v>
      </c>
      <c r="J780" t="s">
        <v>5781</v>
      </c>
      <c r="K780" s="74">
        <v>2023</v>
      </c>
      <c r="L780" t="str">
        <f t="shared" si="12"/>
        <v>20230095</v>
      </c>
      <c r="M780" s="54" t="s">
        <v>8956</v>
      </c>
    </row>
    <row r="781" spans="1:13" x14ac:dyDescent="0.25">
      <c r="A781" s="54" t="s">
        <v>9037</v>
      </c>
      <c r="B781">
        <v>96</v>
      </c>
      <c r="C781" t="s">
        <v>7893</v>
      </c>
      <c r="D781" s="106">
        <v>2235258</v>
      </c>
      <c r="E781" s="103" t="s">
        <v>8608</v>
      </c>
      <c r="F781" s="2">
        <v>36.369999999999997</v>
      </c>
      <c r="G781" s="48">
        <v>44957</v>
      </c>
      <c r="H781" s="48">
        <v>44957</v>
      </c>
      <c r="I781" s="48">
        <v>45017</v>
      </c>
      <c r="J781" t="s">
        <v>36</v>
      </c>
      <c r="K781" s="74">
        <v>2023</v>
      </c>
      <c r="L781" t="str">
        <f t="shared" si="12"/>
        <v>20230096</v>
      </c>
      <c r="M781" s="54" t="s">
        <v>8956</v>
      </c>
    </row>
    <row r="782" spans="1:13" s="166" customFormat="1" x14ac:dyDescent="0.25">
      <c r="A782" s="171" t="s">
        <v>9038</v>
      </c>
      <c r="B782" s="166">
        <v>97</v>
      </c>
      <c r="C782" s="166" t="s">
        <v>7893</v>
      </c>
      <c r="D782" s="167">
        <v>2235427</v>
      </c>
      <c r="E782" s="168" t="s">
        <v>8609</v>
      </c>
      <c r="F782" s="188">
        <v>423.4</v>
      </c>
      <c r="G782" s="169">
        <v>44957</v>
      </c>
      <c r="H782" s="169">
        <v>44957</v>
      </c>
      <c r="I782" s="169">
        <v>45017</v>
      </c>
      <c r="J782" s="166" t="s">
        <v>4724</v>
      </c>
      <c r="K782" s="170">
        <v>2023</v>
      </c>
      <c r="L782" s="166" t="str">
        <f t="shared" si="12"/>
        <v>20230097</v>
      </c>
      <c r="M782" s="171" t="s">
        <v>8956</v>
      </c>
    </row>
    <row r="783" spans="1:13" x14ac:dyDescent="0.25">
      <c r="A783" s="54" t="s">
        <v>7157</v>
      </c>
      <c r="B783">
        <v>98</v>
      </c>
      <c r="C783" t="s">
        <v>8492</v>
      </c>
      <c r="D783" s="106">
        <v>122305132</v>
      </c>
      <c r="E783" s="103" t="s">
        <v>8610</v>
      </c>
      <c r="F783" s="2">
        <v>1139.8599999999999</v>
      </c>
      <c r="G783" s="48">
        <v>44957</v>
      </c>
      <c r="H783" s="48">
        <v>44957</v>
      </c>
      <c r="I783" s="48">
        <v>44971</v>
      </c>
      <c r="J783" t="s">
        <v>5745</v>
      </c>
      <c r="K783" s="74">
        <v>2023</v>
      </c>
      <c r="L783" t="str">
        <f t="shared" si="12"/>
        <v>20230098</v>
      </c>
      <c r="M783" s="54" t="s">
        <v>8956</v>
      </c>
    </row>
    <row r="784" spans="1:13" x14ac:dyDescent="0.25">
      <c r="A784" s="54" t="s">
        <v>9039</v>
      </c>
      <c r="B784">
        <v>99</v>
      </c>
      <c r="C784" t="s">
        <v>8492</v>
      </c>
      <c r="D784" s="106">
        <v>322301056</v>
      </c>
      <c r="E784" s="103"/>
      <c r="F784" s="2">
        <v>-21.89</v>
      </c>
      <c r="G784" s="48">
        <v>44957</v>
      </c>
      <c r="H784" s="48">
        <v>44957</v>
      </c>
      <c r="I784" s="48">
        <v>44971</v>
      </c>
      <c r="J784" t="s">
        <v>8611</v>
      </c>
      <c r="K784" s="74">
        <v>2023</v>
      </c>
      <c r="L784" t="str">
        <f t="shared" si="12"/>
        <v>20230099</v>
      </c>
      <c r="M784" s="54" t="s">
        <v>8956</v>
      </c>
    </row>
    <row r="785" spans="1:13" x14ac:dyDescent="0.25">
      <c r="A785" s="54" t="s">
        <v>9040</v>
      </c>
      <c r="B785">
        <v>100</v>
      </c>
      <c r="C785" t="s">
        <v>7657</v>
      </c>
      <c r="D785" s="106">
        <v>202301117</v>
      </c>
      <c r="E785" s="103" t="s">
        <v>7658</v>
      </c>
      <c r="F785" s="2">
        <v>5636.03</v>
      </c>
      <c r="G785" s="48">
        <v>44957</v>
      </c>
      <c r="H785" s="48">
        <v>44957</v>
      </c>
      <c r="I785" s="48">
        <v>44987</v>
      </c>
      <c r="J785" t="s">
        <v>7572</v>
      </c>
      <c r="K785" s="74">
        <v>2023</v>
      </c>
      <c r="L785" t="str">
        <f t="shared" si="12"/>
        <v>20230100</v>
      </c>
      <c r="M785" s="54" t="s">
        <v>8957</v>
      </c>
    </row>
    <row r="786" spans="1:13" x14ac:dyDescent="0.25">
      <c r="A786" s="54" t="s">
        <v>9041</v>
      </c>
      <c r="B786">
        <v>101</v>
      </c>
      <c r="C786" t="s">
        <v>7772</v>
      </c>
      <c r="D786" s="106">
        <v>670303457</v>
      </c>
      <c r="E786" s="103" t="s">
        <v>8612</v>
      </c>
      <c r="F786" s="2">
        <v>1728</v>
      </c>
      <c r="G786" s="48">
        <v>44957</v>
      </c>
      <c r="H786" s="48">
        <v>44960</v>
      </c>
      <c r="I786" s="48">
        <v>44987</v>
      </c>
      <c r="J786" t="s">
        <v>7572</v>
      </c>
      <c r="K786" s="74">
        <v>2023</v>
      </c>
      <c r="L786" t="str">
        <f t="shared" si="12"/>
        <v>20230101</v>
      </c>
      <c r="M786" s="54" t="s">
        <v>8957</v>
      </c>
    </row>
    <row r="787" spans="1:13" x14ac:dyDescent="0.25">
      <c r="A787" s="54" t="s">
        <v>9042</v>
      </c>
      <c r="B787">
        <v>102</v>
      </c>
      <c r="C787" t="s">
        <v>7647</v>
      </c>
      <c r="D787" s="106">
        <v>2023100083</v>
      </c>
      <c r="E787" s="103" t="s">
        <v>8613</v>
      </c>
      <c r="F787" s="2">
        <v>4165.66</v>
      </c>
      <c r="G787" s="48">
        <v>44957</v>
      </c>
      <c r="H787" s="48">
        <v>44957</v>
      </c>
      <c r="I787" s="48">
        <v>44977</v>
      </c>
      <c r="J787" t="s">
        <v>7572</v>
      </c>
      <c r="K787" s="74">
        <v>2023</v>
      </c>
      <c r="L787" t="str">
        <f t="shared" si="12"/>
        <v>20230102</v>
      </c>
      <c r="M787" s="54" t="s">
        <v>8957</v>
      </c>
    </row>
    <row r="788" spans="1:13" x14ac:dyDescent="0.25">
      <c r="A788" s="54" t="s">
        <v>7041</v>
      </c>
      <c r="B788">
        <v>103</v>
      </c>
      <c r="C788" t="s">
        <v>7653</v>
      </c>
      <c r="D788" s="106">
        <v>12300326</v>
      </c>
      <c r="E788" s="103" t="s">
        <v>8204</v>
      </c>
      <c r="F788" s="2">
        <v>1182.96</v>
      </c>
      <c r="G788" s="48">
        <v>44956</v>
      </c>
      <c r="H788" s="48">
        <v>44960</v>
      </c>
      <c r="I788" s="48">
        <v>44986</v>
      </c>
      <c r="J788" t="s">
        <v>7572</v>
      </c>
      <c r="K788" s="74">
        <v>2023</v>
      </c>
      <c r="L788" t="str">
        <f t="shared" si="12"/>
        <v>20230103</v>
      </c>
      <c r="M788" s="54" t="s">
        <v>8957</v>
      </c>
    </row>
    <row r="789" spans="1:13" x14ac:dyDescent="0.25">
      <c r="A789" s="54" t="s">
        <v>9043</v>
      </c>
      <c r="B789">
        <v>104</v>
      </c>
      <c r="C789" t="s">
        <v>8614</v>
      </c>
      <c r="D789" s="106">
        <v>230100026</v>
      </c>
      <c r="E789" s="103" t="s">
        <v>8615</v>
      </c>
      <c r="F789" s="2">
        <v>312.14999999999998</v>
      </c>
      <c r="G789" s="48">
        <v>44957</v>
      </c>
      <c r="H789" s="48">
        <v>44959</v>
      </c>
      <c r="I789" s="48">
        <v>44964</v>
      </c>
      <c r="J789" t="s">
        <v>6994</v>
      </c>
      <c r="K789" s="74">
        <v>2023</v>
      </c>
      <c r="L789" t="str">
        <f t="shared" si="12"/>
        <v>20230104</v>
      </c>
      <c r="M789" s="54" t="s">
        <v>8957</v>
      </c>
    </row>
    <row r="790" spans="1:13" x14ac:dyDescent="0.25">
      <c r="A790" s="54" t="s">
        <v>9044</v>
      </c>
      <c r="B790">
        <v>105</v>
      </c>
      <c r="C790" t="s">
        <v>7430</v>
      </c>
      <c r="D790" s="106">
        <v>20230114</v>
      </c>
      <c r="E790" s="103" t="s">
        <v>8616</v>
      </c>
      <c r="F790" s="2">
        <v>183.28</v>
      </c>
      <c r="G790" s="48">
        <v>44957</v>
      </c>
      <c r="H790" s="48">
        <v>44957</v>
      </c>
      <c r="I790" s="48">
        <v>44971</v>
      </c>
      <c r="J790" t="s">
        <v>6996</v>
      </c>
      <c r="K790" s="74">
        <v>2023</v>
      </c>
      <c r="L790" t="str">
        <f t="shared" si="12"/>
        <v>20230105</v>
      </c>
      <c r="M790" s="54" t="s">
        <v>8957</v>
      </c>
    </row>
    <row r="791" spans="1:13" x14ac:dyDescent="0.25">
      <c r="A791" s="54" t="s">
        <v>9045</v>
      </c>
      <c r="B791">
        <v>106</v>
      </c>
      <c r="C791" t="s">
        <v>8617</v>
      </c>
      <c r="D791" s="106">
        <v>3100000032</v>
      </c>
      <c r="E791" s="103" t="s">
        <v>8618</v>
      </c>
      <c r="F791" s="2">
        <v>16740</v>
      </c>
      <c r="G791" s="48">
        <v>44957</v>
      </c>
      <c r="H791" s="48">
        <v>44960</v>
      </c>
      <c r="I791" s="48">
        <v>44971</v>
      </c>
      <c r="J791" t="s">
        <v>6999</v>
      </c>
      <c r="K791" s="74">
        <v>2023</v>
      </c>
      <c r="L791" t="str">
        <f t="shared" si="12"/>
        <v>20230106</v>
      </c>
      <c r="M791" s="54" t="s">
        <v>8957</v>
      </c>
    </row>
    <row r="792" spans="1:13" x14ac:dyDescent="0.25">
      <c r="A792" s="54" t="s">
        <v>9046</v>
      </c>
      <c r="B792">
        <v>107</v>
      </c>
      <c r="C792" t="s">
        <v>7727</v>
      </c>
      <c r="D792" s="106">
        <v>6861967846</v>
      </c>
      <c r="E792" s="103" t="s">
        <v>7499</v>
      </c>
      <c r="F792" s="2">
        <v>136.13</v>
      </c>
      <c r="G792" s="48">
        <v>44957</v>
      </c>
      <c r="H792" s="48">
        <v>44960</v>
      </c>
      <c r="I792" s="48">
        <v>45020</v>
      </c>
      <c r="J792" t="s">
        <v>44</v>
      </c>
      <c r="K792" s="74">
        <v>2023</v>
      </c>
      <c r="L792" t="str">
        <f t="shared" si="12"/>
        <v>20230107</v>
      </c>
      <c r="M792" s="54" t="s">
        <v>8957</v>
      </c>
    </row>
    <row r="793" spans="1:13" x14ac:dyDescent="0.25">
      <c r="A793" s="54" t="s">
        <v>9047</v>
      </c>
      <c r="B793">
        <v>108</v>
      </c>
      <c r="C793" t="s">
        <v>7524</v>
      </c>
      <c r="D793" s="106">
        <v>2023001</v>
      </c>
      <c r="E793" s="103" t="s">
        <v>8619</v>
      </c>
      <c r="F793" s="2">
        <v>921.5</v>
      </c>
      <c r="G793" s="48">
        <v>44957</v>
      </c>
      <c r="H793" s="48">
        <v>44957</v>
      </c>
      <c r="I793" s="48">
        <v>44972</v>
      </c>
      <c r="J793" t="s">
        <v>5992</v>
      </c>
      <c r="K793" s="74">
        <v>2023</v>
      </c>
      <c r="L793" t="str">
        <f t="shared" si="12"/>
        <v>20230108</v>
      </c>
      <c r="M793" s="54" t="s">
        <v>8957</v>
      </c>
    </row>
    <row r="794" spans="1:13" x14ac:dyDescent="0.25">
      <c r="A794" s="54" t="s">
        <v>9048</v>
      </c>
      <c r="B794">
        <v>109</v>
      </c>
      <c r="C794" t="s">
        <v>7671</v>
      </c>
      <c r="D794" s="106">
        <v>130010</v>
      </c>
      <c r="E794" s="103" t="s">
        <v>7672</v>
      </c>
      <c r="F794" s="2">
        <v>68.400000000000006</v>
      </c>
      <c r="G794" s="48">
        <v>44957</v>
      </c>
      <c r="H794" s="48">
        <v>44959</v>
      </c>
      <c r="I794" s="48">
        <v>44973</v>
      </c>
      <c r="J794" t="s">
        <v>6755</v>
      </c>
      <c r="K794" s="74">
        <v>2023</v>
      </c>
      <c r="L794" t="str">
        <f t="shared" si="12"/>
        <v>20230109</v>
      </c>
      <c r="M794" s="54" t="s">
        <v>8957</v>
      </c>
    </row>
    <row r="795" spans="1:13" x14ac:dyDescent="0.25">
      <c r="A795" s="54" t="s">
        <v>9049</v>
      </c>
      <c r="B795">
        <v>110</v>
      </c>
      <c r="C795" t="s">
        <v>7627</v>
      </c>
      <c r="D795" s="106">
        <v>10230010</v>
      </c>
      <c r="E795" s="103" t="s">
        <v>7628</v>
      </c>
      <c r="F795" s="2">
        <v>201.6</v>
      </c>
      <c r="G795" s="48">
        <v>44957</v>
      </c>
      <c r="H795" s="48">
        <v>44959</v>
      </c>
      <c r="I795" s="48">
        <v>44971</v>
      </c>
      <c r="J795" t="s">
        <v>7778</v>
      </c>
      <c r="K795" s="74">
        <v>2023</v>
      </c>
      <c r="L795" t="str">
        <f t="shared" si="12"/>
        <v>20230110</v>
      </c>
      <c r="M795" s="54" t="s">
        <v>8957</v>
      </c>
    </row>
    <row r="796" spans="1:13" x14ac:dyDescent="0.25">
      <c r="A796" s="54" t="s">
        <v>9050</v>
      </c>
      <c r="B796">
        <v>111</v>
      </c>
      <c r="C796" t="s">
        <v>8158</v>
      </c>
      <c r="D796" s="106">
        <v>2023029</v>
      </c>
      <c r="E796" s="103" t="s">
        <v>7623</v>
      </c>
      <c r="F796" s="2">
        <v>527.34</v>
      </c>
      <c r="G796" s="48">
        <v>44957</v>
      </c>
      <c r="H796" s="48">
        <v>44963</v>
      </c>
      <c r="I796" s="48">
        <v>44971</v>
      </c>
      <c r="J796" t="s">
        <v>7624</v>
      </c>
      <c r="K796" s="74">
        <v>2023</v>
      </c>
      <c r="L796" t="str">
        <f t="shared" si="12"/>
        <v>20230111</v>
      </c>
      <c r="M796" s="54" t="s">
        <v>8957</v>
      </c>
    </row>
    <row r="797" spans="1:13" x14ac:dyDescent="0.25">
      <c r="A797" s="54" t="s">
        <v>9051</v>
      </c>
      <c r="B797">
        <v>112</v>
      </c>
      <c r="C797" t="s">
        <v>7441</v>
      </c>
      <c r="D797" s="106">
        <v>2340100899</v>
      </c>
      <c r="E797" s="103" t="s">
        <v>8582</v>
      </c>
      <c r="F797" s="2">
        <v>164.27</v>
      </c>
      <c r="G797" s="48">
        <v>44952</v>
      </c>
      <c r="H797" s="48">
        <v>44964</v>
      </c>
      <c r="I797" s="48">
        <v>44983</v>
      </c>
      <c r="J797" t="s">
        <v>4694</v>
      </c>
      <c r="K797" s="74">
        <v>2023</v>
      </c>
      <c r="L797" t="str">
        <f t="shared" si="12"/>
        <v>20230112</v>
      </c>
      <c r="M797" s="54" t="s">
        <v>8957</v>
      </c>
    </row>
    <row r="798" spans="1:13" x14ac:dyDescent="0.25">
      <c r="A798" s="54" t="s">
        <v>9052</v>
      </c>
      <c r="B798">
        <v>113</v>
      </c>
      <c r="C798" t="s">
        <v>7441</v>
      </c>
      <c r="D798" s="106">
        <v>2340101046</v>
      </c>
      <c r="E798" s="103" t="s">
        <v>8620</v>
      </c>
      <c r="F798" s="2">
        <v>526.46</v>
      </c>
      <c r="G798" s="48">
        <v>44956</v>
      </c>
      <c r="H798" s="48">
        <v>44964</v>
      </c>
      <c r="I798" s="48">
        <v>44987</v>
      </c>
      <c r="J798" t="s">
        <v>4694</v>
      </c>
      <c r="K798" s="74">
        <v>2023</v>
      </c>
      <c r="L798" t="str">
        <f t="shared" si="12"/>
        <v>20230113</v>
      </c>
      <c r="M798" s="54" t="s">
        <v>8957</v>
      </c>
    </row>
    <row r="799" spans="1:13" x14ac:dyDescent="0.25">
      <c r="A799" s="54" t="s">
        <v>6995</v>
      </c>
      <c r="B799">
        <v>114</v>
      </c>
      <c r="C799" t="s">
        <v>8621</v>
      </c>
      <c r="D799" s="106">
        <v>4231018384</v>
      </c>
      <c r="E799" s="103" t="s">
        <v>7626</v>
      </c>
      <c r="F799" s="2">
        <v>6065.68</v>
      </c>
      <c r="G799" s="48">
        <v>44957</v>
      </c>
      <c r="H799" s="48">
        <v>44960</v>
      </c>
      <c r="I799" s="48">
        <v>44988</v>
      </c>
      <c r="J799" t="s">
        <v>205</v>
      </c>
      <c r="K799" s="74">
        <v>2023</v>
      </c>
      <c r="L799" t="str">
        <f t="shared" si="12"/>
        <v>20230114</v>
      </c>
      <c r="M799" s="54" t="s">
        <v>8957</v>
      </c>
    </row>
    <row r="800" spans="1:13" x14ac:dyDescent="0.25">
      <c r="A800" s="54" t="s">
        <v>9053</v>
      </c>
      <c r="B800">
        <v>115</v>
      </c>
      <c r="C800" t="s">
        <v>8622</v>
      </c>
      <c r="D800" s="106">
        <v>223051</v>
      </c>
      <c r="E800" s="103" t="s">
        <v>8623</v>
      </c>
      <c r="F800" s="2">
        <v>4200</v>
      </c>
      <c r="G800" s="48">
        <v>44953</v>
      </c>
      <c r="H800" s="48">
        <v>44963</v>
      </c>
      <c r="I800" s="48">
        <v>44987</v>
      </c>
      <c r="J800" t="s">
        <v>8624</v>
      </c>
      <c r="K800" s="74">
        <v>2023</v>
      </c>
      <c r="L800" t="str">
        <f t="shared" si="12"/>
        <v>20230115</v>
      </c>
      <c r="M800" s="54" t="s">
        <v>8957</v>
      </c>
    </row>
    <row r="801" spans="1:13" x14ac:dyDescent="0.25">
      <c r="A801" s="54" t="s">
        <v>9054</v>
      </c>
      <c r="B801">
        <v>116</v>
      </c>
      <c r="C801" t="s">
        <v>7688</v>
      </c>
      <c r="D801" s="106">
        <v>2301002</v>
      </c>
      <c r="E801" s="103" t="s">
        <v>7689</v>
      </c>
      <c r="F801" s="2">
        <v>25712.639999999999</v>
      </c>
      <c r="G801" s="48">
        <v>44957</v>
      </c>
      <c r="H801" s="48">
        <v>44958</v>
      </c>
      <c r="I801" s="48">
        <v>44988</v>
      </c>
      <c r="J801" t="s">
        <v>5726</v>
      </c>
      <c r="K801" s="74">
        <v>2023</v>
      </c>
      <c r="L801" t="str">
        <f t="shared" si="12"/>
        <v>20230116</v>
      </c>
      <c r="M801" s="54" t="s">
        <v>8957</v>
      </c>
    </row>
    <row r="802" spans="1:13" x14ac:dyDescent="0.25">
      <c r="A802" s="54" t="s">
        <v>9055</v>
      </c>
      <c r="B802">
        <v>117</v>
      </c>
      <c r="C802" t="s">
        <v>7676</v>
      </c>
      <c r="D802" s="106">
        <v>2023001</v>
      </c>
      <c r="E802" s="103" t="s">
        <v>7677</v>
      </c>
      <c r="F802" s="2">
        <v>1881</v>
      </c>
      <c r="G802" s="48">
        <v>44957</v>
      </c>
      <c r="H802" s="48">
        <v>44960</v>
      </c>
      <c r="I802" s="48">
        <v>44976</v>
      </c>
      <c r="J802" t="s">
        <v>6795</v>
      </c>
      <c r="K802" s="74">
        <v>2023</v>
      </c>
      <c r="L802" t="str">
        <f t="shared" si="12"/>
        <v>20230117</v>
      </c>
      <c r="M802" s="54" t="s">
        <v>8957</v>
      </c>
    </row>
    <row r="803" spans="1:13" x14ac:dyDescent="0.25">
      <c r="A803" s="54" t="s">
        <v>9056</v>
      </c>
      <c r="B803">
        <v>118</v>
      </c>
      <c r="C803" t="s">
        <v>7809</v>
      </c>
      <c r="D803" s="106">
        <v>230004</v>
      </c>
      <c r="E803" s="103" t="s">
        <v>8625</v>
      </c>
      <c r="F803" s="2">
        <v>1698.68</v>
      </c>
      <c r="G803" s="48">
        <v>44937</v>
      </c>
      <c r="H803" s="48">
        <v>44964</v>
      </c>
      <c r="I803" s="48">
        <v>44962</v>
      </c>
      <c r="J803" t="s">
        <v>5731</v>
      </c>
      <c r="K803" s="74">
        <v>2023</v>
      </c>
      <c r="L803" t="str">
        <f t="shared" si="12"/>
        <v>20230118</v>
      </c>
      <c r="M803" s="54" t="s">
        <v>8957</v>
      </c>
    </row>
    <row r="804" spans="1:13" x14ac:dyDescent="0.25">
      <c r="A804" s="54" t="s">
        <v>9057</v>
      </c>
      <c r="B804">
        <v>119</v>
      </c>
      <c r="C804" t="s">
        <v>7614</v>
      </c>
      <c r="D804" s="106">
        <v>2152300133</v>
      </c>
      <c r="E804" s="103" t="s">
        <v>8626</v>
      </c>
      <c r="F804" s="2">
        <v>462.94</v>
      </c>
      <c r="G804" s="48">
        <v>44957</v>
      </c>
      <c r="H804" s="48">
        <v>44964</v>
      </c>
      <c r="I804" s="48">
        <v>44971</v>
      </c>
      <c r="J804" t="s">
        <v>7662</v>
      </c>
      <c r="K804" s="74">
        <v>2023</v>
      </c>
      <c r="L804" t="str">
        <f t="shared" si="12"/>
        <v>20230119</v>
      </c>
      <c r="M804" s="54" t="s">
        <v>8957</v>
      </c>
    </row>
    <row r="805" spans="1:13" x14ac:dyDescent="0.25">
      <c r="A805" s="54" t="s">
        <v>6922</v>
      </c>
      <c r="B805">
        <v>120</v>
      </c>
      <c r="C805" t="s">
        <v>8627</v>
      </c>
      <c r="D805" s="106">
        <v>2023035</v>
      </c>
      <c r="E805" s="103" t="s">
        <v>8628</v>
      </c>
      <c r="F805" s="2">
        <v>359.1</v>
      </c>
      <c r="G805" s="48">
        <v>44939</v>
      </c>
      <c r="H805" s="48">
        <v>44966</v>
      </c>
      <c r="I805" s="48">
        <v>44946</v>
      </c>
      <c r="J805" t="s">
        <v>7017</v>
      </c>
      <c r="K805" s="74">
        <v>2023</v>
      </c>
      <c r="L805" t="str">
        <f t="shared" si="12"/>
        <v>20230120</v>
      </c>
      <c r="M805" s="54" t="s">
        <v>8957</v>
      </c>
    </row>
    <row r="806" spans="1:13" x14ac:dyDescent="0.25">
      <c r="A806" s="54" t="s">
        <v>9058</v>
      </c>
      <c r="B806">
        <v>121</v>
      </c>
      <c r="C806" t="s">
        <v>8627</v>
      </c>
      <c r="D806" s="106">
        <v>2023075</v>
      </c>
      <c r="E806" s="103" t="s">
        <v>8629</v>
      </c>
      <c r="F806" s="2">
        <v>748.8</v>
      </c>
      <c r="G806" s="48">
        <v>44956</v>
      </c>
      <c r="H806" s="48">
        <v>44966</v>
      </c>
      <c r="I806" s="48">
        <v>44970</v>
      </c>
      <c r="J806" t="s">
        <v>7017</v>
      </c>
      <c r="K806" s="74">
        <v>2023</v>
      </c>
      <c r="L806" t="str">
        <f t="shared" si="12"/>
        <v>20230121</v>
      </c>
      <c r="M806" s="54" t="s">
        <v>8957</v>
      </c>
    </row>
    <row r="807" spans="1:13" x14ac:dyDescent="0.25">
      <c r="A807" s="54" t="s">
        <v>9059</v>
      </c>
      <c r="B807">
        <v>122</v>
      </c>
      <c r="C807" t="s">
        <v>7655</v>
      </c>
      <c r="D807" s="106">
        <v>2023901509</v>
      </c>
      <c r="E807" s="103" t="s">
        <v>7656</v>
      </c>
      <c r="F807" s="2">
        <v>1913.82</v>
      </c>
      <c r="G807" s="48">
        <v>44951</v>
      </c>
      <c r="H807" s="48">
        <v>44966</v>
      </c>
      <c r="I807" s="48">
        <v>44987</v>
      </c>
      <c r="J807" t="s">
        <v>7572</v>
      </c>
      <c r="K807" s="74">
        <v>2023</v>
      </c>
      <c r="L807" t="str">
        <f t="shared" si="12"/>
        <v>20230122</v>
      </c>
      <c r="M807" s="54" t="s">
        <v>8957</v>
      </c>
    </row>
    <row r="808" spans="1:13" x14ac:dyDescent="0.25">
      <c r="A808" s="54" t="s">
        <v>9060</v>
      </c>
      <c r="B808">
        <v>123</v>
      </c>
      <c r="C808" t="s">
        <v>8410</v>
      </c>
      <c r="D808" s="106">
        <v>23100403</v>
      </c>
      <c r="E808" s="103" t="s">
        <v>7575</v>
      </c>
      <c r="F808" s="2">
        <v>5469.56</v>
      </c>
      <c r="G808" s="48">
        <v>44957</v>
      </c>
      <c r="H808" s="48">
        <v>44966</v>
      </c>
      <c r="I808" s="48">
        <v>44987</v>
      </c>
      <c r="J808" t="s">
        <v>7572</v>
      </c>
      <c r="K808" s="74">
        <v>2023</v>
      </c>
      <c r="L808" t="str">
        <f t="shared" si="12"/>
        <v>20230123</v>
      </c>
      <c r="M808" s="54" t="s">
        <v>8957</v>
      </c>
    </row>
    <row r="809" spans="1:13" x14ac:dyDescent="0.25">
      <c r="A809" s="54" t="s">
        <v>9061</v>
      </c>
      <c r="B809">
        <v>124</v>
      </c>
      <c r="C809" t="s">
        <v>8410</v>
      </c>
      <c r="D809" s="106">
        <v>23100404</v>
      </c>
      <c r="E809" s="103" t="s">
        <v>7571</v>
      </c>
      <c r="F809" s="2">
        <v>7933.31</v>
      </c>
      <c r="G809" s="48">
        <v>44957</v>
      </c>
      <c r="H809" s="48">
        <v>44966</v>
      </c>
      <c r="I809" s="48">
        <v>44987</v>
      </c>
      <c r="J809" t="s">
        <v>7572</v>
      </c>
      <c r="K809" s="74">
        <v>2023</v>
      </c>
      <c r="L809" t="str">
        <f t="shared" si="12"/>
        <v>20230124</v>
      </c>
      <c r="M809" s="54" t="s">
        <v>8957</v>
      </c>
    </row>
    <row r="810" spans="1:13" x14ac:dyDescent="0.25">
      <c r="A810" s="54" t="s">
        <v>9062</v>
      </c>
      <c r="B810">
        <v>125</v>
      </c>
      <c r="C810" t="s">
        <v>7665</v>
      </c>
      <c r="D810" s="106">
        <v>122300150</v>
      </c>
      <c r="E810" s="103" t="s">
        <v>7666</v>
      </c>
      <c r="F810" s="2">
        <v>1440.32</v>
      </c>
      <c r="G810" s="48">
        <v>44957</v>
      </c>
      <c r="H810" s="48">
        <v>44963</v>
      </c>
      <c r="I810" s="48">
        <v>45002</v>
      </c>
      <c r="J810" t="s">
        <v>8630</v>
      </c>
      <c r="K810" s="74">
        <v>2023</v>
      </c>
      <c r="L810" t="str">
        <f t="shared" si="12"/>
        <v>20230125</v>
      </c>
      <c r="M810" s="54" t="s">
        <v>8957</v>
      </c>
    </row>
    <row r="811" spans="1:13" x14ac:dyDescent="0.25">
      <c r="A811" s="54" t="s">
        <v>9063</v>
      </c>
      <c r="B811">
        <v>126</v>
      </c>
      <c r="C811" t="s">
        <v>8435</v>
      </c>
      <c r="D811" s="106">
        <v>230007</v>
      </c>
      <c r="E811" s="103" t="s">
        <v>8631</v>
      </c>
      <c r="F811" s="2">
        <v>864</v>
      </c>
      <c r="G811" s="48">
        <v>44956</v>
      </c>
      <c r="H811" s="48">
        <v>44963</v>
      </c>
      <c r="I811" s="48">
        <v>44986</v>
      </c>
      <c r="J811" t="s">
        <v>8632</v>
      </c>
      <c r="K811" s="74">
        <v>2023</v>
      </c>
      <c r="L811" t="str">
        <f t="shared" si="12"/>
        <v>20230126</v>
      </c>
      <c r="M811" s="54" t="s">
        <v>8957</v>
      </c>
    </row>
    <row r="812" spans="1:13" x14ac:dyDescent="0.25">
      <c r="A812" s="54" t="s">
        <v>9064</v>
      </c>
      <c r="B812">
        <v>127</v>
      </c>
      <c r="C812" t="s">
        <v>7785</v>
      </c>
      <c r="D812" s="106">
        <v>9001577559</v>
      </c>
      <c r="E812" s="103" t="s">
        <v>7637</v>
      </c>
      <c r="F812" s="2">
        <v>804.6</v>
      </c>
      <c r="G812" s="48">
        <v>44957</v>
      </c>
      <c r="H812" s="48">
        <v>44966</v>
      </c>
      <c r="I812" s="48">
        <v>45004</v>
      </c>
      <c r="J812" t="s">
        <v>4698</v>
      </c>
      <c r="K812" s="74">
        <v>2023</v>
      </c>
      <c r="L812" t="str">
        <f t="shared" si="12"/>
        <v>20230127</v>
      </c>
      <c r="M812" s="54" t="s">
        <v>8957</v>
      </c>
    </row>
    <row r="813" spans="1:13" x14ac:dyDescent="0.25">
      <c r="A813" s="54" t="s">
        <v>9065</v>
      </c>
      <c r="B813">
        <v>128</v>
      </c>
      <c r="C813" t="s">
        <v>7683</v>
      </c>
      <c r="D813" s="106">
        <v>8321922616</v>
      </c>
      <c r="E813" s="103" t="s">
        <v>7632</v>
      </c>
      <c r="F813" s="2">
        <v>737.38</v>
      </c>
      <c r="G813" s="48">
        <v>44957</v>
      </c>
      <c r="H813" s="48">
        <v>44966</v>
      </c>
      <c r="I813" s="48">
        <v>44977</v>
      </c>
      <c r="J813" t="s">
        <v>200</v>
      </c>
      <c r="K813" s="74">
        <v>2023</v>
      </c>
      <c r="L813" t="str">
        <f t="shared" si="12"/>
        <v>20230128</v>
      </c>
      <c r="M813" s="54" t="s">
        <v>8957</v>
      </c>
    </row>
    <row r="814" spans="1:13" x14ac:dyDescent="0.25">
      <c r="A814" s="54" t="s">
        <v>9066</v>
      </c>
      <c r="B814">
        <v>129</v>
      </c>
      <c r="C814" t="s">
        <v>7673</v>
      </c>
      <c r="D814" s="106">
        <v>2023011</v>
      </c>
      <c r="E814" s="103" t="s">
        <v>7674</v>
      </c>
      <c r="F814" s="2">
        <v>5340.31</v>
      </c>
      <c r="G814" s="48">
        <v>44957</v>
      </c>
      <c r="H814" s="48">
        <v>44963</v>
      </c>
      <c r="I814" s="48">
        <v>44987</v>
      </c>
      <c r="J814" t="s">
        <v>5854</v>
      </c>
      <c r="K814" s="74">
        <v>2023</v>
      </c>
      <c r="L814" t="str">
        <f t="shared" si="12"/>
        <v>20230129</v>
      </c>
      <c r="M814" s="54" t="s">
        <v>8957</v>
      </c>
    </row>
    <row r="815" spans="1:13" x14ac:dyDescent="0.25">
      <c r="A815" s="54" t="s">
        <v>9067</v>
      </c>
      <c r="B815">
        <v>130</v>
      </c>
      <c r="C815" t="s">
        <v>7699</v>
      </c>
      <c r="D815" s="106">
        <v>2023008</v>
      </c>
      <c r="E815" s="103" t="s">
        <v>8633</v>
      </c>
      <c r="F815" s="2">
        <v>9429.61</v>
      </c>
      <c r="G815" s="48">
        <v>44957</v>
      </c>
      <c r="H815" s="48">
        <v>44967</v>
      </c>
      <c r="I815" s="48">
        <v>44979</v>
      </c>
      <c r="J815" t="s">
        <v>7032</v>
      </c>
      <c r="K815" s="74">
        <v>2023</v>
      </c>
      <c r="L815" t="str">
        <f t="shared" ref="L815:L878" si="13">K815&amp;M815&amp;B815</f>
        <v>20230130</v>
      </c>
      <c r="M815" s="54" t="s">
        <v>8957</v>
      </c>
    </row>
    <row r="816" spans="1:13" x14ac:dyDescent="0.25">
      <c r="A816" s="54" t="s">
        <v>9068</v>
      </c>
      <c r="B816">
        <v>131</v>
      </c>
      <c r="C816" t="s">
        <v>8634</v>
      </c>
      <c r="D816" s="106">
        <v>230351</v>
      </c>
      <c r="E816" s="103" t="s">
        <v>8635</v>
      </c>
      <c r="F816" s="2">
        <v>974</v>
      </c>
      <c r="G816" s="48">
        <v>44957</v>
      </c>
      <c r="H816" s="48">
        <v>44970</v>
      </c>
      <c r="I816" s="48">
        <v>44971</v>
      </c>
      <c r="J816" t="s">
        <v>7035</v>
      </c>
      <c r="K816" s="74">
        <v>2023</v>
      </c>
      <c r="L816" t="str">
        <f t="shared" si="13"/>
        <v>20230131</v>
      </c>
      <c r="M816" s="54" t="s">
        <v>8957</v>
      </c>
    </row>
    <row r="817" spans="1:13" x14ac:dyDescent="0.25">
      <c r="A817" s="54" t="s">
        <v>9069</v>
      </c>
      <c r="B817">
        <v>132</v>
      </c>
      <c r="C817" t="s">
        <v>7427</v>
      </c>
      <c r="D817" s="106">
        <v>4723002812</v>
      </c>
      <c r="E817" s="103" t="s">
        <v>7931</v>
      </c>
      <c r="F817" s="2">
        <v>636.02</v>
      </c>
      <c r="G817" s="48">
        <v>44957</v>
      </c>
      <c r="H817" s="48">
        <v>44965</v>
      </c>
      <c r="I817" s="48">
        <v>45005</v>
      </c>
      <c r="J817" t="s">
        <v>8636</v>
      </c>
      <c r="K817" s="74">
        <v>2023</v>
      </c>
      <c r="L817" t="str">
        <f t="shared" si="13"/>
        <v>20230132</v>
      </c>
      <c r="M817" s="54" t="s">
        <v>8957</v>
      </c>
    </row>
    <row r="818" spans="1:13" x14ac:dyDescent="0.25">
      <c r="A818" s="54" t="s">
        <v>9070</v>
      </c>
      <c r="B818">
        <v>133</v>
      </c>
      <c r="C818" t="s">
        <v>7427</v>
      </c>
      <c r="D818" s="106">
        <v>4723003800</v>
      </c>
      <c r="E818" s="103" t="s">
        <v>8637</v>
      </c>
      <c r="F818" s="2">
        <v>791.74</v>
      </c>
      <c r="G818" s="48">
        <v>44957</v>
      </c>
      <c r="H818" s="48">
        <v>44965</v>
      </c>
      <c r="I818" s="48">
        <v>44974</v>
      </c>
      <c r="J818" t="s">
        <v>4746</v>
      </c>
      <c r="K818" s="74">
        <v>2023</v>
      </c>
      <c r="L818" t="str">
        <f t="shared" si="13"/>
        <v>20230133</v>
      </c>
      <c r="M818" s="54" t="s">
        <v>8957</v>
      </c>
    </row>
    <row r="819" spans="1:13" x14ac:dyDescent="0.25">
      <c r="A819" s="54" t="s">
        <v>9071</v>
      </c>
      <c r="B819">
        <v>134</v>
      </c>
      <c r="C819" t="s">
        <v>7617</v>
      </c>
      <c r="D819" s="106">
        <v>230100017</v>
      </c>
      <c r="E819" s="103" t="s">
        <v>8638</v>
      </c>
      <c r="F819" s="2">
        <v>409.58</v>
      </c>
      <c r="G819" s="48">
        <v>44957</v>
      </c>
      <c r="H819" s="48">
        <v>44970</v>
      </c>
      <c r="I819" s="48">
        <v>44971</v>
      </c>
      <c r="J819" t="s">
        <v>7952</v>
      </c>
      <c r="K819" s="74">
        <v>2023</v>
      </c>
      <c r="L819" t="str">
        <f t="shared" si="13"/>
        <v>20230134</v>
      </c>
      <c r="M819" s="54" t="s">
        <v>8957</v>
      </c>
    </row>
    <row r="820" spans="1:13" x14ac:dyDescent="0.25">
      <c r="A820" s="54" t="s">
        <v>9072</v>
      </c>
      <c r="B820">
        <v>135</v>
      </c>
      <c r="C820" t="s">
        <v>7667</v>
      </c>
      <c r="D820" s="106">
        <v>1111223016</v>
      </c>
      <c r="E820" s="103" t="s">
        <v>7668</v>
      </c>
      <c r="F820" s="2">
        <v>787.79</v>
      </c>
      <c r="G820" s="48">
        <v>44957</v>
      </c>
      <c r="H820" s="48">
        <v>44970</v>
      </c>
      <c r="I820" s="48">
        <v>44977</v>
      </c>
      <c r="J820" t="s">
        <v>179</v>
      </c>
      <c r="K820" s="74">
        <v>2023</v>
      </c>
      <c r="L820" t="str">
        <f t="shared" si="13"/>
        <v>20230135</v>
      </c>
      <c r="M820" s="54" t="s">
        <v>8957</v>
      </c>
    </row>
    <row r="821" spans="1:13" x14ac:dyDescent="0.25">
      <c r="A821" s="54" t="s">
        <v>9073</v>
      </c>
      <c r="B821" s="111">
        <f t="shared" ref="B821:B828" si="14">B820+1</f>
        <v>136</v>
      </c>
      <c r="C821" s="96" t="s">
        <v>8639</v>
      </c>
      <c r="D821" s="97">
        <v>23008</v>
      </c>
      <c r="E821" s="113" t="s">
        <v>7687</v>
      </c>
      <c r="F821" s="114">
        <v>1450</v>
      </c>
      <c r="G821" s="99">
        <v>44957</v>
      </c>
      <c r="H821" s="99">
        <v>44970</v>
      </c>
      <c r="I821" s="99">
        <v>44974</v>
      </c>
      <c r="J821" s="96" t="s">
        <v>6801</v>
      </c>
      <c r="K821" s="74">
        <v>2023</v>
      </c>
      <c r="L821" t="str">
        <f t="shared" si="13"/>
        <v>20230136</v>
      </c>
      <c r="M821" s="54" t="s">
        <v>8957</v>
      </c>
    </row>
    <row r="822" spans="1:13" x14ac:dyDescent="0.25">
      <c r="A822" s="54" t="s">
        <v>9074</v>
      </c>
      <c r="B822" s="111">
        <f t="shared" si="14"/>
        <v>137</v>
      </c>
      <c r="C822" s="96" t="s">
        <v>8640</v>
      </c>
      <c r="D822" s="97">
        <v>20230103</v>
      </c>
      <c r="E822" s="113" t="s">
        <v>7682</v>
      </c>
      <c r="F822" s="114">
        <v>199.16</v>
      </c>
      <c r="G822" s="99">
        <v>44957</v>
      </c>
      <c r="H822" s="99">
        <v>44970</v>
      </c>
      <c r="I822" s="99">
        <v>44978</v>
      </c>
      <c r="J822" s="96" t="s">
        <v>174</v>
      </c>
      <c r="K822" s="74">
        <v>2023</v>
      </c>
      <c r="L822" t="str">
        <f t="shared" si="13"/>
        <v>20230137</v>
      </c>
      <c r="M822" s="54" t="s">
        <v>8957</v>
      </c>
    </row>
    <row r="823" spans="1:13" x14ac:dyDescent="0.25">
      <c r="A823" s="54" t="s">
        <v>9075</v>
      </c>
      <c r="B823" s="111">
        <f t="shared" si="14"/>
        <v>138</v>
      </c>
      <c r="C823" s="96" t="s">
        <v>7805</v>
      </c>
      <c r="D823" s="97">
        <v>1023100132</v>
      </c>
      <c r="E823" s="113" t="s">
        <v>7806</v>
      </c>
      <c r="F823" s="114">
        <v>315</v>
      </c>
      <c r="G823" s="99">
        <v>44957</v>
      </c>
      <c r="H823" s="99">
        <v>44970</v>
      </c>
      <c r="I823" s="99">
        <v>44994</v>
      </c>
      <c r="J823" s="96" t="s">
        <v>4766</v>
      </c>
      <c r="K823" s="74">
        <v>2023</v>
      </c>
      <c r="L823" t="str">
        <f t="shared" si="13"/>
        <v>20230138</v>
      </c>
      <c r="M823" s="54" t="s">
        <v>8957</v>
      </c>
    </row>
    <row r="824" spans="1:13" x14ac:dyDescent="0.25">
      <c r="A824" s="54" t="s">
        <v>9076</v>
      </c>
      <c r="B824" s="111">
        <f t="shared" si="14"/>
        <v>139</v>
      </c>
      <c r="C824" s="96" t="s">
        <v>8641</v>
      </c>
      <c r="D824" s="97">
        <v>7181276159</v>
      </c>
      <c r="E824" s="113" t="s">
        <v>8642</v>
      </c>
      <c r="F824" s="114">
        <v>18431.560000000001</v>
      </c>
      <c r="G824" s="99">
        <v>44957</v>
      </c>
      <c r="H824" s="99">
        <v>44971</v>
      </c>
      <c r="I824" s="99">
        <v>44985</v>
      </c>
      <c r="J824" s="96" t="s">
        <v>8643</v>
      </c>
      <c r="K824" s="74">
        <v>2023</v>
      </c>
      <c r="L824" t="str">
        <f t="shared" si="13"/>
        <v>20230139</v>
      </c>
      <c r="M824" s="54" t="s">
        <v>8957</v>
      </c>
    </row>
    <row r="825" spans="1:13" x14ac:dyDescent="0.25">
      <c r="A825" s="54" t="s">
        <v>9077</v>
      </c>
      <c r="B825" s="111">
        <f t="shared" si="14"/>
        <v>140</v>
      </c>
      <c r="C825" s="96" t="s">
        <v>8644</v>
      </c>
      <c r="D825" s="97">
        <v>2320220035</v>
      </c>
      <c r="E825" s="113" t="s">
        <v>7645</v>
      </c>
      <c r="F825" s="114">
        <v>407.9</v>
      </c>
      <c r="G825" s="99">
        <v>44957</v>
      </c>
      <c r="H825" s="99">
        <v>44972</v>
      </c>
      <c r="I825" s="99">
        <v>44972</v>
      </c>
      <c r="J825" s="96" t="s">
        <v>8645</v>
      </c>
      <c r="K825" s="74">
        <v>2023</v>
      </c>
      <c r="L825" t="str">
        <f t="shared" si="13"/>
        <v>20230140</v>
      </c>
      <c r="M825" s="54" t="s">
        <v>8957</v>
      </c>
    </row>
    <row r="826" spans="1:13" x14ac:dyDescent="0.25">
      <c r="A826" s="54" t="s">
        <v>9078</v>
      </c>
      <c r="B826" s="111">
        <f t="shared" si="14"/>
        <v>141</v>
      </c>
      <c r="C826" s="96" t="s">
        <v>8646</v>
      </c>
      <c r="D826" s="97">
        <v>1512300137</v>
      </c>
      <c r="E826" s="113" t="s">
        <v>8647</v>
      </c>
      <c r="F826" s="114">
        <v>2730.19</v>
      </c>
      <c r="G826" s="115">
        <v>44957</v>
      </c>
      <c r="H826" s="99">
        <v>44972</v>
      </c>
      <c r="I826" s="99">
        <v>44971</v>
      </c>
      <c r="J826" s="93" t="s">
        <v>8648</v>
      </c>
      <c r="K826" s="74">
        <v>2023</v>
      </c>
      <c r="L826" t="str">
        <f t="shared" si="13"/>
        <v>20230141</v>
      </c>
      <c r="M826" s="54" t="s">
        <v>8957</v>
      </c>
    </row>
    <row r="827" spans="1:13" x14ac:dyDescent="0.25">
      <c r="A827" s="54" t="s">
        <v>9079</v>
      </c>
      <c r="B827" s="111">
        <f t="shared" si="14"/>
        <v>142</v>
      </c>
      <c r="C827" s="96" t="s">
        <v>7786</v>
      </c>
      <c r="D827" s="97">
        <v>32023</v>
      </c>
      <c r="E827" s="113" t="s">
        <v>7605</v>
      </c>
      <c r="F827" s="114">
        <v>124.19</v>
      </c>
      <c r="G827" s="99">
        <v>44945</v>
      </c>
      <c r="H827" s="99">
        <v>44970</v>
      </c>
      <c r="I827" s="99">
        <v>44994</v>
      </c>
      <c r="J827" s="96" t="s">
        <v>4737</v>
      </c>
      <c r="K827" s="74">
        <v>2023</v>
      </c>
      <c r="L827" t="str">
        <f t="shared" si="13"/>
        <v>20230142</v>
      </c>
      <c r="M827" s="54" t="s">
        <v>8957</v>
      </c>
    </row>
    <row r="828" spans="1:13" x14ac:dyDescent="0.25">
      <c r="A828" s="54" t="s">
        <v>9080</v>
      </c>
      <c r="B828" s="111">
        <f t="shared" si="14"/>
        <v>143</v>
      </c>
      <c r="C828" s="96" t="s">
        <v>8120</v>
      </c>
      <c r="D828" s="97">
        <v>20230021</v>
      </c>
      <c r="E828" s="113" t="s">
        <v>7691</v>
      </c>
      <c r="F828" s="114">
        <v>960</v>
      </c>
      <c r="G828" s="99">
        <v>44957</v>
      </c>
      <c r="H828" s="99">
        <v>44970</v>
      </c>
      <c r="I828" s="99">
        <v>44985</v>
      </c>
      <c r="J828" s="96" t="s">
        <v>4671</v>
      </c>
      <c r="K828" s="74">
        <v>2023</v>
      </c>
      <c r="L828" t="str">
        <f t="shared" si="13"/>
        <v>20230143</v>
      </c>
      <c r="M828" s="54" t="s">
        <v>8957</v>
      </c>
    </row>
    <row r="829" spans="1:13" s="166" customFormat="1" x14ac:dyDescent="0.25">
      <c r="A829" s="171" t="s">
        <v>9081</v>
      </c>
      <c r="B829" s="172">
        <v>144</v>
      </c>
      <c r="C829" s="173" t="s">
        <v>7417</v>
      </c>
      <c r="D829" s="174">
        <v>120230148</v>
      </c>
      <c r="E829" s="175" t="s">
        <v>7418</v>
      </c>
      <c r="F829" s="176">
        <v>112.6</v>
      </c>
      <c r="G829" s="177">
        <v>44958</v>
      </c>
      <c r="H829" s="177">
        <v>44963</v>
      </c>
      <c r="I829" s="177">
        <v>44988</v>
      </c>
      <c r="J829" s="173" t="s">
        <v>8013</v>
      </c>
      <c r="K829" s="170">
        <v>2023</v>
      </c>
      <c r="L829" s="166" t="str">
        <f t="shared" si="13"/>
        <v>20230144</v>
      </c>
      <c r="M829" s="171" t="s">
        <v>8957</v>
      </c>
    </row>
    <row r="830" spans="1:13" x14ac:dyDescent="0.25">
      <c r="A830" s="54" t="s">
        <v>9082</v>
      </c>
      <c r="B830" s="111">
        <f>B829+1</f>
        <v>145</v>
      </c>
      <c r="C830" s="112" t="s">
        <v>7895</v>
      </c>
      <c r="D830" s="112">
        <v>2320427</v>
      </c>
      <c r="E830" s="117" t="s">
        <v>8649</v>
      </c>
      <c r="F830" s="118">
        <v>599.14</v>
      </c>
      <c r="G830" s="119">
        <v>44958</v>
      </c>
      <c r="H830" s="119">
        <v>44958</v>
      </c>
      <c r="I830" s="119">
        <v>45018</v>
      </c>
      <c r="J830" s="112" t="s">
        <v>51</v>
      </c>
      <c r="K830" s="74">
        <v>2023</v>
      </c>
      <c r="L830" t="str">
        <f t="shared" si="13"/>
        <v>20230145</v>
      </c>
      <c r="M830" s="54" t="s">
        <v>8957</v>
      </c>
    </row>
    <row r="831" spans="1:13" x14ac:dyDescent="0.25">
      <c r="A831" s="54" t="s">
        <v>9083</v>
      </c>
      <c r="B831" s="111">
        <f t="shared" ref="B831:B894" si="15">B830+1</f>
        <v>146</v>
      </c>
      <c r="C831" s="112" t="s">
        <v>8650</v>
      </c>
      <c r="D831" s="112">
        <v>2023939</v>
      </c>
      <c r="E831" s="117" t="s">
        <v>8651</v>
      </c>
      <c r="F831" s="118">
        <v>277.35000000000002</v>
      </c>
      <c r="G831" s="119">
        <v>44958</v>
      </c>
      <c r="H831" s="119">
        <v>44958</v>
      </c>
      <c r="I831" s="119">
        <v>44988</v>
      </c>
      <c r="J831" s="112" t="s">
        <v>212</v>
      </c>
      <c r="K831" s="74">
        <v>2023</v>
      </c>
      <c r="L831" t="str">
        <f t="shared" si="13"/>
        <v>20230146</v>
      </c>
      <c r="M831" s="54" t="s">
        <v>8957</v>
      </c>
    </row>
    <row r="832" spans="1:13" x14ac:dyDescent="0.25">
      <c r="A832" s="54" t="s">
        <v>9084</v>
      </c>
      <c r="B832" s="111">
        <f t="shared" si="15"/>
        <v>147</v>
      </c>
      <c r="C832" s="120" t="s">
        <v>7880</v>
      </c>
      <c r="D832" s="121">
        <v>200230389</v>
      </c>
      <c r="E832" s="122" t="s">
        <v>8652</v>
      </c>
      <c r="F832" s="123">
        <v>33.6</v>
      </c>
      <c r="G832" s="124">
        <v>44958</v>
      </c>
      <c r="H832" s="124">
        <v>44958</v>
      </c>
      <c r="I832" s="124">
        <v>44988</v>
      </c>
      <c r="J832" s="120" t="s">
        <v>51</v>
      </c>
      <c r="K832" s="74">
        <v>2023</v>
      </c>
      <c r="L832" t="str">
        <f t="shared" si="13"/>
        <v>20230147</v>
      </c>
      <c r="M832" s="54" t="s">
        <v>8957</v>
      </c>
    </row>
    <row r="833" spans="1:13" x14ac:dyDescent="0.25">
      <c r="A833" s="54" t="s">
        <v>9085</v>
      </c>
      <c r="B833" s="111">
        <f t="shared" si="15"/>
        <v>148</v>
      </c>
      <c r="C833" s="120" t="s">
        <v>8247</v>
      </c>
      <c r="D833" s="121">
        <v>23300047</v>
      </c>
      <c r="E833" s="122" t="s">
        <v>8653</v>
      </c>
      <c r="F833" s="123">
        <v>1091.9000000000001</v>
      </c>
      <c r="G833" s="125">
        <v>44958</v>
      </c>
      <c r="H833" s="125">
        <v>44958</v>
      </c>
      <c r="I833" s="125">
        <v>44972</v>
      </c>
      <c r="J833" s="120" t="s">
        <v>212</v>
      </c>
      <c r="K833" s="74">
        <v>2023</v>
      </c>
      <c r="L833" t="str">
        <f t="shared" si="13"/>
        <v>20230148</v>
      </c>
      <c r="M833" s="54" t="s">
        <v>8957</v>
      </c>
    </row>
    <row r="834" spans="1:13" x14ac:dyDescent="0.25">
      <c r="A834" s="54" t="s">
        <v>9086</v>
      </c>
      <c r="B834" s="111">
        <f t="shared" si="15"/>
        <v>149</v>
      </c>
      <c r="C834" s="112" t="s">
        <v>8654</v>
      </c>
      <c r="D834" s="116">
        <v>20230006</v>
      </c>
      <c r="E834" s="117" t="s">
        <v>8655</v>
      </c>
      <c r="F834" s="118">
        <v>119</v>
      </c>
      <c r="G834" s="119">
        <v>44958</v>
      </c>
      <c r="H834" s="119">
        <v>44960</v>
      </c>
      <c r="I834" s="119">
        <v>44960</v>
      </c>
      <c r="J834" s="112" t="s">
        <v>8656</v>
      </c>
      <c r="K834" s="74">
        <v>2023</v>
      </c>
      <c r="L834" t="str">
        <f t="shared" si="13"/>
        <v>20230149</v>
      </c>
      <c r="M834" s="54" t="s">
        <v>8957</v>
      </c>
    </row>
    <row r="835" spans="1:13" x14ac:dyDescent="0.25">
      <c r="A835" s="54" t="s">
        <v>9087</v>
      </c>
      <c r="B835" s="111">
        <f t="shared" si="15"/>
        <v>150</v>
      </c>
      <c r="C835" s="120" t="s">
        <v>8657</v>
      </c>
      <c r="D835" s="121">
        <v>20230009</v>
      </c>
      <c r="E835" s="122" t="s">
        <v>8658</v>
      </c>
      <c r="F835" s="123">
        <v>300</v>
      </c>
      <c r="G835" s="125">
        <v>44962</v>
      </c>
      <c r="H835" s="125">
        <v>44963</v>
      </c>
      <c r="I835" s="125">
        <v>44976</v>
      </c>
      <c r="J835" s="120" t="s">
        <v>7112</v>
      </c>
      <c r="K835" s="74">
        <v>2023</v>
      </c>
      <c r="L835" t="str">
        <f t="shared" si="13"/>
        <v>20230150</v>
      </c>
      <c r="M835" s="54" t="s">
        <v>8957</v>
      </c>
    </row>
    <row r="836" spans="1:13" x14ac:dyDescent="0.25">
      <c r="A836" s="54" t="s">
        <v>9088</v>
      </c>
      <c r="B836" s="111">
        <f t="shared" si="15"/>
        <v>151</v>
      </c>
      <c r="C836" s="120" t="s">
        <v>8659</v>
      </c>
      <c r="D836" s="121">
        <v>122305961</v>
      </c>
      <c r="E836" s="122" t="s">
        <v>8660</v>
      </c>
      <c r="F836" s="123">
        <v>4340.67</v>
      </c>
      <c r="G836" s="125">
        <v>44960</v>
      </c>
      <c r="H836" s="125">
        <v>44960</v>
      </c>
      <c r="I836" s="125">
        <v>44974</v>
      </c>
      <c r="J836" s="120" t="s">
        <v>5745</v>
      </c>
      <c r="K836" s="74">
        <v>2023</v>
      </c>
      <c r="L836" t="str">
        <f t="shared" si="13"/>
        <v>20230151</v>
      </c>
      <c r="M836" s="54" t="s">
        <v>8957</v>
      </c>
    </row>
    <row r="837" spans="1:13" x14ac:dyDescent="0.25">
      <c r="A837" s="54" t="s">
        <v>9089</v>
      </c>
      <c r="B837" s="111">
        <f t="shared" si="15"/>
        <v>152</v>
      </c>
      <c r="C837" s="120" t="s">
        <v>8661</v>
      </c>
      <c r="D837" s="121">
        <v>20230002</v>
      </c>
      <c r="E837" s="122" t="s">
        <v>8662</v>
      </c>
      <c r="F837" s="123">
        <v>257</v>
      </c>
      <c r="G837" s="125">
        <v>44958</v>
      </c>
      <c r="H837" s="125">
        <v>44964</v>
      </c>
      <c r="I837" s="125">
        <v>44977</v>
      </c>
      <c r="J837" s="120" t="s">
        <v>8663</v>
      </c>
      <c r="K837" s="74">
        <v>2023</v>
      </c>
      <c r="L837" t="str">
        <f t="shared" si="13"/>
        <v>20230152</v>
      </c>
      <c r="M837" s="54" t="s">
        <v>8957</v>
      </c>
    </row>
    <row r="838" spans="1:13" x14ac:dyDescent="0.25">
      <c r="A838" s="54" t="s">
        <v>9090</v>
      </c>
      <c r="B838" s="111">
        <f t="shared" si="15"/>
        <v>153</v>
      </c>
      <c r="C838" s="120" t="s">
        <v>7906</v>
      </c>
      <c r="D838" s="121">
        <v>222023</v>
      </c>
      <c r="E838" s="122" t="s">
        <v>7495</v>
      </c>
      <c r="F838" s="123">
        <v>536.19000000000005</v>
      </c>
      <c r="G838" s="125">
        <v>44958</v>
      </c>
      <c r="H838" s="125">
        <v>44964</v>
      </c>
      <c r="I838" s="125">
        <v>44985</v>
      </c>
      <c r="J838" s="120" t="s">
        <v>4665</v>
      </c>
      <c r="K838" s="74">
        <v>2023</v>
      </c>
      <c r="L838" t="str">
        <f t="shared" si="13"/>
        <v>20230153</v>
      </c>
      <c r="M838" s="54" t="s">
        <v>8957</v>
      </c>
    </row>
    <row r="839" spans="1:13" x14ac:dyDescent="0.25">
      <c r="A839" s="54" t="s">
        <v>9091</v>
      </c>
      <c r="B839" s="111">
        <f t="shared" si="15"/>
        <v>154</v>
      </c>
      <c r="C839" s="120" t="s">
        <v>7906</v>
      </c>
      <c r="D839" s="121">
        <v>232023</v>
      </c>
      <c r="E839" s="122" t="s">
        <v>7497</v>
      </c>
      <c r="F839" s="123">
        <v>536.41</v>
      </c>
      <c r="G839" s="125">
        <v>44958</v>
      </c>
      <c r="H839" s="125">
        <v>44964</v>
      </c>
      <c r="I839" s="125">
        <v>44985</v>
      </c>
      <c r="J839" s="120" t="s">
        <v>4665</v>
      </c>
      <c r="K839" s="74">
        <v>2023</v>
      </c>
      <c r="L839" t="str">
        <f t="shared" si="13"/>
        <v>20230154</v>
      </c>
      <c r="M839" s="54" t="s">
        <v>8957</v>
      </c>
    </row>
    <row r="840" spans="1:13" x14ac:dyDescent="0.25">
      <c r="A840" s="54" t="s">
        <v>9092</v>
      </c>
      <c r="B840" s="111">
        <f t="shared" si="15"/>
        <v>155</v>
      </c>
      <c r="C840" s="112" t="s">
        <v>8664</v>
      </c>
      <c r="D840" s="112">
        <v>230100013</v>
      </c>
      <c r="E840" s="117" t="s">
        <v>8665</v>
      </c>
      <c r="F840" s="118">
        <v>250</v>
      </c>
      <c r="G840" s="119">
        <v>44964</v>
      </c>
      <c r="H840" s="119">
        <v>44970</v>
      </c>
      <c r="I840" s="119">
        <v>44978</v>
      </c>
      <c r="J840" s="112" t="s">
        <v>8666</v>
      </c>
      <c r="K840" s="74">
        <v>2023</v>
      </c>
      <c r="L840" t="str">
        <f t="shared" si="13"/>
        <v>20230155</v>
      </c>
      <c r="M840" s="54" t="s">
        <v>8957</v>
      </c>
    </row>
    <row r="841" spans="1:13" x14ac:dyDescent="0.25">
      <c r="A841" s="54" t="s">
        <v>9093</v>
      </c>
      <c r="B841" s="111">
        <f t="shared" si="15"/>
        <v>156</v>
      </c>
      <c r="C841" s="126" t="s">
        <v>8238</v>
      </c>
      <c r="D841" s="111">
        <v>5223035488</v>
      </c>
      <c r="E841" s="127" t="s">
        <v>8667</v>
      </c>
      <c r="F841" s="128">
        <v>1032.49</v>
      </c>
      <c r="G841" s="129">
        <v>44964</v>
      </c>
      <c r="H841" s="129">
        <v>44972</v>
      </c>
      <c r="I841" s="129">
        <v>44978</v>
      </c>
      <c r="J841" s="126" t="s">
        <v>7072</v>
      </c>
      <c r="K841" s="74">
        <v>2023</v>
      </c>
      <c r="L841" t="str">
        <f t="shared" si="13"/>
        <v>20230156</v>
      </c>
      <c r="M841" s="54" t="s">
        <v>8957</v>
      </c>
    </row>
    <row r="842" spans="1:13" x14ac:dyDescent="0.25">
      <c r="A842" s="54" t="s">
        <v>9094</v>
      </c>
      <c r="B842" s="111">
        <f t="shared" si="15"/>
        <v>157</v>
      </c>
      <c r="C842" s="112" t="s">
        <v>8668</v>
      </c>
      <c r="D842" s="116">
        <v>20230298</v>
      </c>
      <c r="E842" s="117" t="s">
        <v>8669</v>
      </c>
      <c r="F842" s="118">
        <v>180</v>
      </c>
      <c r="G842" s="119">
        <v>44958</v>
      </c>
      <c r="H842" s="119">
        <v>44965</v>
      </c>
      <c r="I842" s="119">
        <v>44978</v>
      </c>
      <c r="J842" s="112" t="s">
        <v>7074</v>
      </c>
      <c r="K842" s="74">
        <v>2023</v>
      </c>
      <c r="L842" t="str">
        <f t="shared" si="13"/>
        <v>20230157</v>
      </c>
      <c r="M842" s="54" t="s">
        <v>8957</v>
      </c>
    </row>
    <row r="843" spans="1:13" x14ac:dyDescent="0.25">
      <c r="A843" s="54" t="s">
        <v>9095</v>
      </c>
      <c r="B843" s="111">
        <f t="shared" si="15"/>
        <v>158</v>
      </c>
      <c r="C843" s="112" t="s">
        <v>8247</v>
      </c>
      <c r="D843" s="116">
        <v>23300066</v>
      </c>
      <c r="E843" s="117" t="s">
        <v>8670</v>
      </c>
      <c r="F843" s="118">
        <v>165.56</v>
      </c>
      <c r="G843" s="119">
        <v>44964</v>
      </c>
      <c r="H843" s="119">
        <v>44965</v>
      </c>
      <c r="I843" s="119">
        <v>44979</v>
      </c>
      <c r="J843" s="112" t="s">
        <v>212</v>
      </c>
      <c r="K843" s="74">
        <v>2023</v>
      </c>
      <c r="L843" t="str">
        <f t="shared" si="13"/>
        <v>20230158</v>
      </c>
      <c r="M843" s="54" t="s">
        <v>8957</v>
      </c>
    </row>
    <row r="844" spans="1:13" x14ac:dyDescent="0.25">
      <c r="A844" s="54" t="s">
        <v>9096</v>
      </c>
      <c r="B844" s="111">
        <f t="shared" si="15"/>
        <v>159</v>
      </c>
      <c r="C844" s="112" t="s">
        <v>8671</v>
      </c>
      <c r="D844" s="116">
        <v>62023</v>
      </c>
      <c r="E844" s="117" t="s">
        <v>8672</v>
      </c>
      <c r="F844" s="118">
        <v>750</v>
      </c>
      <c r="G844" s="119">
        <v>44965</v>
      </c>
      <c r="H844" s="119">
        <v>44967</v>
      </c>
      <c r="I844" s="119">
        <v>44975</v>
      </c>
      <c r="J844" s="112" t="s">
        <v>5858</v>
      </c>
      <c r="K844" s="74">
        <v>2023</v>
      </c>
      <c r="L844" t="str">
        <f t="shared" si="13"/>
        <v>20230159</v>
      </c>
      <c r="M844" s="54" t="s">
        <v>8957</v>
      </c>
    </row>
    <row r="845" spans="1:13" x14ac:dyDescent="0.25">
      <c r="A845" s="54" t="s">
        <v>9097</v>
      </c>
      <c r="B845" s="111">
        <f t="shared" si="15"/>
        <v>160</v>
      </c>
      <c r="C845" s="112" t="s">
        <v>8673</v>
      </c>
      <c r="D845" s="116">
        <v>2301001</v>
      </c>
      <c r="E845" s="117" t="s">
        <v>8674</v>
      </c>
      <c r="F845" s="118">
        <v>2141.56</v>
      </c>
      <c r="G845" s="119">
        <v>44965</v>
      </c>
      <c r="H845" s="119">
        <v>44970</v>
      </c>
      <c r="I845" s="119">
        <v>44974</v>
      </c>
      <c r="J845" s="130" t="s">
        <v>8675</v>
      </c>
      <c r="K845" s="74">
        <v>2023</v>
      </c>
      <c r="L845" t="str">
        <f t="shared" si="13"/>
        <v>20230160</v>
      </c>
      <c r="M845" s="54" t="s">
        <v>8957</v>
      </c>
    </row>
    <row r="846" spans="1:13" x14ac:dyDescent="0.25">
      <c r="A846" s="54" t="s">
        <v>9098</v>
      </c>
      <c r="B846" s="111">
        <f t="shared" si="15"/>
        <v>161</v>
      </c>
      <c r="C846" s="112" t="s">
        <v>8676</v>
      </c>
      <c r="D846" s="116">
        <v>2300109</v>
      </c>
      <c r="E846" s="117" t="s">
        <v>8677</v>
      </c>
      <c r="F846" s="118">
        <v>254.35</v>
      </c>
      <c r="G846" s="119">
        <v>44965</v>
      </c>
      <c r="H846" s="119">
        <v>44972</v>
      </c>
      <c r="I846" s="119">
        <v>44972</v>
      </c>
      <c r="J846" s="112" t="s">
        <v>8678</v>
      </c>
      <c r="K846" s="74">
        <v>2023</v>
      </c>
      <c r="L846" t="str">
        <f t="shared" si="13"/>
        <v>20230161</v>
      </c>
      <c r="M846" s="54" t="s">
        <v>8957</v>
      </c>
    </row>
    <row r="847" spans="1:13" x14ac:dyDescent="0.25">
      <c r="A847" s="54" t="s">
        <v>9099</v>
      </c>
      <c r="B847" s="111">
        <f t="shared" si="15"/>
        <v>162</v>
      </c>
      <c r="C847" s="112" t="s">
        <v>8074</v>
      </c>
      <c r="D847" s="116">
        <v>32023</v>
      </c>
      <c r="E847" s="117" t="s">
        <v>8679</v>
      </c>
      <c r="F847" s="118">
        <v>5700</v>
      </c>
      <c r="G847" s="119">
        <v>44965</v>
      </c>
      <c r="H847" s="119">
        <v>44967</v>
      </c>
      <c r="I847" s="119">
        <v>44980</v>
      </c>
      <c r="J847" s="112" t="s">
        <v>8680</v>
      </c>
      <c r="K847" s="74">
        <v>2023</v>
      </c>
      <c r="L847" t="str">
        <f t="shared" si="13"/>
        <v>20230162</v>
      </c>
      <c r="M847" s="54" t="s">
        <v>8957</v>
      </c>
    </row>
    <row r="848" spans="1:13" x14ac:dyDescent="0.25">
      <c r="A848" s="54" t="s">
        <v>9100</v>
      </c>
      <c r="B848" s="111">
        <f t="shared" si="15"/>
        <v>163</v>
      </c>
      <c r="C848" s="112" t="s">
        <v>8109</v>
      </c>
      <c r="D848" s="116">
        <v>230399</v>
      </c>
      <c r="E848" s="117" t="s">
        <v>8681</v>
      </c>
      <c r="F848" s="118">
        <v>42</v>
      </c>
      <c r="G848" s="119">
        <v>44966</v>
      </c>
      <c r="H848" s="119">
        <v>44974</v>
      </c>
      <c r="I848" s="119">
        <v>44980</v>
      </c>
      <c r="J848" s="112" t="s">
        <v>8682</v>
      </c>
      <c r="K848" s="74">
        <v>2023</v>
      </c>
      <c r="L848" t="str">
        <f t="shared" si="13"/>
        <v>20230163</v>
      </c>
      <c r="M848" s="54" t="s">
        <v>8957</v>
      </c>
    </row>
    <row r="849" spans="1:13" x14ac:dyDescent="0.25">
      <c r="A849" s="54" t="s">
        <v>9101</v>
      </c>
      <c r="B849" s="111">
        <f t="shared" si="15"/>
        <v>164</v>
      </c>
      <c r="C849" s="112" t="s">
        <v>8659</v>
      </c>
      <c r="D849" s="116">
        <v>122307164</v>
      </c>
      <c r="E849" s="117" t="s">
        <v>8683</v>
      </c>
      <c r="F849" s="118">
        <v>4397.6400000000003</v>
      </c>
      <c r="G849" s="119">
        <v>44967</v>
      </c>
      <c r="H849" s="119">
        <v>44967</v>
      </c>
      <c r="I849" s="119">
        <v>44981</v>
      </c>
      <c r="J849" s="112" t="s">
        <v>5781</v>
      </c>
      <c r="K849" s="74">
        <v>2023</v>
      </c>
      <c r="L849" t="str">
        <f t="shared" si="13"/>
        <v>20230164</v>
      </c>
      <c r="M849" s="54" t="s">
        <v>8957</v>
      </c>
    </row>
    <row r="850" spans="1:13" x14ac:dyDescent="0.25">
      <c r="A850" s="54" t="s">
        <v>9102</v>
      </c>
      <c r="B850" s="111">
        <f t="shared" si="15"/>
        <v>165</v>
      </c>
      <c r="C850" s="112" t="s">
        <v>8659</v>
      </c>
      <c r="D850" s="116">
        <v>142308456</v>
      </c>
      <c r="E850" s="117" t="s">
        <v>8684</v>
      </c>
      <c r="F850" s="118">
        <v>16.7</v>
      </c>
      <c r="G850" s="119">
        <v>44958</v>
      </c>
      <c r="H850" s="119">
        <v>44958</v>
      </c>
      <c r="I850" s="119">
        <v>44974</v>
      </c>
      <c r="J850" s="112" t="s">
        <v>36</v>
      </c>
      <c r="K850" s="74">
        <v>2023</v>
      </c>
      <c r="L850" t="str">
        <f t="shared" si="13"/>
        <v>20230165</v>
      </c>
      <c r="M850" s="54" t="s">
        <v>8957</v>
      </c>
    </row>
    <row r="851" spans="1:13" x14ac:dyDescent="0.25">
      <c r="A851" s="54" t="s">
        <v>9103</v>
      </c>
      <c r="B851" s="111">
        <f t="shared" si="15"/>
        <v>166</v>
      </c>
      <c r="C851" s="112" t="s">
        <v>8685</v>
      </c>
      <c r="D851" s="116">
        <v>230005839</v>
      </c>
      <c r="E851" s="117" t="s">
        <v>8686</v>
      </c>
      <c r="F851" s="118">
        <v>106.9</v>
      </c>
      <c r="G851" s="119">
        <v>44967</v>
      </c>
      <c r="H851" s="119">
        <v>44974</v>
      </c>
      <c r="I851" s="119">
        <v>44974</v>
      </c>
      <c r="J851" s="131" t="s">
        <v>7093</v>
      </c>
      <c r="K851" s="74">
        <v>2023</v>
      </c>
      <c r="L851" t="str">
        <f t="shared" si="13"/>
        <v>20230166</v>
      </c>
      <c r="M851" s="54" t="s">
        <v>8957</v>
      </c>
    </row>
    <row r="852" spans="1:13" x14ac:dyDescent="0.25">
      <c r="A852" s="54" t="s">
        <v>9104</v>
      </c>
      <c r="B852" s="111">
        <f t="shared" si="15"/>
        <v>167</v>
      </c>
      <c r="C852" s="112" t="s">
        <v>7421</v>
      </c>
      <c r="D852" s="116">
        <v>230202</v>
      </c>
      <c r="E852" s="117" t="s">
        <v>8687</v>
      </c>
      <c r="F852" s="118">
        <v>1520.54</v>
      </c>
      <c r="G852" s="119">
        <v>44967</v>
      </c>
      <c r="H852" s="119">
        <v>44974</v>
      </c>
      <c r="I852" s="119">
        <v>44981</v>
      </c>
      <c r="J852" s="112" t="s">
        <v>4678</v>
      </c>
      <c r="K852" s="74">
        <v>2023</v>
      </c>
      <c r="L852" t="str">
        <f t="shared" si="13"/>
        <v>20230167</v>
      </c>
      <c r="M852" s="54" t="s">
        <v>8957</v>
      </c>
    </row>
    <row r="853" spans="1:13" x14ac:dyDescent="0.25">
      <c r="A853" s="54" t="s">
        <v>9105</v>
      </c>
      <c r="B853" s="111">
        <f t="shared" si="15"/>
        <v>168</v>
      </c>
      <c r="C853" s="112" t="s">
        <v>7421</v>
      </c>
      <c r="D853" s="116">
        <v>230205</v>
      </c>
      <c r="E853" s="117" t="s">
        <v>8688</v>
      </c>
      <c r="F853" s="118">
        <v>345</v>
      </c>
      <c r="G853" s="119">
        <v>44972</v>
      </c>
      <c r="H853" s="119">
        <v>44974</v>
      </c>
      <c r="I853" s="119">
        <v>44986</v>
      </c>
      <c r="J853" s="112" t="s">
        <v>8689</v>
      </c>
      <c r="K853" s="74">
        <v>2023</v>
      </c>
      <c r="L853" t="str">
        <f t="shared" si="13"/>
        <v>20230168</v>
      </c>
      <c r="M853" s="54" t="s">
        <v>8957</v>
      </c>
    </row>
    <row r="854" spans="1:13" x14ac:dyDescent="0.25">
      <c r="A854" s="54" t="s">
        <v>9106</v>
      </c>
      <c r="B854" s="111">
        <f t="shared" si="15"/>
        <v>169</v>
      </c>
      <c r="C854" s="112" t="s">
        <v>8359</v>
      </c>
      <c r="D854" s="116">
        <v>6206064058</v>
      </c>
      <c r="E854" s="117" t="s">
        <v>8690</v>
      </c>
      <c r="F854" s="118">
        <v>23.19</v>
      </c>
      <c r="G854" s="119">
        <v>44972</v>
      </c>
      <c r="H854" s="119">
        <v>40960</v>
      </c>
      <c r="I854" s="119">
        <v>44972</v>
      </c>
      <c r="J854" s="112" t="s">
        <v>7097</v>
      </c>
      <c r="K854" s="74">
        <v>2023</v>
      </c>
      <c r="L854" t="str">
        <f t="shared" si="13"/>
        <v>20230169</v>
      </c>
      <c r="M854" s="54" t="s">
        <v>8957</v>
      </c>
    </row>
    <row r="855" spans="1:13" x14ac:dyDescent="0.25">
      <c r="A855" s="54" t="s">
        <v>9107</v>
      </c>
      <c r="B855" s="111">
        <f t="shared" si="15"/>
        <v>170</v>
      </c>
      <c r="C855" s="112" t="s">
        <v>8171</v>
      </c>
      <c r="D855" s="121">
        <v>230078</v>
      </c>
      <c r="E855" s="122" t="s">
        <v>8691</v>
      </c>
      <c r="F855" s="123">
        <v>502.64</v>
      </c>
      <c r="G855" s="125">
        <v>44972</v>
      </c>
      <c r="H855" s="125">
        <v>44974</v>
      </c>
      <c r="I855" s="125">
        <v>44986</v>
      </c>
      <c r="J855" s="120" t="s">
        <v>8692</v>
      </c>
      <c r="K855" s="74">
        <v>2023</v>
      </c>
      <c r="L855" t="str">
        <f t="shared" si="13"/>
        <v>20230170</v>
      </c>
      <c r="M855" s="54" t="s">
        <v>8957</v>
      </c>
    </row>
    <row r="856" spans="1:13" x14ac:dyDescent="0.25">
      <c r="A856" s="54" t="s">
        <v>9108</v>
      </c>
      <c r="B856" s="111">
        <f t="shared" si="15"/>
        <v>171</v>
      </c>
      <c r="C856" s="112" t="s">
        <v>8528</v>
      </c>
      <c r="D856" s="116">
        <v>113521</v>
      </c>
      <c r="E856" s="132" t="s">
        <v>8693</v>
      </c>
      <c r="F856" s="118">
        <v>225.18</v>
      </c>
      <c r="G856" s="119">
        <v>44972</v>
      </c>
      <c r="H856" s="119">
        <v>44974</v>
      </c>
      <c r="I856" s="119">
        <v>44986</v>
      </c>
      <c r="J856" s="112" t="s">
        <v>8694</v>
      </c>
      <c r="K856" s="74">
        <v>2023</v>
      </c>
      <c r="L856" t="str">
        <f t="shared" si="13"/>
        <v>20230171</v>
      </c>
      <c r="M856" s="54" t="s">
        <v>8957</v>
      </c>
    </row>
    <row r="857" spans="1:13" x14ac:dyDescent="0.25">
      <c r="A857" s="54" t="s">
        <v>9109</v>
      </c>
      <c r="B857" s="111">
        <f t="shared" si="15"/>
        <v>172</v>
      </c>
      <c r="C857" s="112" t="s">
        <v>8536</v>
      </c>
      <c r="D857" s="108">
        <v>823</v>
      </c>
      <c r="E857" s="109" t="s">
        <v>8695</v>
      </c>
      <c r="F857" s="133">
        <v>120</v>
      </c>
      <c r="G857" s="110">
        <v>44964</v>
      </c>
      <c r="H857" s="110">
        <v>44972</v>
      </c>
      <c r="I857" s="110">
        <v>44982</v>
      </c>
      <c r="J857" s="107" t="s">
        <v>5336</v>
      </c>
      <c r="K857" s="74">
        <v>2023</v>
      </c>
      <c r="L857" t="str">
        <f t="shared" si="13"/>
        <v>20230172</v>
      </c>
      <c r="M857" s="54" t="s">
        <v>8957</v>
      </c>
    </row>
    <row r="858" spans="1:13" x14ac:dyDescent="0.25">
      <c r="A858" s="54" t="s">
        <v>9110</v>
      </c>
      <c r="B858" s="111">
        <f t="shared" si="15"/>
        <v>173</v>
      </c>
      <c r="C858" s="112" t="s">
        <v>8696</v>
      </c>
      <c r="D858" s="116">
        <v>202304</v>
      </c>
      <c r="E858" s="132" t="s">
        <v>8697</v>
      </c>
      <c r="F858" s="118">
        <v>189</v>
      </c>
      <c r="G858" s="119">
        <v>44967</v>
      </c>
      <c r="H858" s="119">
        <v>44972</v>
      </c>
      <c r="I858" s="119">
        <v>44981</v>
      </c>
      <c r="J858" s="112" t="s">
        <v>8698</v>
      </c>
      <c r="K858" s="74">
        <v>2023</v>
      </c>
      <c r="L858" t="str">
        <f t="shared" si="13"/>
        <v>20230173</v>
      </c>
      <c r="M858" s="54" t="s">
        <v>8957</v>
      </c>
    </row>
    <row r="859" spans="1:13" x14ac:dyDescent="0.25">
      <c r="A859" s="54" t="s">
        <v>9111</v>
      </c>
      <c r="B859" s="111">
        <f t="shared" si="15"/>
        <v>174</v>
      </c>
      <c r="C859" s="112" t="s">
        <v>8699</v>
      </c>
      <c r="D859" s="116">
        <v>182023</v>
      </c>
      <c r="E859" s="132" t="s">
        <v>8700</v>
      </c>
      <c r="F859" s="118">
        <v>36</v>
      </c>
      <c r="G859" s="119">
        <v>44972</v>
      </c>
      <c r="H859" s="119">
        <v>44974</v>
      </c>
      <c r="I859" s="119">
        <v>44982</v>
      </c>
      <c r="J859" s="112" t="s">
        <v>8701</v>
      </c>
      <c r="K859" s="74">
        <v>2023</v>
      </c>
      <c r="L859" t="str">
        <f t="shared" si="13"/>
        <v>20230174</v>
      </c>
      <c r="M859" s="54" t="s">
        <v>8957</v>
      </c>
    </row>
    <row r="860" spans="1:13" x14ac:dyDescent="0.25">
      <c r="A860" s="54" t="s">
        <v>9112</v>
      </c>
      <c r="B860" s="111">
        <f t="shared" si="15"/>
        <v>175</v>
      </c>
      <c r="C860" s="112" t="s">
        <v>8293</v>
      </c>
      <c r="D860" s="116">
        <v>240063233</v>
      </c>
      <c r="E860" s="132" t="s">
        <v>8702</v>
      </c>
      <c r="F860" s="118">
        <v>61.3</v>
      </c>
      <c r="G860" s="119">
        <v>44972</v>
      </c>
      <c r="H860" s="119">
        <v>44972</v>
      </c>
      <c r="I860" s="119">
        <v>44972</v>
      </c>
      <c r="J860" s="112" t="s">
        <v>7107</v>
      </c>
      <c r="K860" s="74">
        <v>2023</v>
      </c>
      <c r="L860" t="str">
        <f t="shared" si="13"/>
        <v>20230175</v>
      </c>
      <c r="M860" s="54" t="s">
        <v>8957</v>
      </c>
    </row>
    <row r="861" spans="1:13" x14ac:dyDescent="0.25">
      <c r="A861" s="54" t="s">
        <v>9113</v>
      </c>
      <c r="B861" s="111">
        <f t="shared" si="15"/>
        <v>176</v>
      </c>
      <c r="C861" s="112" t="s">
        <v>8703</v>
      </c>
      <c r="D861" s="116">
        <v>142023</v>
      </c>
      <c r="E861" s="132" t="s">
        <v>8704</v>
      </c>
      <c r="F861" s="118">
        <v>4099.2</v>
      </c>
      <c r="G861" s="119">
        <v>44970</v>
      </c>
      <c r="H861" s="119">
        <v>44974</v>
      </c>
      <c r="I861" s="119">
        <v>44977</v>
      </c>
      <c r="J861" s="131" t="s">
        <v>8705</v>
      </c>
      <c r="K861" s="74">
        <v>2023</v>
      </c>
      <c r="L861" t="str">
        <f t="shared" si="13"/>
        <v>20230176</v>
      </c>
      <c r="M861" s="54" t="s">
        <v>8957</v>
      </c>
    </row>
    <row r="862" spans="1:13" x14ac:dyDescent="0.25">
      <c r="A862" s="54" t="s">
        <v>9114</v>
      </c>
      <c r="B862" s="111">
        <f t="shared" si="15"/>
        <v>177</v>
      </c>
      <c r="C862" s="112" t="s">
        <v>8657</v>
      </c>
      <c r="D862" s="116">
        <v>20230011</v>
      </c>
      <c r="E862" s="132" t="s">
        <v>8706</v>
      </c>
      <c r="F862" s="118">
        <v>900</v>
      </c>
      <c r="G862" s="119">
        <v>44974</v>
      </c>
      <c r="H862" s="119">
        <v>44974</v>
      </c>
      <c r="I862" s="119">
        <v>44988</v>
      </c>
      <c r="J862" s="112" t="s">
        <v>7112</v>
      </c>
      <c r="K862" s="74">
        <v>2023</v>
      </c>
      <c r="L862" t="str">
        <f t="shared" si="13"/>
        <v>20230177</v>
      </c>
      <c r="M862" s="54" t="s">
        <v>8957</v>
      </c>
    </row>
    <row r="863" spans="1:13" x14ac:dyDescent="0.25">
      <c r="A863" s="54" t="s">
        <v>9115</v>
      </c>
      <c r="B863" s="111">
        <f t="shared" si="15"/>
        <v>178</v>
      </c>
      <c r="C863" s="112" t="s">
        <v>8536</v>
      </c>
      <c r="D863" s="116">
        <v>923</v>
      </c>
      <c r="E863" s="117" t="s">
        <v>8707</v>
      </c>
      <c r="F863" s="118">
        <v>210</v>
      </c>
      <c r="G863" s="119">
        <v>44964</v>
      </c>
      <c r="H863" s="119">
        <v>44972</v>
      </c>
      <c r="I863" s="119">
        <v>44982</v>
      </c>
      <c r="J863" s="112" t="s">
        <v>7114</v>
      </c>
      <c r="K863" s="74">
        <v>2023</v>
      </c>
      <c r="L863" t="str">
        <f t="shared" si="13"/>
        <v>20230178</v>
      </c>
      <c r="M863" s="54" t="s">
        <v>8957</v>
      </c>
    </row>
    <row r="864" spans="1:13" x14ac:dyDescent="0.25">
      <c r="A864" s="54" t="s">
        <v>9116</v>
      </c>
      <c r="B864" s="111">
        <f t="shared" si="15"/>
        <v>179</v>
      </c>
      <c r="C864" s="112" t="s">
        <v>8708</v>
      </c>
      <c r="D864" s="116">
        <v>20230201</v>
      </c>
      <c r="E864" s="134" t="s">
        <v>8709</v>
      </c>
      <c r="F864" s="135">
        <v>87.5</v>
      </c>
      <c r="G864" s="136">
        <v>44959</v>
      </c>
      <c r="H864" s="119">
        <v>44963</v>
      </c>
      <c r="I864" s="119">
        <v>44973</v>
      </c>
      <c r="J864" s="112" t="s">
        <v>8710</v>
      </c>
      <c r="K864" s="74">
        <v>2023</v>
      </c>
      <c r="L864" t="str">
        <f t="shared" si="13"/>
        <v>20230179</v>
      </c>
      <c r="M864" s="54" t="s">
        <v>8957</v>
      </c>
    </row>
    <row r="865" spans="1:13" x14ac:dyDescent="0.25">
      <c r="A865" s="54" t="s">
        <v>9117</v>
      </c>
      <c r="B865" s="111">
        <f t="shared" si="15"/>
        <v>180</v>
      </c>
      <c r="C865" s="112" t="s">
        <v>8711</v>
      </c>
      <c r="D865" s="116">
        <v>2023007</v>
      </c>
      <c r="E865" s="117" t="s">
        <v>8712</v>
      </c>
      <c r="F865" s="118">
        <v>410.62</v>
      </c>
      <c r="G865" s="119">
        <v>44973</v>
      </c>
      <c r="H865" s="119">
        <v>44978</v>
      </c>
      <c r="I865" s="119">
        <v>44986</v>
      </c>
      <c r="J865" s="112" t="s">
        <v>7119</v>
      </c>
      <c r="K865" s="74">
        <v>2023</v>
      </c>
      <c r="L865" t="str">
        <f t="shared" si="13"/>
        <v>20230180</v>
      </c>
      <c r="M865" s="54" t="s">
        <v>8957</v>
      </c>
    </row>
    <row r="866" spans="1:13" x14ac:dyDescent="0.25">
      <c r="A866" s="54" t="s">
        <v>9118</v>
      </c>
      <c r="B866" s="111">
        <f t="shared" si="15"/>
        <v>181</v>
      </c>
      <c r="C866" s="112" t="s">
        <v>8711</v>
      </c>
      <c r="D866" s="121">
        <v>2023008</v>
      </c>
      <c r="E866" s="122" t="s">
        <v>8713</v>
      </c>
      <c r="F866" s="123">
        <v>4770.29</v>
      </c>
      <c r="G866" s="125">
        <v>44973</v>
      </c>
      <c r="H866" s="125">
        <v>44978</v>
      </c>
      <c r="I866" s="125">
        <v>44986</v>
      </c>
      <c r="J866" s="120" t="s">
        <v>8714</v>
      </c>
      <c r="K866" s="74">
        <v>2023</v>
      </c>
      <c r="L866" t="str">
        <f t="shared" si="13"/>
        <v>20230181</v>
      </c>
      <c r="M866" s="54" t="s">
        <v>8957</v>
      </c>
    </row>
    <row r="867" spans="1:13" x14ac:dyDescent="0.25">
      <c r="A867" s="54" t="s">
        <v>9119</v>
      </c>
      <c r="B867" s="111">
        <f t="shared" si="15"/>
        <v>182</v>
      </c>
      <c r="C867" s="112" t="s">
        <v>8711</v>
      </c>
      <c r="D867" s="111">
        <v>2023009</v>
      </c>
      <c r="E867" s="127" t="s">
        <v>8715</v>
      </c>
      <c r="F867" s="128">
        <v>1988.57</v>
      </c>
      <c r="G867" s="129">
        <v>44973</v>
      </c>
      <c r="H867" s="129">
        <v>44978</v>
      </c>
      <c r="I867" s="129">
        <v>44986</v>
      </c>
      <c r="J867" s="126" t="s">
        <v>7122</v>
      </c>
      <c r="K867" s="74">
        <v>2023</v>
      </c>
      <c r="L867" t="str">
        <f t="shared" si="13"/>
        <v>20230182</v>
      </c>
      <c r="M867" s="54" t="s">
        <v>8957</v>
      </c>
    </row>
    <row r="868" spans="1:13" x14ac:dyDescent="0.25">
      <c r="A868" s="54" t="s">
        <v>9120</v>
      </c>
      <c r="B868" s="111">
        <f t="shared" si="15"/>
        <v>183</v>
      </c>
      <c r="C868" s="107" t="s">
        <v>7838</v>
      </c>
      <c r="D868" s="108">
        <v>123020</v>
      </c>
      <c r="E868" s="137" t="s">
        <v>8716</v>
      </c>
      <c r="F868" s="133">
        <v>84</v>
      </c>
      <c r="G868" s="110">
        <v>44973</v>
      </c>
      <c r="H868" s="110">
        <v>44973</v>
      </c>
      <c r="I868" s="110">
        <v>44983</v>
      </c>
      <c r="J868" s="107" t="s">
        <v>8717</v>
      </c>
      <c r="K868" s="74">
        <v>2023</v>
      </c>
      <c r="L868" t="str">
        <f t="shared" si="13"/>
        <v>20230183</v>
      </c>
      <c r="M868" s="54" t="s">
        <v>8957</v>
      </c>
    </row>
    <row r="869" spans="1:13" x14ac:dyDescent="0.25">
      <c r="A869" s="54" t="s">
        <v>9121</v>
      </c>
      <c r="B869" s="111">
        <f t="shared" si="15"/>
        <v>184</v>
      </c>
      <c r="C869" s="112" t="s">
        <v>8718</v>
      </c>
      <c r="D869" s="112">
        <v>2023006</v>
      </c>
      <c r="E869" s="117" t="s">
        <v>8719</v>
      </c>
      <c r="F869" s="118">
        <v>500</v>
      </c>
      <c r="G869" s="119">
        <v>44974</v>
      </c>
      <c r="H869" s="119">
        <v>44978</v>
      </c>
      <c r="I869" s="119">
        <v>44988</v>
      </c>
      <c r="J869" s="112" t="s">
        <v>8720</v>
      </c>
      <c r="K869" s="74">
        <v>2023</v>
      </c>
      <c r="L869" t="str">
        <f t="shared" si="13"/>
        <v>20230184</v>
      </c>
      <c r="M869" s="54" t="s">
        <v>8957</v>
      </c>
    </row>
    <row r="870" spans="1:13" x14ac:dyDescent="0.25">
      <c r="A870" s="54" t="s">
        <v>9122</v>
      </c>
      <c r="B870" s="111">
        <f t="shared" si="15"/>
        <v>185</v>
      </c>
      <c r="C870" s="112" t="s">
        <v>8659</v>
      </c>
      <c r="D870" s="116">
        <v>122308452</v>
      </c>
      <c r="E870" s="117" t="s">
        <v>8721</v>
      </c>
      <c r="F870" s="118">
        <v>3307.74</v>
      </c>
      <c r="G870" s="119">
        <v>44974</v>
      </c>
      <c r="H870" s="119">
        <v>44974</v>
      </c>
      <c r="I870" s="119">
        <v>44988</v>
      </c>
      <c r="J870" s="112" t="s">
        <v>7128</v>
      </c>
      <c r="K870" s="74">
        <v>2023</v>
      </c>
      <c r="L870" t="str">
        <f t="shared" si="13"/>
        <v>20230185</v>
      </c>
      <c r="M870" s="54" t="s">
        <v>8957</v>
      </c>
    </row>
    <row r="871" spans="1:13" x14ac:dyDescent="0.25">
      <c r="A871" s="54" t="s">
        <v>9123</v>
      </c>
      <c r="B871" s="111">
        <f t="shared" si="15"/>
        <v>186</v>
      </c>
      <c r="C871" s="112" t="s">
        <v>8722</v>
      </c>
      <c r="D871" s="116">
        <v>1020230756</v>
      </c>
      <c r="E871" s="117" t="s">
        <v>8723</v>
      </c>
      <c r="F871" s="118">
        <v>133.08000000000001</v>
      </c>
      <c r="G871" s="119">
        <v>44959</v>
      </c>
      <c r="H871" s="119">
        <v>44959</v>
      </c>
      <c r="I871" s="119">
        <v>44989</v>
      </c>
      <c r="J871" s="112" t="s">
        <v>5787</v>
      </c>
      <c r="K871" s="74">
        <v>2023</v>
      </c>
      <c r="L871" t="str">
        <f t="shared" si="13"/>
        <v>20230186</v>
      </c>
      <c r="M871" s="54" t="s">
        <v>8957</v>
      </c>
    </row>
    <row r="872" spans="1:13" x14ac:dyDescent="0.25">
      <c r="A872" s="54" t="s">
        <v>9124</v>
      </c>
      <c r="B872" s="111">
        <f t="shared" si="15"/>
        <v>187</v>
      </c>
      <c r="C872" s="112" t="s">
        <v>7404</v>
      </c>
      <c r="D872" s="116">
        <v>23403280</v>
      </c>
      <c r="E872" s="117" t="s">
        <v>8724</v>
      </c>
      <c r="F872" s="118">
        <v>103.68</v>
      </c>
      <c r="G872" s="119">
        <v>44960</v>
      </c>
      <c r="H872" s="119">
        <v>44970</v>
      </c>
      <c r="I872" s="119">
        <v>44990</v>
      </c>
      <c r="J872" s="112" t="s">
        <v>7131</v>
      </c>
      <c r="K872" s="74">
        <v>2023</v>
      </c>
      <c r="L872" t="str">
        <f t="shared" si="13"/>
        <v>20230187</v>
      </c>
      <c r="M872" s="54" t="s">
        <v>8957</v>
      </c>
    </row>
    <row r="873" spans="1:13" x14ac:dyDescent="0.25">
      <c r="A873" s="54" t="s">
        <v>9125</v>
      </c>
      <c r="B873" s="111">
        <f t="shared" si="15"/>
        <v>188</v>
      </c>
      <c r="C873" s="112" t="s">
        <v>8725</v>
      </c>
      <c r="D873" s="116">
        <v>2023010</v>
      </c>
      <c r="E873" s="117" t="s">
        <v>8726</v>
      </c>
      <c r="F873" s="118">
        <v>459</v>
      </c>
      <c r="G873" s="119">
        <v>44960</v>
      </c>
      <c r="H873" s="119">
        <v>44970</v>
      </c>
      <c r="I873" s="119">
        <v>44990</v>
      </c>
      <c r="J873" s="112" t="s">
        <v>7133</v>
      </c>
      <c r="K873" s="74">
        <v>2023</v>
      </c>
      <c r="L873" t="str">
        <f t="shared" si="13"/>
        <v>20230188</v>
      </c>
      <c r="M873" s="54" t="s">
        <v>8957</v>
      </c>
    </row>
    <row r="874" spans="1:13" x14ac:dyDescent="0.25">
      <c r="A874" s="54" t="s">
        <v>9126</v>
      </c>
      <c r="B874" s="111">
        <f t="shared" si="15"/>
        <v>189</v>
      </c>
      <c r="C874" s="112" t="s">
        <v>7441</v>
      </c>
      <c r="D874" s="116">
        <v>2340101427</v>
      </c>
      <c r="E874" s="117" t="s">
        <v>8727</v>
      </c>
      <c r="F874" s="118">
        <v>148.6</v>
      </c>
      <c r="G874" s="119">
        <v>44960</v>
      </c>
      <c r="H874" s="119">
        <v>44963</v>
      </c>
      <c r="I874" s="119">
        <v>44993</v>
      </c>
      <c r="J874" s="112" t="s">
        <v>4694</v>
      </c>
      <c r="K874" s="74">
        <v>2023</v>
      </c>
      <c r="L874" t="str">
        <f t="shared" si="13"/>
        <v>20230189</v>
      </c>
      <c r="M874" s="54" t="s">
        <v>8957</v>
      </c>
    </row>
    <row r="875" spans="1:13" x14ac:dyDescent="0.25">
      <c r="A875" s="54" t="s">
        <v>9127</v>
      </c>
      <c r="B875" s="111">
        <f t="shared" si="15"/>
        <v>190</v>
      </c>
      <c r="C875" s="112" t="s">
        <v>8725</v>
      </c>
      <c r="D875" s="116">
        <v>2023011</v>
      </c>
      <c r="E875" s="117" t="s">
        <v>8728</v>
      </c>
      <c r="F875" s="118">
        <v>907.55</v>
      </c>
      <c r="G875" s="119">
        <v>44963</v>
      </c>
      <c r="H875" s="119">
        <v>44974</v>
      </c>
      <c r="I875" s="119">
        <v>44977</v>
      </c>
      <c r="J875" s="112" t="s">
        <v>7662</v>
      </c>
      <c r="K875" s="74">
        <v>2023</v>
      </c>
      <c r="L875" t="str">
        <f t="shared" si="13"/>
        <v>20230190</v>
      </c>
      <c r="M875" s="54" t="s">
        <v>8957</v>
      </c>
    </row>
    <row r="876" spans="1:13" x14ac:dyDescent="0.25">
      <c r="A876" s="54" t="s">
        <v>9128</v>
      </c>
      <c r="B876" s="111">
        <f t="shared" si="15"/>
        <v>191</v>
      </c>
      <c r="C876" s="112" t="s">
        <v>7719</v>
      </c>
      <c r="D876" s="116">
        <v>2239506</v>
      </c>
      <c r="E876" s="117" t="s">
        <v>8729</v>
      </c>
      <c r="F876" s="118">
        <v>914.93</v>
      </c>
      <c r="G876" s="119">
        <v>44962</v>
      </c>
      <c r="H876" s="119">
        <v>44963</v>
      </c>
      <c r="I876" s="119">
        <v>45023</v>
      </c>
      <c r="J876" s="112" t="s">
        <v>5781</v>
      </c>
      <c r="K876" s="74">
        <v>2023</v>
      </c>
      <c r="L876" t="str">
        <f t="shared" si="13"/>
        <v>20230191</v>
      </c>
      <c r="M876" s="54" t="s">
        <v>8957</v>
      </c>
    </row>
    <row r="877" spans="1:13" x14ac:dyDescent="0.25">
      <c r="A877" s="54" t="s">
        <v>9129</v>
      </c>
      <c r="B877" s="111">
        <f t="shared" si="15"/>
        <v>192</v>
      </c>
      <c r="C877" s="112" t="s">
        <v>8730</v>
      </c>
      <c r="D877" s="116">
        <v>231002254</v>
      </c>
      <c r="E877" s="117" t="s">
        <v>8731</v>
      </c>
      <c r="F877" s="118">
        <v>64</v>
      </c>
      <c r="G877" s="119">
        <v>44975</v>
      </c>
      <c r="H877" s="119">
        <v>44977</v>
      </c>
      <c r="I877" s="119">
        <v>44979</v>
      </c>
      <c r="J877" s="112" t="s">
        <v>7138</v>
      </c>
      <c r="K877" s="74">
        <v>2023</v>
      </c>
      <c r="L877" t="str">
        <f t="shared" si="13"/>
        <v>20230192</v>
      </c>
      <c r="M877" s="54" t="s">
        <v>8957</v>
      </c>
    </row>
    <row r="878" spans="1:13" x14ac:dyDescent="0.25">
      <c r="A878" s="54" t="s">
        <v>9130</v>
      </c>
      <c r="B878" s="111">
        <f t="shared" si="15"/>
        <v>193</v>
      </c>
      <c r="C878" s="112" t="s">
        <v>8238</v>
      </c>
      <c r="D878" s="116">
        <v>5223045094</v>
      </c>
      <c r="E878" s="117" t="s">
        <v>8732</v>
      </c>
      <c r="F878" s="118">
        <v>26.39</v>
      </c>
      <c r="G878" s="119">
        <v>44974</v>
      </c>
      <c r="H878" s="119">
        <v>44984</v>
      </c>
      <c r="I878" s="119">
        <v>44988</v>
      </c>
      <c r="J878" s="112" t="s">
        <v>7140</v>
      </c>
      <c r="K878" s="74">
        <v>2023</v>
      </c>
      <c r="L878" t="str">
        <f t="shared" si="13"/>
        <v>20230193</v>
      </c>
      <c r="M878" s="54" t="s">
        <v>8957</v>
      </c>
    </row>
    <row r="879" spans="1:13" x14ac:dyDescent="0.25">
      <c r="A879" s="54" t="s">
        <v>9131</v>
      </c>
      <c r="B879" s="111">
        <f t="shared" si="15"/>
        <v>194</v>
      </c>
      <c r="C879" s="120" t="s">
        <v>7441</v>
      </c>
      <c r="D879" s="121">
        <v>2340101490</v>
      </c>
      <c r="E879" s="122" t="s">
        <v>8733</v>
      </c>
      <c r="F879" s="123">
        <v>33.36</v>
      </c>
      <c r="G879" s="125">
        <v>44960</v>
      </c>
      <c r="H879" s="125">
        <v>44964</v>
      </c>
      <c r="I879" s="125">
        <v>44994</v>
      </c>
      <c r="J879" s="120" t="s">
        <v>4694</v>
      </c>
      <c r="K879" s="74">
        <v>2023</v>
      </c>
      <c r="L879" t="str">
        <f t="shared" ref="L879:L942" si="16">K879&amp;M879&amp;B879</f>
        <v>20230194</v>
      </c>
      <c r="M879" s="54" t="s">
        <v>8957</v>
      </c>
    </row>
    <row r="880" spans="1:13" x14ac:dyDescent="0.25">
      <c r="A880" s="54" t="s">
        <v>9132</v>
      </c>
      <c r="B880" s="111">
        <f t="shared" si="15"/>
        <v>195</v>
      </c>
      <c r="C880" s="120" t="s">
        <v>7404</v>
      </c>
      <c r="D880" s="121">
        <v>23403695</v>
      </c>
      <c r="E880" s="122" t="s">
        <v>8734</v>
      </c>
      <c r="F880" s="123">
        <v>1022.76</v>
      </c>
      <c r="G880" s="125">
        <v>44964</v>
      </c>
      <c r="H880" s="125">
        <v>44970</v>
      </c>
      <c r="I880" s="125">
        <v>44994</v>
      </c>
      <c r="J880" s="120" t="s">
        <v>7143</v>
      </c>
      <c r="K880" s="74">
        <v>2023</v>
      </c>
      <c r="L880" t="str">
        <f t="shared" si="16"/>
        <v>20230195</v>
      </c>
      <c r="M880" s="54" t="s">
        <v>8957</v>
      </c>
    </row>
    <row r="881" spans="1:13" x14ac:dyDescent="0.25">
      <c r="A881" s="54" t="s">
        <v>9133</v>
      </c>
      <c r="B881" s="111">
        <f t="shared" si="15"/>
        <v>196</v>
      </c>
      <c r="C881" s="120" t="s">
        <v>8650</v>
      </c>
      <c r="D881" s="116">
        <v>20231161</v>
      </c>
      <c r="E881" s="117" t="s">
        <v>8735</v>
      </c>
      <c r="F881" s="118">
        <v>25.25</v>
      </c>
      <c r="G881" s="119">
        <v>44965</v>
      </c>
      <c r="H881" s="119">
        <v>44965</v>
      </c>
      <c r="I881" s="119">
        <v>44995</v>
      </c>
      <c r="J881" s="120" t="s">
        <v>51</v>
      </c>
      <c r="K881" s="74">
        <v>2023</v>
      </c>
      <c r="L881" t="str">
        <f t="shared" si="16"/>
        <v>20230196</v>
      </c>
      <c r="M881" s="54" t="s">
        <v>8957</v>
      </c>
    </row>
    <row r="882" spans="1:13" x14ac:dyDescent="0.25">
      <c r="A882" s="54" t="s">
        <v>9134</v>
      </c>
      <c r="B882" s="111">
        <f t="shared" si="15"/>
        <v>197</v>
      </c>
      <c r="C882" s="120" t="s">
        <v>7719</v>
      </c>
      <c r="D882" s="116">
        <v>2244816</v>
      </c>
      <c r="E882" s="117" t="s">
        <v>8736</v>
      </c>
      <c r="F882" s="118">
        <v>995.82</v>
      </c>
      <c r="G882" s="119">
        <v>44969</v>
      </c>
      <c r="H882" s="119">
        <v>44970</v>
      </c>
      <c r="I882" s="119">
        <v>45030</v>
      </c>
      <c r="J882" s="120" t="s">
        <v>5781</v>
      </c>
      <c r="K882" s="74">
        <v>2023</v>
      </c>
      <c r="L882" t="str">
        <f t="shared" si="16"/>
        <v>20230197</v>
      </c>
      <c r="M882" s="54" t="s">
        <v>8957</v>
      </c>
    </row>
    <row r="883" spans="1:13" x14ac:dyDescent="0.25">
      <c r="A883" s="54" t="s">
        <v>9135</v>
      </c>
      <c r="B883" s="111">
        <f t="shared" si="15"/>
        <v>198</v>
      </c>
      <c r="C883" s="120" t="s">
        <v>8737</v>
      </c>
      <c r="D883" s="116">
        <v>200230609</v>
      </c>
      <c r="E883" s="117" t="s">
        <v>8589</v>
      </c>
      <c r="F883" s="118">
        <v>1276.78</v>
      </c>
      <c r="G883" s="119">
        <v>44972</v>
      </c>
      <c r="H883" s="119">
        <v>44977</v>
      </c>
      <c r="I883" s="119">
        <v>45002</v>
      </c>
      <c r="J883" s="112" t="s">
        <v>7572</v>
      </c>
      <c r="K883" s="74">
        <v>2023</v>
      </c>
      <c r="L883" t="str">
        <f t="shared" si="16"/>
        <v>20230198</v>
      </c>
      <c r="M883" s="54" t="s">
        <v>8957</v>
      </c>
    </row>
    <row r="884" spans="1:13" x14ac:dyDescent="0.25">
      <c r="A884" s="54" t="s">
        <v>9136</v>
      </c>
      <c r="B884" s="111">
        <f t="shared" si="15"/>
        <v>199</v>
      </c>
      <c r="C884" s="120" t="s">
        <v>8737</v>
      </c>
      <c r="D884" s="116">
        <v>300230658</v>
      </c>
      <c r="E884" s="117" t="s">
        <v>8589</v>
      </c>
      <c r="F884" s="118">
        <v>2887.64</v>
      </c>
      <c r="G884" s="119">
        <v>44972</v>
      </c>
      <c r="H884" s="119">
        <v>44977</v>
      </c>
      <c r="I884" s="119">
        <v>45002</v>
      </c>
      <c r="J884" s="112" t="s">
        <v>7572</v>
      </c>
      <c r="K884" s="74">
        <v>2023</v>
      </c>
      <c r="L884" t="str">
        <f t="shared" si="16"/>
        <v>20230199</v>
      </c>
      <c r="M884" s="54" t="s">
        <v>8957</v>
      </c>
    </row>
    <row r="885" spans="1:13" x14ac:dyDescent="0.25">
      <c r="A885" s="54" t="s">
        <v>9137</v>
      </c>
      <c r="B885" s="111">
        <f t="shared" si="15"/>
        <v>200</v>
      </c>
      <c r="C885" s="112" t="s">
        <v>7404</v>
      </c>
      <c r="D885" s="116">
        <v>23404644</v>
      </c>
      <c r="E885" s="117" t="s">
        <v>8738</v>
      </c>
      <c r="F885" s="118">
        <v>2462.08</v>
      </c>
      <c r="G885" s="119">
        <v>44973</v>
      </c>
      <c r="H885" s="119">
        <v>44984</v>
      </c>
      <c r="I885" s="119">
        <v>45003</v>
      </c>
      <c r="J885" s="112" t="s">
        <v>5833</v>
      </c>
      <c r="K885" s="74">
        <v>2023</v>
      </c>
      <c r="L885" t="str">
        <f t="shared" si="16"/>
        <v>20230200</v>
      </c>
      <c r="M885" s="54" t="s">
        <v>8957</v>
      </c>
    </row>
    <row r="886" spans="1:13" x14ac:dyDescent="0.25">
      <c r="A886" s="54" t="s">
        <v>7115</v>
      </c>
      <c r="B886" s="111">
        <f t="shared" si="15"/>
        <v>201</v>
      </c>
      <c r="C886" s="112" t="s">
        <v>7914</v>
      </c>
      <c r="D886" s="116">
        <v>6861973984</v>
      </c>
      <c r="E886" s="117" t="s">
        <v>7499</v>
      </c>
      <c r="F886" s="118">
        <v>127.62</v>
      </c>
      <c r="G886" s="119">
        <v>44972</v>
      </c>
      <c r="H886" s="119">
        <v>44974</v>
      </c>
      <c r="I886" s="119">
        <v>45034</v>
      </c>
      <c r="J886" s="112" t="s">
        <v>44</v>
      </c>
      <c r="K886" s="74">
        <v>2023</v>
      </c>
      <c r="L886" t="str">
        <f t="shared" si="16"/>
        <v>20230201</v>
      </c>
      <c r="M886" s="54" t="s">
        <v>8957</v>
      </c>
    </row>
    <row r="887" spans="1:13" x14ac:dyDescent="0.25">
      <c r="A887" s="54" t="s">
        <v>9138</v>
      </c>
      <c r="B887" s="111">
        <f t="shared" si="15"/>
        <v>202</v>
      </c>
      <c r="C887" s="112" t="s">
        <v>7404</v>
      </c>
      <c r="D887" s="116">
        <v>23404832</v>
      </c>
      <c r="E887" s="117" t="s">
        <v>8739</v>
      </c>
      <c r="F887" s="118">
        <v>82.08</v>
      </c>
      <c r="G887" s="119">
        <v>44974</v>
      </c>
      <c r="H887" s="119">
        <v>44984</v>
      </c>
      <c r="I887" s="119">
        <v>45004</v>
      </c>
      <c r="J887" s="112" t="s">
        <v>7151</v>
      </c>
      <c r="K887" s="74">
        <v>2023</v>
      </c>
      <c r="L887" t="str">
        <f t="shared" si="16"/>
        <v>20230202</v>
      </c>
      <c r="M887" s="54" t="s">
        <v>8957</v>
      </c>
    </row>
    <row r="888" spans="1:13" x14ac:dyDescent="0.25">
      <c r="A888" s="54" t="s">
        <v>7201</v>
      </c>
      <c r="B888" s="111">
        <f t="shared" si="15"/>
        <v>203</v>
      </c>
      <c r="C888" s="112" t="s">
        <v>8406</v>
      </c>
      <c r="D888" s="116">
        <v>40230393</v>
      </c>
      <c r="E888" s="117" t="s">
        <v>8740</v>
      </c>
      <c r="F888" s="118">
        <v>279.64</v>
      </c>
      <c r="G888" s="119">
        <v>44963</v>
      </c>
      <c r="H888" s="119">
        <v>44974</v>
      </c>
      <c r="I888" s="119">
        <v>45061</v>
      </c>
      <c r="J888" s="112" t="s">
        <v>6714</v>
      </c>
      <c r="K888" s="74">
        <v>2023</v>
      </c>
      <c r="L888" t="str">
        <f t="shared" si="16"/>
        <v>20230203</v>
      </c>
      <c r="M888" s="54" t="s">
        <v>8957</v>
      </c>
    </row>
    <row r="889" spans="1:13" x14ac:dyDescent="0.25">
      <c r="A889" s="54" t="s">
        <v>9139</v>
      </c>
      <c r="B889" s="111">
        <f t="shared" si="15"/>
        <v>204</v>
      </c>
      <c r="C889" s="112" t="s">
        <v>7961</v>
      </c>
      <c r="D889" s="116">
        <v>1185722</v>
      </c>
      <c r="E889" s="117" t="s">
        <v>7744</v>
      </c>
      <c r="F889" s="118">
        <v>642.62</v>
      </c>
      <c r="G889" s="119">
        <v>44977</v>
      </c>
      <c r="H889" s="119">
        <v>44984</v>
      </c>
      <c r="I889" s="119">
        <v>45007</v>
      </c>
      <c r="J889" s="112" t="s">
        <v>4759</v>
      </c>
      <c r="K889" s="74">
        <v>2023</v>
      </c>
      <c r="L889" t="str">
        <f t="shared" si="16"/>
        <v>20230204</v>
      </c>
      <c r="M889" s="54" t="s">
        <v>8957</v>
      </c>
    </row>
    <row r="890" spans="1:13" x14ac:dyDescent="0.25">
      <c r="A890" s="54" t="s">
        <v>9140</v>
      </c>
      <c r="B890" s="111">
        <f t="shared" si="15"/>
        <v>205</v>
      </c>
      <c r="C890" s="112" t="s">
        <v>7961</v>
      </c>
      <c r="D890" s="116">
        <v>1185723</v>
      </c>
      <c r="E890" s="117" t="s">
        <v>8261</v>
      </c>
      <c r="F890" s="118">
        <v>2880.82</v>
      </c>
      <c r="G890" s="119">
        <v>44977</v>
      </c>
      <c r="H890" s="119">
        <v>44984</v>
      </c>
      <c r="I890" s="119">
        <v>45007</v>
      </c>
      <c r="J890" s="112" t="s">
        <v>5325</v>
      </c>
      <c r="K890" s="74">
        <v>2023</v>
      </c>
      <c r="L890" t="str">
        <f t="shared" si="16"/>
        <v>20230205</v>
      </c>
      <c r="M890" s="54" t="s">
        <v>8957</v>
      </c>
    </row>
    <row r="891" spans="1:13" x14ac:dyDescent="0.25">
      <c r="A891" s="54" t="s">
        <v>9141</v>
      </c>
      <c r="B891" s="111">
        <f t="shared" si="15"/>
        <v>206</v>
      </c>
      <c r="C891" s="112" t="s">
        <v>7961</v>
      </c>
      <c r="D891" s="116">
        <v>1185724</v>
      </c>
      <c r="E891" s="117" t="s">
        <v>7962</v>
      </c>
      <c r="F891" s="118">
        <v>1217.57</v>
      </c>
      <c r="G891" s="119">
        <v>44977</v>
      </c>
      <c r="H891" s="119">
        <v>44984</v>
      </c>
      <c r="I891" s="119">
        <v>45007</v>
      </c>
      <c r="J891" s="112" t="s">
        <v>315</v>
      </c>
      <c r="K891" s="74">
        <v>2023</v>
      </c>
      <c r="L891" t="str">
        <f t="shared" si="16"/>
        <v>20230206</v>
      </c>
      <c r="M891" s="54" t="s">
        <v>8957</v>
      </c>
    </row>
    <row r="892" spans="1:13" x14ac:dyDescent="0.25">
      <c r="A892" s="54" t="s">
        <v>9142</v>
      </c>
      <c r="B892" s="111">
        <f t="shared" si="15"/>
        <v>207</v>
      </c>
      <c r="C892" s="112" t="s">
        <v>8741</v>
      </c>
      <c r="D892" s="116">
        <v>20230098</v>
      </c>
      <c r="E892" s="117" t="s">
        <v>8742</v>
      </c>
      <c r="F892" s="118">
        <v>14.4</v>
      </c>
      <c r="G892" s="119">
        <v>44977</v>
      </c>
      <c r="H892" s="119">
        <v>44984</v>
      </c>
      <c r="I892" s="119">
        <v>44984</v>
      </c>
      <c r="J892" s="112" t="s">
        <v>5796</v>
      </c>
      <c r="K892" s="74">
        <v>2023</v>
      </c>
      <c r="L892" t="str">
        <f t="shared" si="16"/>
        <v>20230207</v>
      </c>
      <c r="M892" s="54" t="s">
        <v>8957</v>
      </c>
    </row>
    <row r="893" spans="1:13" x14ac:dyDescent="0.25">
      <c r="A893" s="54" t="s">
        <v>9143</v>
      </c>
      <c r="B893" s="111">
        <f t="shared" si="15"/>
        <v>208</v>
      </c>
      <c r="C893" s="112" t="s">
        <v>8743</v>
      </c>
      <c r="D893" s="116">
        <v>22023026</v>
      </c>
      <c r="E893" s="117" t="s">
        <v>8744</v>
      </c>
      <c r="F893" s="118">
        <v>145.08000000000001</v>
      </c>
      <c r="G893" s="119">
        <v>44972</v>
      </c>
      <c r="H893" s="119">
        <v>44984</v>
      </c>
      <c r="I893" s="119">
        <v>45002</v>
      </c>
      <c r="J893" s="112" t="s">
        <v>6815</v>
      </c>
      <c r="K893" s="74">
        <v>2023</v>
      </c>
      <c r="L893" t="str">
        <f t="shared" si="16"/>
        <v>20230208</v>
      </c>
      <c r="M893" s="54" t="s">
        <v>8957</v>
      </c>
    </row>
    <row r="894" spans="1:13" x14ac:dyDescent="0.25">
      <c r="A894" s="54" t="s">
        <v>9144</v>
      </c>
      <c r="B894" s="111">
        <f t="shared" si="15"/>
        <v>209</v>
      </c>
      <c r="C894" s="130" t="s">
        <v>7719</v>
      </c>
      <c r="D894" s="121">
        <v>2251268</v>
      </c>
      <c r="E894" s="138" t="s">
        <v>8745</v>
      </c>
      <c r="F894" s="118">
        <v>1728.35</v>
      </c>
      <c r="G894" s="125">
        <v>44976</v>
      </c>
      <c r="H894" s="125">
        <v>44977</v>
      </c>
      <c r="I894" s="125">
        <v>45037</v>
      </c>
      <c r="J894" s="112" t="s">
        <v>5781</v>
      </c>
      <c r="K894" s="74">
        <v>2023</v>
      </c>
      <c r="L894" t="str">
        <f t="shared" si="16"/>
        <v>20230209</v>
      </c>
      <c r="M894" s="54" t="s">
        <v>8957</v>
      </c>
    </row>
    <row r="895" spans="1:13" x14ac:dyDescent="0.25">
      <c r="A895" s="54" t="s">
        <v>9145</v>
      </c>
      <c r="B895" s="111">
        <f t="shared" ref="B895:B911" si="17">B894+1</f>
        <v>210</v>
      </c>
      <c r="C895" s="112" t="s">
        <v>7719</v>
      </c>
      <c r="D895" s="116">
        <v>2256395</v>
      </c>
      <c r="E895" s="132" t="s">
        <v>8746</v>
      </c>
      <c r="F895" s="118">
        <v>36.369999999999997</v>
      </c>
      <c r="G895" s="119">
        <v>44976</v>
      </c>
      <c r="H895" s="119">
        <v>44977</v>
      </c>
      <c r="I895" s="119">
        <v>45037</v>
      </c>
      <c r="J895" s="112" t="s">
        <v>36</v>
      </c>
      <c r="K895" s="74">
        <v>2023</v>
      </c>
      <c r="L895" t="str">
        <f t="shared" si="16"/>
        <v>20230210</v>
      </c>
      <c r="M895" s="54" t="s">
        <v>8957</v>
      </c>
    </row>
    <row r="896" spans="1:13" x14ac:dyDescent="0.25">
      <c r="A896" s="54" t="s">
        <v>9146</v>
      </c>
      <c r="B896" s="111">
        <f t="shared" si="17"/>
        <v>211</v>
      </c>
      <c r="C896" s="93" t="s">
        <v>8747</v>
      </c>
      <c r="D896" s="102">
        <v>20230014</v>
      </c>
      <c r="E896" s="94" t="s">
        <v>7685</v>
      </c>
      <c r="F896" s="139">
        <v>97000</v>
      </c>
      <c r="G896" s="95">
        <v>44960</v>
      </c>
      <c r="H896" s="95">
        <v>44960</v>
      </c>
      <c r="I896" s="95">
        <v>44974</v>
      </c>
      <c r="J896" s="93" t="s">
        <v>4725</v>
      </c>
      <c r="K896" s="74">
        <v>2023</v>
      </c>
      <c r="L896" t="str">
        <f t="shared" si="16"/>
        <v>20230211</v>
      </c>
      <c r="M896" s="54" t="s">
        <v>8957</v>
      </c>
    </row>
    <row r="897" spans="1:13" x14ac:dyDescent="0.25">
      <c r="A897" s="54" t="s">
        <v>9147</v>
      </c>
      <c r="B897" s="111">
        <f t="shared" si="17"/>
        <v>212</v>
      </c>
      <c r="C897" s="93" t="s">
        <v>7838</v>
      </c>
      <c r="D897" s="92">
        <v>123009</v>
      </c>
      <c r="E897" s="105" t="s">
        <v>8748</v>
      </c>
      <c r="F897" s="140">
        <v>119.76</v>
      </c>
      <c r="G897" s="95">
        <v>44951</v>
      </c>
      <c r="H897" s="95">
        <v>44986</v>
      </c>
      <c r="I897" s="100">
        <v>44961</v>
      </c>
      <c r="J897" s="101" t="s">
        <v>7165</v>
      </c>
      <c r="K897" s="74">
        <v>2023</v>
      </c>
      <c r="L897" t="str">
        <f t="shared" si="16"/>
        <v>20230212</v>
      </c>
      <c r="M897" s="54" t="s">
        <v>8957</v>
      </c>
    </row>
    <row r="898" spans="1:13" x14ac:dyDescent="0.25">
      <c r="A898" s="54" t="s">
        <v>9148</v>
      </c>
      <c r="B898" s="111">
        <f t="shared" si="17"/>
        <v>213</v>
      </c>
      <c r="C898" s="96" t="s">
        <v>8749</v>
      </c>
      <c r="D898" s="97">
        <v>72023</v>
      </c>
      <c r="E898" s="98" t="s">
        <v>8750</v>
      </c>
      <c r="F898" s="114">
        <v>397.44</v>
      </c>
      <c r="G898" s="99">
        <v>44978</v>
      </c>
      <c r="H898" s="115">
        <v>44984</v>
      </c>
      <c r="I898" s="99">
        <v>44984</v>
      </c>
      <c r="J898" s="96" t="s">
        <v>8751</v>
      </c>
      <c r="K898" s="74">
        <v>2023</v>
      </c>
      <c r="L898" t="str">
        <f t="shared" si="16"/>
        <v>20230213</v>
      </c>
      <c r="M898" s="54" t="s">
        <v>8957</v>
      </c>
    </row>
    <row r="899" spans="1:13" x14ac:dyDescent="0.25">
      <c r="A899" s="54" t="s">
        <v>9149</v>
      </c>
      <c r="B899" s="111">
        <f t="shared" si="17"/>
        <v>214</v>
      </c>
      <c r="C899" s="96" t="s">
        <v>8238</v>
      </c>
      <c r="D899" s="97">
        <v>5223048258</v>
      </c>
      <c r="E899" s="98" t="s">
        <v>8752</v>
      </c>
      <c r="F899" s="114">
        <v>129.29</v>
      </c>
      <c r="G899" s="99">
        <v>44978</v>
      </c>
      <c r="H899" s="99">
        <v>44984</v>
      </c>
      <c r="I899" s="99">
        <v>44992</v>
      </c>
      <c r="J899" s="96" t="s">
        <v>7169</v>
      </c>
      <c r="K899" s="74">
        <v>2023</v>
      </c>
      <c r="L899" t="str">
        <f t="shared" si="16"/>
        <v>20230214</v>
      </c>
      <c r="M899" s="54" t="s">
        <v>8957</v>
      </c>
    </row>
    <row r="900" spans="1:13" x14ac:dyDescent="0.25">
      <c r="A900" s="54" t="s">
        <v>9150</v>
      </c>
      <c r="B900" s="111">
        <f t="shared" si="17"/>
        <v>215</v>
      </c>
      <c r="C900" s="96" t="s">
        <v>8650</v>
      </c>
      <c r="D900" s="97">
        <v>20231458</v>
      </c>
      <c r="E900" s="98" t="s">
        <v>8753</v>
      </c>
      <c r="F900" s="114">
        <v>33.71</v>
      </c>
      <c r="G900" s="115">
        <v>44978</v>
      </c>
      <c r="H900" s="99">
        <v>44978</v>
      </c>
      <c r="I900" s="99">
        <v>45008</v>
      </c>
      <c r="J900" s="96" t="s">
        <v>51</v>
      </c>
      <c r="K900" s="74">
        <v>2023</v>
      </c>
      <c r="L900" t="str">
        <f t="shared" si="16"/>
        <v>20230215</v>
      </c>
      <c r="M900" s="54" t="s">
        <v>8957</v>
      </c>
    </row>
    <row r="901" spans="1:13" x14ac:dyDescent="0.25">
      <c r="A901" s="54" t="s">
        <v>9151</v>
      </c>
      <c r="B901" s="111">
        <f t="shared" si="17"/>
        <v>216</v>
      </c>
      <c r="C901" s="96" t="s">
        <v>8754</v>
      </c>
      <c r="D901" s="141">
        <v>202307</v>
      </c>
      <c r="E901" s="142" t="s">
        <v>8755</v>
      </c>
      <c r="F901" s="114">
        <v>720</v>
      </c>
      <c r="G901" s="99">
        <v>44979</v>
      </c>
      <c r="H901" s="99">
        <v>44984</v>
      </c>
      <c r="I901" s="99">
        <v>44993</v>
      </c>
      <c r="J901" s="96" t="s">
        <v>8340</v>
      </c>
      <c r="K901" s="74">
        <v>2023</v>
      </c>
      <c r="L901" t="str">
        <f t="shared" si="16"/>
        <v>20230216</v>
      </c>
      <c r="M901" s="54" t="s">
        <v>8957</v>
      </c>
    </row>
    <row r="902" spans="1:13" x14ac:dyDescent="0.25">
      <c r="A902" s="54" t="s">
        <v>9152</v>
      </c>
      <c r="B902" s="111">
        <f t="shared" si="17"/>
        <v>217</v>
      </c>
      <c r="C902" s="96" t="s">
        <v>7610</v>
      </c>
      <c r="D902" s="97">
        <v>2302121287</v>
      </c>
      <c r="E902" s="98" t="s">
        <v>7611</v>
      </c>
      <c r="F902" s="114">
        <v>13.6</v>
      </c>
      <c r="G902" s="99">
        <v>44979</v>
      </c>
      <c r="H902" s="99">
        <v>44984</v>
      </c>
      <c r="I902" s="99">
        <v>44995</v>
      </c>
      <c r="J902" s="96" t="s">
        <v>4774</v>
      </c>
      <c r="K902" s="74">
        <v>2023</v>
      </c>
      <c r="L902" t="str">
        <f t="shared" si="16"/>
        <v>20230217</v>
      </c>
      <c r="M902" s="54" t="s">
        <v>8957</v>
      </c>
    </row>
    <row r="903" spans="1:13" x14ac:dyDescent="0.25">
      <c r="A903" s="54" t="s">
        <v>7381</v>
      </c>
      <c r="B903" s="111">
        <f t="shared" si="17"/>
        <v>218</v>
      </c>
      <c r="C903" s="96" t="s">
        <v>8756</v>
      </c>
      <c r="D903" s="97">
        <v>20230013</v>
      </c>
      <c r="E903" s="98" t="s">
        <v>8757</v>
      </c>
      <c r="F903" s="114">
        <v>700</v>
      </c>
      <c r="G903" s="99">
        <v>44979</v>
      </c>
      <c r="H903" s="99">
        <v>44979</v>
      </c>
      <c r="I903" s="99">
        <v>44993</v>
      </c>
      <c r="J903" s="96" t="s">
        <v>5760</v>
      </c>
      <c r="K903" s="74">
        <v>2023</v>
      </c>
      <c r="L903" t="str">
        <f t="shared" si="16"/>
        <v>20230218</v>
      </c>
      <c r="M903" s="54" t="s">
        <v>8957</v>
      </c>
    </row>
    <row r="904" spans="1:13" x14ac:dyDescent="0.25">
      <c r="A904" s="54" t="s">
        <v>9153</v>
      </c>
      <c r="B904" s="111">
        <f t="shared" si="17"/>
        <v>219</v>
      </c>
      <c r="C904" s="96" t="s">
        <v>8747</v>
      </c>
      <c r="D904" s="97">
        <v>2022501</v>
      </c>
      <c r="E904" s="94" t="s">
        <v>7685</v>
      </c>
      <c r="F904" s="114">
        <v>-50123.3</v>
      </c>
      <c r="G904" s="99">
        <v>44966</v>
      </c>
      <c r="H904" s="99">
        <v>44988</v>
      </c>
      <c r="I904" s="99">
        <v>44980</v>
      </c>
      <c r="J904" s="96" t="s">
        <v>4725</v>
      </c>
      <c r="K904" s="74">
        <v>2023</v>
      </c>
      <c r="L904" t="str">
        <f t="shared" si="16"/>
        <v>20230219</v>
      </c>
      <c r="M904" s="54" t="s">
        <v>8957</v>
      </c>
    </row>
    <row r="905" spans="1:13" x14ac:dyDescent="0.25">
      <c r="A905" s="54" t="s">
        <v>9154</v>
      </c>
      <c r="B905" s="111">
        <f t="shared" si="17"/>
        <v>220</v>
      </c>
      <c r="C905" s="96" t="s">
        <v>8659</v>
      </c>
      <c r="D905" s="97">
        <v>122309721</v>
      </c>
      <c r="E905" s="98" t="s">
        <v>8758</v>
      </c>
      <c r="F905" s="114">
        <v>4442.88</v>
      </c>
      <c r="G905" s="99">
        <v>44981</v>
      </c>
      <c r="H905" s="99">
        <v>44981</v>
      </c>
      <c r="I905" s="99">
        <v>44995</v>
      </c>
      <c r="J905" s="143" t="s">
        <v>5745</v>
      </c>
      <c r="K905" s="74">
        <v>2023</v>
      </c>
      <c r="L905" t="str">
        <f t="shared" si="16"/>
        <v>20230220</v>
      </c>
      <c r="M905" s="54" t="s">
        <v>8957</v>
      </c>
    </row>
    <row r="906" spans="1:13" x14ac:dyDescent="0.25">
      <c r="A906" s="54" t="s">
        <v>9155</v>
      </c>
      <c r="B906" s="111">
        <f t="shared" si="17"/>
        <v>221</v>
      </c>
      <c r="C906" s="96" t="s">
        <v>7719</v>
      </c>
      <c r="D906" s="97">
        <v>2257082</v>
      </c>
      <c r="E906" s="98" t="s">
        <v>8759</v>
      </c>
      <c r="F906" s="114">
        <v>965.09</v>
      </c>
      <c r="G906" s="99">
        <v>44983</v>
      </c>
      <c r="H906" s="99">
        <v>44983</v>
      </c>
      <c r="I906" s="99">
        <v>45044</v>
      </c>
      <c r="J906" s="96" t="s">
        <v>4724</v>
      </c>
      <c r="K906" s="74">
        <v>2023</v>
      </c>
      <c r="L906" t="str">
        <f t="shared" si="16"/>
        <v>20230221</v>
      </c>
      <c r="M906" s="54" t="s">
        <v>8957</v>
      </c>
    </row>
    <row r="907" spans="1:13" x14ac:dyDescent="0.25">
      <c r="A907" s="54" t="s">
        <v>9156</v>
      </c>
      <c r="B907" s="111">
        <f t="shared" si="17"/>
        <v>222</v>
      </c>
      <c r="C907" s="96" t="s">
        <v>7719</v>
      </c>
      <c r="D907" s="97">
        <v>2259427</v>
      </c>
      <c r="E907" s="98" t="s">
        <v>8760</v>
      </c>
      <c r="F907" s="114">
        <v>48.28</v>
      </c>
      <c r="G907" s="99">
        <v>44983</v>
      </c>
      <c r="H907" s="99">
        <v>44984</v>
      </c>
      <c r="I907" s="99">
        <v>45044</v>
      </c>
      <c r="J907" s="96" t="s">
        <v>36</v>
      </c>
      <c r="K907" s="74">
        <v>2023</v>
      </c>
      <c r="L907" t="str">
        <f t="shared" si="16"/>
        <v>20230222</v>
      </c>
      <c r="M907" s="54" t="s">
        <v>8957</v>
      </c>
    </row>
    <row r="908" spans="1:13" x14ac:dyDescent="0.25">
      <c r="A908" s="54" t="s">
        <v>9157</v>
      </c>
      <c r="B908" s="111">
        <f t="shared" si="17"/>
        <v>223</v>
      </c>
      <c r="C908" s="96" t="s">
        <v>7647</v>
      </c>
      <c r="D908" s="97">
        <v>2023100158</v>
      </c>
      <c r="E908" s="113" t="s">
        <v>8613</v>
      </c>
      <c r="F908" s="114">
        <v>7054.74</v>
      </c>
      <c r="G908" s="99">
        <v>44985</v>
      </c>
      <c r="H908" s="99">
        <v>44986</v>
      </c>
      <c r="I908" s="99">
        <v>45005</v>
      </c>
      <c r="J908" s="96" t="s">
        <v>7572</v>
      </c>
      <c r="K908" s="74">
        <v>2023</v>
      </c>
      <c r="L908" t="str">
        <f t="shared" si="16"/>
        <v>20230223</v>
      </c>
      <c r="M908" s="54" t="s">
        <v>8957</v>
      </c>
    </row>
    <row r="909" spans="1:13" x14ac:dyDescent="0.25">
      <c r="A909" s="54" t="s">
        <v>9158</v>
      </c>
      <c r="B909" s="111">
        <f t="shared" si="17"/>
        <v>224</v>
      </c>
      <c r="C909" s="96" t="s">
        <v>8152</v>
      </c>
      <c r="D909" s="97">
        <v>2023903463</v>
      </c>
      <c r="E909" s="144" t="s">
        <v>7656</v>
      </c>
      <c r="F909" s="114">
        <v>4701.83</v>
      </c>
      <c r="G909" s="99">
        <v>44985</v>
      </c>
      <c r="H909" s="99">
        <v>44986</v>
      </c>
      <c r="I909" s="99">
        <v>44979</v>
      </c>
      <c r="J909" s="96" t="s">
        <v>7572</v>
      </c>
      <c r="K909" s="74">
        <v>2023</v>
      </c>
      <c r="L909" t="str">
        <f t="shared" si="16"/>
        <v>20230224</v>
      </c>
      <c r="M909" s="54" t="s">
        <v>8957</v>
      </c>
    </row>
    <row r="910" spans="1:13" x14ac:dyDescent="0.25">
      <c r="A910" s="54" t="s">
        <v>9159</v>
      </c>
      <c r="B910" s="111">
        <f t="shared" si="17"/>
        <v>225</v>
      </c>
      <c r="C910" s="96" t="s">
        <v>8410</v>
      </c>
      <c r="D910" s="97">
        <v>23100781</v>
      </c>
      <c r="E910" s="145" t="s">
        <v>7571</v>
      </c>
      <c r="F910" s="146">
        <v>6379.73</v>
      </c>
      <c r="G910" s="99">
        <v>44985</v>
      </c>
      <c r="H910" s="99">
        <v>44986</v>
      </c>
      <c r="I910" s="99">
        <v>45015</v>
      </c>
      <c r="J910" s="96" t="s">
        <v>7572</v>
      </c>
      <c r="K910" s="74">
        <v>2023</v>
      </c>
      <c r="L910" t="str">
        <f t="shared" si="16"/>
        <v>20230225</v>
      </c>
      <c r="M910" s="54" t="s">
        <v>8957</v>
      </c>
    </row>
    <row r="911" spans="1:13" x14ac:dyDescent="0.25">
      <c r="A911" s="54" t="s">
        <v>9160</v>
      </c>
      <c r="B911" s="111">
        <f t="shared" si="17"/>
        <v>226</v>
      </c>
      <c r="C911" s="93" t="s">
        <v>8410</v>
      </c>
      <c r="D911" s="97">
        <v>23100808</v>
      </c>
      <c r="E911" s="144" t="s">
        <v>7575</v>
      </c>
      <c r="F911" s="114">
        <v>8432.89</v>
      </c>
      <c r="G911" s="99">
        <v>44985</v>
      </c>
      <c r="H911" s="99">
        <v>44986</v>
      </c>
      <c r="I911" s="99">
        <v>45015</v>
      </c>
      <c r="J911" s="96" t="s">
        <v>7572</v>
      </c>
      <c r="K911" s="74">
        <v>2023</v>
      </c>
      <c r="L911" t="str">
        <f t="shared" si="16"/>
        <v>20230226</v>
      </c>
      <c r="M911" s="54" t="s">
        <v>8957</v>
      </c>
    </row>
    <row r="912" spans="1:13" x14ac:dyDescent="0.25">
      <c r="A912" s="54" t="s">
        <v>9161</v>
      </c>
      <c r="B912">
        <v>227</v>
      </c>
      <c r="C912" t="s">
        <v>8737</v>
      </c>
      <c r="D912" s="106">
        <v>200230773</v>
      </c>
      <c r="E912" s="103" t="s">
        <v>8589</v>
      </c>
      <c r="F912" s="2">
        <v>1209.0999999999999</v>
      </c>
      <c r="G912">
        <v>44985</v>
      </c>
      <c r="H912">
        <v>44987</v>
      </c>
      <c r="I912">
        <v>45015</v>
      </c>
      <c r="J912" t="s">
        <v>7572</v>
      </c>
      <c r="K912" s="74">
        <v>2023</v>
      </c>
      <c r="L912" t="str">
        <f t="shared" si="16"/>
        <v>20230227</v>
      </c>
      <c r="M912" s="54" t="s">
        <v>8957</v>
      </c>
    </row>
    <row r="913" spans="1:13" x14ac:dyDescent="0.25">
      <c r="A913" s="54" t="s">
        <v>9162</v>
      </c>
      <c r="B913">
        <v>228</v>
      </c>
      <c r="C913" t="s">
        <v>7657</v>
      </c>
      <c r="D913" s="106">
        <v>202302276</v>
      </c>
      <c r="E913" s="103" t="s">
        <v>7658</v>
      </c>
      <c r="F913" s="2">
        <v>5371.82</v>
      </c>
      <c r="G913">
        <v>44985</v>
      </c>
      <c r="H913">
        <v>44987</v>
      </c>
      <c r="I913">
        <v>45015</v>
      </c>
      <c r="J913" t="s">
        <v>7572</v>
      </c>
      <c r="K913" s="74">
        <v>2023</v>
      </c>
      <c r="L913" t="str">
        <f t="shared" si="16"/>
        <v>20230228</v>
      </c>
      <c r="M913" s="54" t="s">
        <v>8957</v>
      </c>
    </row>
    <row r="914" spans="1:13" x14ac:dyDescent="0.25">
      <c r="A914" s="54" t="s">
        <v>9163</v>
      </c>
      <c r="B914">
        <v>229</v>
      </c>
      <c r="C914" t="s">
        <v>7441</v>
      </c>
      <c r="D914" s="106">
        <v>2340101993</v>
      </c>
      <c r="E914" s="103" t="s">
        <v>8761</v>
      </c>
      <c r="F914" s="2">
        <v>648.84</v>
      </c>
      <c r="G914">
        <v>44972</v>
      </c>
      <c r="H914">
        <v>44988</v>
      </c>
      <c r="I914">
        <v>45003</v>
      </c>
      <c r="J914" t="s">
        <v>4694</v>
      </c>
      <c r="K914" s="74">
        <v>2023</v>
      </c>
      <c r="L914" t="str">
        <f t="shared" si="16"/>
        <v>20230229</v>
      </c>
      <c r="M914" s="54" t="s">
        <v>8957</v>
      </c>
    </row>
    <row r="915" spans="1:13" x14ac:dyDescent="0.25">
      <c r="A915" s="54" t="s">
        <v>9164</v>
      </c>
      <c r="B915">
        <v>230</v>
      </c>
      <c r="C915" t="s">
        <v>7622</v>
      </c>
      <c r="D915" s="106">
        <v>2023086</v>
      </c>
      <c r="E915" s="103" t="s">
        <v>7623</v>
      </c>
      <c r="F915" s="2">
        <v>527.34</v>
      </c>
      <c r="G915">
        <v>44985</v>
      </c>
      <c r="H915">
        <v>44987</v>
      </c>
      <c r="I915">
        <v>44999</v>
      </c>
      <c r="J915" t="s">
        <v>7624</v>
      </c>
      <c r="K915" s="74">
        <v>2023</v>
      </c>
      <c r="L915" t="str">
        <f t="shared" si="16"/>
        <v>20230230</v>
      </c>
      <c r="M915" s="54" t="s">
        <v>8957</v>
      </c>
    </row>
    <row r="916" spans="1:13" x14ac:dyDescent="0.25">
      <c r="A916" s="54" t="s">
        <v>9165</v>
      </c>
      <c r="B916">
        <v>231</v>
      </c>
      <c r="C916" t="s">
        <v>8659</v>
      </c>
      <c r="D916" s="106">
        <v>122310552</v>
      </c>
      <c r="E916" s="103" t="s">
        <v>8762</v>
      </c>
      <c r="F916" s="2">
        <v>1736.31</v>
      </c>
      <c r="G916">
        <v>44985</v>
      </c>
      <c r="H916">
        <v>44985</v>
      </c>
      <c r="I916">
        <v>44999</v>
      </c>
      <c r="J916" t="s">
        <v>4724</v>
      </c>
      <c r="K916" s="74">
        <v>2023</v>
      </c>
      <c r="L916" t="str">
        <f t="shared" si="16"/>
        <v>20230231</v>
      </c>
      <c r="M916" s="54" t="s">
        <v>8957</v>
      </c>
    </row>
    <row r="917" spans="1:13" x14ac:dyDescent="0.25">
      <c r="A917" s="54" t="s">
        <v>9166</v>
      </c>
      <c r="B917">
        <v>232</v>
      </c>
      <c r="C917" t="s">
        <v>7719</v>
      </c>
      <c r="D917" s="106">
        <v>2262880</v>
      </c>
      <c r="E917" s="103" t="s">
        <v>8763</v>
      </c>
      <c r="F917" s="2">
        <v>522.66</v>
      </c>
      <c r="G917">
        <v>44985</v>
      </c>
      <c r="H917">
        <v>44985</v>
      </c>
      <c r="I917">
        <v>45045</v>
      </c>
      <c r="J917" t="s">
        <v>5781</v>
      </c>
      <c r="K917" s="74">
        <v>2023</v>
      </c>
      <c r="L917" t="str">
        <f t="shared" si="16"/>
        <v>20230232</v>
      </c>
      <c r="M917" s="54" t="s">
        <v>8957</v>
      </c>
    </row>
    <row r="918" spans="1:13" x14ac:dyDescent="0.25">
      <c r="A918" s="54" t="s">
        <v>9167</v>
      </c>
      <c r="B918">
        <v>233</v>
      </c>
      <c r="C918" t="s">
        <v>7719</v>
      </c>
      <c r="D918" s="106">
        <v>2262972</v>
      </c>
      <c r="E918" s="103" t="s">
        <v>8764</v>
      </c>
      <c r="F918" s="2">
        <v>15.07</v>
      </c>
      <c r="G918">
        <v>44985</v>
      </c>
      <c r="H918">
        <v>44985</v>
      </c>
      <c r="I918">
        <v>45045</v>
      </c>
      <c r="J918" t="s">
        <v>36</v>
      </c>
      <c r="K918" s="74">
        <v>2023</v>
      </c>
      <c r="L918" t="str">
        <f t="shared" si="16"/>
        <v>20230233</v>
      </c>
      <c r="M918" s="54" t="s">
        <v>8957</v>
      </c>
    </row>
    <row r="919" spans="1:13" x14ac:dyDescent="0.25">
      <c r="A919" s="54" t="s">
        <v>9168</v>
      </c>
      <c r="B919">
        <v>234</v>
      </c>
      <c r="C919" t="s">
        <v>8747</v>
      </c>
      <c r="D919" s="106">
        <v>20230017</v>
      </c>
      <c r="E919" s="103" t="s">
        <v>7685</v>
      </c>
      <c r="F919" s="2">
        <v>111857</v>
      </c>
      <c r="G919">
        <v>44985</v>
      </c>
      <c r="H919">
        <v>44991</v>
      </c>
      <c r="I919">
        <v>44985</v>
      </c>
      <c r="J919" t="s">
        <v>4725</v>
      </c>
      <c r="K919" s="74">
        <v>2023</v>
      </c>
      <c r="L919" t="str">
        <f t="shared" si="16"/>
        <v>20230234</v>
      </c>
      <c r="M919" s="54" t="s">
        <v>8957</v>
      </c>
    </row>
    <row r="920" spans="1:13" x14ac:dyDescent="0.25">
      <c r="A920" s="54" t="s">
        <v>9169</v>
      </c>
      <c r="B920">
        <v>235</v>
      </c>
      <c r="C920" t="s">
        <v>8737</v>
      </c>
      <c r="D920" s="106">
        <v>300230898</v>
      </c>
      <c r="E920" s="103" t="s">
        <v>8589</v>
      </c>
      <c r="F920" s="2">
        <v>2252.8200000000002</v>
      </c>
      <c r="G920">
        <v>44985</v>
      </c>
      <c r="H920">
        <v>44991</v>
      </c>
      <c r="I920">
        <v>45015</v>
      </c>
      <c r="J920" t="s">
        <v>7572</v>
      </c>
      <c r="K920" s="74">
        <v>2023</v>
      </c>
      <c r="L920" t="str">
        <f t="shared" si="16"/>
        <v>20230235</v>
      </c>
      <c r="M920" s="54" t="s">
        <v>8957</v>
      </c>
    </row>
    <row r="921" spans="1:13" x14ac:dyDescent="0.25">
      <c r="A921" s="54" t="s">
        <v>9170</v>
      </c>
      <c r="B921">
        <v>236</v>
      </c>
      <c r="C921" t="s">
        <v>7955</v>
      </c>
      <c r="D921" s="106">
        <v>233511755</v>
      </c>
      <c r="E921" s="103" t="s">
        <v>8765</v>
      </c>
      <c r="F921" s="2">
        <v>36.6</v>
      </c>
      <c r="G921">
        <v>44981</v>
      </c>
      <c r="H921">
        <v>44981</v>
      </c>
      <c r="I921">
        <v>44981</v>
      </c>
      <c r="J921" t="s">
        <v>7195</v>
      </c>
      <c r="K921" s="74">
        <v>2023</v>
      </c>
      <c r="L921" t="str">
        <f t="shared" si="16"/>
        <v>20230236</v>
      </c>
      <c r="M921" s="54" t="s">
        <v>8957</v>
      </c>
    </row>
    <row r="922" spans="1:13" x14ac:dyDescent="0.25">
      <c r="A922" s="54" t="s">
        <v>9171</v>
      </c>
      <c r="B922">
        <v>237</v>
      </c>
      <c r="C922" t="s">
        <v>8621</v>
      </c>
      <c r="D922" s="106">
        <v>4231037913</v>
      </c>
      <c r="E922" s="103" t="s">
        <v>7626</v>
      </c>
      <c r="F922" s="2">
        <v>6122.52</v>
      </c>
      <c r="G922">
        <v>44985</v>
      </c>
      <c r="H922">
        <v>44987</v>
      </c>
      <c r="I922">
        <v>45016</v>
      </c>
      <c r="J922" t="s">
        <v>205</v>
      </c>
      <c r="K922" s="74">
        <v>2023</v>
      </c>
      <c r="L922" t="str">
        <f t="shared" si="16"/>
        <v>20230237</v>
      </c>
      <c r="M922" s="54" t="s">
        <v>8957</v>
      </c>
    </row>
    <row r="923" spans="1:13" x14ac:dyDescent="0.25">
      <c r="A923" s="54" t="s">
        <v>9172</v>
      </c>
      <c r="B923">
        <v>238</v>
      </c>
      <c r="C923" t="s">
        <v>7447</v>
      </c>
      <c r="D923" s="106">
        <v>2023007</v>
      </c>
      <c r="E923" s="103" t="s">
        <v>8766</v>
      </c>
      <c r="F923" s="2">
        <v>972</v>
      </c>
      <c r="G923">
        <v>44978</v>
      </c>
      <c r="H923">
        <v>44988</v>
      </c>
      <c r="I923">
        <v>44988</v>
      </c>
      <c r="J923" t="s">
        <v>7197</v>
      </c>
      <c r="K923" s="74">
        <v>2023</v>
      </c>
      <c r="L923" t="str">
        <f t="shared" si="16"/>
        <v>20230238</v>
      </c>
      <c r="M923" s="54" t="s">
        <v>8957</v>
      </c>
    </row>
    <row r="924" spans="1:13" x14ac:dyDescent="0.25">
      <c r="A924" s="54" t="s">
        <v>9173</v>
      </c>
      <c r="B924">
        <v>239</v>
      </c>
      <c r="C924" t="s">
        <v>7524</v>
      </c>
      <c r="D924" s="106">
        <v>2023002</v>
      </c>
      <c r="E924" s="103" t="s">
        <v>8767</v>
      </c>
      <c r="F924" s="2">
        <v>3249.5</v>
      </c>
      <c r="G924">
        <v>44985</v>
      </c>
      <c r="H924">
        <v>44988</v>
      </c>
      <c r="I924">
        <v>44995</v>
      </c>
      <c r="J924" t="s">
        <v>5992</v>
      </c>
      <c r="K924" s="74">
        <v>2023</v>
      </c>
      <c r="L924" t="str">
        <f t="shared" si="16"/>
        <v>20230239</v>
      </c>
      <c r="M924" s="54" t="s">
        <v>8957</v>
      </c>
    </row>
    <row r="925" spans="1:13" x14ac:dyDescent="0.25">
      <c r="A925" s="54" t="s">
        <v>9174</v>
      </c>
      <c r="B925">
        <v>240</v>
      </c>
      <c r="C925" t="s">
        <v>7914</v>
      </c>
      <c r="D925" s="106">
        <v>6861979166</v>
      </c>
      <c r="E925" s="103" t="s">
        <v>7499</v>
      </c>
      <c r="F925" s="2">
        <v>110.6</v>
      </c>
      <c r="G925">
        <v>44985</v>
      </c>
      <c r="H925">
        <v>44988</v>
      </c>
      <c r="I925">
        <v>45048</v>
      </c>
      <c r="J925" t="s">
        <v>44</v>
      </c>
      <c r="K925" s="74">
        <v>2023</v>
      </c>
      <c r="L925" t="str">
        <f t="shared" si="16"/>
        <v>20230240</v>
      </c>
      <c r="M925" s="54" t="s">
        <v>8957</v>
      </c>
    </row>
    <row r="926" spans="1:13" x14ac:dyDescent="0.25">
      <c r="A926" s="54" t="s">
        <v>7223</v>
      </c>
      <c r="B926">
        <v>241</v>
      </c>
      <c r="C926" t="s">
        <v>7671</v>
      </c>
      <c r="D926" s="106">
        <v>130375</v>
      </c>
      <c r="E926" s="103" t="s">
        <v>7672</v>
      </c>
      <c r="F926" s="2">
        <v>68.400000000000006</v>
      </c>
      <c r="G926">
        <v>44985</v>
      </c>
      <c r="H926">
        <v>44991</v>
      </c>
      <c r="I926">
        <v>45001</v>
      </c>
      <c r="J926" t="s">
        <v>6755</v>
      </c>
      <c r="K926" s="74">
        <v>2023</v>
      </c>
      <c r="L926" t="str">
        <f t="shared" si="16"/>
        <v>20230241</v>
      </c>
      <c r="M926" s="54" t="s">
        <v>8957</v>
      </c>
    </row>
    <row r="927" spans="1:13" x14ac:dyDescent="0.25">
      <c r="A927" s="54" t="s">
        <v>9175</v>
      </c>
      <c r="B927">
        <v>242</v>
      </c>
      <c r="C927" t="s">
        <v>8467</v>
      </c>
      <c r="D927" s="106">
        <v>2023002</v>
      </c>
      <c r="E927" s="103" t="s">
        <v>7677</v>
      </c>
      <c r="F927" s="2">
        <v>1660</v>
      </c>
      <c r="G927">
        <v>44985</v>
      </c>
      <c r="H927">
        <v>44991</v>
      </c>
      <c r="I927">
        <v>45002</v>
      </c>
      <c r="J927" t="s">
        <v>8768</v>
      </c>
      <c r="K927" s="74">
        <v>2023</v>
      </c>
      <c r="L927" t="str">
        <f t="shared" si="16"/>
        <v>20230242</v>
      </c>
      <c r="M927" s="54" t="s">
        <v>8957</v>
      </c>
    </row>
    <row r="928" spans="1:13" x14ac:dyDescent="0.25">
      <c r="A928" s="54" t="s">
        <v>9176</v>
      </c>
      <c r="B928">
        <v>243</v>
      </c>
      <c r="C928" t="s">
        <v>8769</v>
      </c>
      <c r="D928" s="106">
        <v>20230203</v>
      </c>
      <c r="E928" s="103" t="s">
        <v>7682</v>
      </c>
      <c r="F928" s="2">
        <v>199.16</v>
      </c>
      <c r="G928">
        <v>44985</v>
      </c>
      <c r="H928">
        <v>44991</v>
      </c>
      <c r="I928">
        <v>45005</v>
      </c>
      <c r="J928" t="s">
        <v>174</v>
      </c>
      <c r="K928" s="74">
        <v>2023</v>
      </c>
      <c r="L928" t="str">
        <f t="shared" si="16"/>
        <v>20230243</v>
      </c>
      <c r="M928" s="54" t="s">
        <v>8957</v>
      </c>
    </row>
    <row r="929" spans="1:13" x14ac:dyDescent="0.25">
      <c r="A929" s="54" t="s">
        <v>9177</v>
      </c>
      <c r="B929">
        <v>244</v>
      </c>
      <c r="C929" t="s">
        <v>8770</v>
      </c>
      <c r="D929" s="106">
        <v>2302027</v>
      </c>
      <c r="E929" s="103" t="s">
        <v>7689</v>
      </c>
      <c r="F929" s="2">
        <v>23224.32</v>
      </c>
      <c r="G929">
        <v>44985</v>
      </c>
      <c r="H929">
        <v>44988</v>
      </c>
      <c r="I929">
        <v>45015</v>
      </c>
      <c r="J929" t="s">
        <v>5726</v>
      </c>
      <c r="K929" s="74">
        <v>2023</v>
      </c>
      <c r="L929" t="str">
        <f t="shared" si="16"/>
        <v>20230244</v>
      </c>
      <c r="M929" s="54" t="s">
        <v>8957</v>
      </c>
    </row>
    <row r="930" spans="1:13" x14ac:dyDescent="0.25">
      <c r="A930" s="54" t="s">
        <v>9178</v>
      </c>
      <c r="B930">
        <v>245</v>
      </c>
      <c r="C930" t="s">
        <v>7627</v>
      </c>
      <c r="D930" s="106">
        <v>10230025</v>
      </c>
      <c r="E930" s="103" t="s">
        <v>7628</v>
      </c>
      <c r="F930" s="2">
        <v>201.6</v>
      </c>
      <c r="G930">
        <v>44985</v>
      </c>
      <c r="H930">
        <v>44991</v>
      </c>
      <c r="I930">
        <v>44999</v>
      </c>
      <c r="J930" t="s">
        <v>7778</v>
      </c>
      <c r="K930" s="74">
        <v>2023</v>
      </c>
      <c r="L930" t="str">
        <f t="shared" si="16"/>
        <v>20230245</v>
      </c>
      <c r="M930" s="54" t="s">
        <v>8957</v>
      </c>
    </row>
    <row r="931" spans="1:13" x14ac:dyDescent="0.25">
      <c r="A931" s="54" t="s">
        <v>9179</v>
      </c>
      <c r="B931">
        <v>246</v>
      </c>
      <c r="C931" t="s">
        <v>7409</v>
      </c>
      <c r="D931" s="106">
        <v>2310270</v>
      </c>
      <c r="E931" s="103" t="s">
        <v>7410</v>
      </c>
      <c r="F931" s="2">
        <v>234.6</v>
      </c>
      <c r="G931">
        <v>44985</v>
      </c>
      <c r="H931">
        <v>44992</v>
      </c>
      <c r="I931">
        <v>44991</v>
      </c>
      <c r="J931" t="s">
        <v>7205</v>
      </c>
      <c r="K931" s="74">
        <v>2023</v>
      </c>
      <c r="L931" t="str">
        <f t="shared" si="16"/>
        <v>20230246</v>
      </c>
      <c r="M931" s="54" t="s">
        <v>8957</v>
      </c>
    </row>
    <row r="932" spans="1:13" x14ac:dyDescent="0.25">
      <c r="A932" s="54" t="s">
        <v>9180</v>
      </c>
      <c r="B932">
        <v>247</v>
      </c>
      <c r="C932" t="s">
        <v>8238</v>
      </c>
      <c r="D932" s="106">
        <v>5223054689</v>
      </c>
      <c r="E932" s="103" t="s">
        <v>8771</v>
      </c>
      <c r="F932" s="2">
        <v>30.39</v>
      </c>
      <c r="G932">
        <v>44985</v>
      </c>
      <c r="H932">
        <v>44992</v>
      </c>
      <c r="I932">
        <v>44999</v>
      </c>
      <c r="J932" t="s">
        <v>7208</v>
      </c>
      <c r="K932" s="74">
        <v>2023</v>
      </c>
      <c r="L932" t="str">
        <f t="shared" si="16"/>
        <v>20230247</v>
      </c>
      <c r="M932" s="54" t="s">
        <v>8957</v>
      </c>
    </row>
    <row r="933" spans="1:13" x14ac:dyDescent="0.25">
      <c r="A933" s="54" t="s">
        <v>9181</v>
      </c>
      <c r="B933">
        <v>248</v>
      </c>
      <c r="C933" t="s">
        <v>8772</v>
      </c>
      <c r="D933" s="106">
        <v>5897091171</v>
      </c>
      <c r="E933" s="103" t="s">
        <v>8773</v>
      </c>
      <c r="F933" s="2">
        <v>128.24</v>
      </c>
      <c r="G933">
        <v>44985</v>
      </c>
      <c r="H933">
        <v>44992</v>
      </c>
      <c r="I933">
        <v>44985</v>
      </c>
      <c r="J933" t="s">
        <v>7210</v>
      </c>
      <c r="K933" s="74">
        <v>2023</v>
      </c>
      <c r="L933" t="str">
        <f t="shared" si="16"/>
        <v>20230248</v>
      </c>
      <c r="M933" s="54" t="s">
        <v>8957</v>
      </c>
    </row>
    <row r="934" spans="1:13" x14ac:dyDescent="0.25">
      <c r="A934" s="54" t="s">
        <v>9182</v>
      </c>
      <c r="B934">
        <v>249</v>
      </c>
      <c r="C934" t="s">
        <v>7838</v>
      </c>
      <c r="D934" s="106">
        <v>223053</v>
      </c>
      <c r="E934" s="103" t="s">
        <v>8774</v>
      </c>
      <c r="F934" s="2">
        <v>750</v>
      </c>
      <c r="G934">
        <v>44980</v>
      </c>
      <c r="H934">
        <v>44992</v>
      </c>
      <c r="I934">
        <v>44990</v>
      </c>
      <c r="J934" t="s">
        <v>7213</v>
      </c>
      <c r="K934" s="74">
        <v>2023</v>
      </c>
      <c r="L934" t="str">
        <f t="shared" si="16"/>
        <v>20230249</v>
      </c>
      <c r="M934" s="54" t="s">
        <v>8957</v>
      </c>
    </row>
    <row r="935" spans="1:13" x14ac:dyDescent="0.25">
      <c r="A935" s="54" t="s">
        <v>9183</v>
      </c>
      <c r="B935">
        <v>250</v>
      </c>
      <c r="C935" t="s">
        <v>8775</v>
      </c>
      <c r="D935" s="106">
        <v>230596</v>
      </c>
      <c r="E935" s="103" t="s">
        <v>8776</v>
      </c>
      <c r="F935" s="2">
        <v>186.72</v>
      </c>
      <c r="G935">
        <v>44985</v>
      </c>
      <c r="H935">
        <v>44992</v>
      </c>
      <c r="I935">
        <v>44992</v>
      </c>
      <c r="J935" t="s">
        <v>7216</v>
      </c>
      <c r="K935" s="74">
        <v>2023</v>
      </c>
      <c r="L935" t="str">
        <f t="shared" si="16"/>
        <v>20230250</v>
      </c>
      <c r="M935" s="54" t="s">
        <v>8957</v>
      </c>
    </row>
    <row r="936" spans="1:13" x14ac:dyDescent="0.25">
      <c r="A936" s="54" t="s">
        <v>9184</v>
      </c>
      <c r="B936" s="111">
        <f t="shared" ref="B936:B961" si="18">B935+1</f>
        <v>251</v>
      </c>
      <c r="C936" s="93" t="s">
        <v>8927</v>
      </c>
      <c r="D936" s="102">
        <v>670306852</v>
      </c>
      <c r="E936" s="104" t="s">
        <v>8612</v>
      </c>
      <c r="F936" s="139">
        <v>909.36</v>
      </c>
      <c r="G936" s="95">
        <v>44978</v>
      </c>
      <c r="H936" s="95">
        <v>44991</v>
      </c>
      <c r="I936" s="95">
        <v>45015</v>
      </c>
      <c r="J936" s="93" t="s">
        <v>7572</v>
      </c>
      <c r="K936" s="74">
        <v>2023</v>
      </c>
      <c r="L936" t="str">
        <f t="shared" si="16"/>
        <v>20230251</v>
      </c>
      <c r="M936" s="54" t="s">
        <v>8957</v>
      </c>
    </row>
    <row r="937" spans="1:13" x14ac:dyDescent="0.25">
      <c r="A937" s="54" t="s">
        <v>9185</v>
      </c>
      <c r="B937" s="111">
        <f t="shared" si="18"/>
        <v>252</v>
      </c>
      <c r="C937" s="93" t="s">
        <v>8928</v>
      </c>
      <c r="D937" s="102">
        <v>12300785</v>
      </c>
      <c r="E937" s="104" t="s">
        <v>8929</v>
      </c>
      <c r="F937" s="139">
        <v>2406.06</v>
      </c>
      <c r="G937" s="95">
        <v>44985</v>
      </c>
      <c r="H937" s="95">
        <v>44988</v>
      </c>
      <c r="I937" s="95">
        <v>45015</v>
      </c>
      <c r="J937" s="93" t="s">
        <v>7572</v>
      </c>
      <c r="K937" s="74">
        <v>2023</v>
      </c>
      <c r="L937" t="str">
        <f t="shared" si="16"/>
        <v>20230252</v>
      </c>
      <c r="M937" s="54" t="s">
        <v>8957</v>
      </c>
    </row>
    <row r="938" spans="1:13" x14ac:dyDescent="0.25">
      <c r="A938" s="54" t="s">
        <v>9186</v>
      </c>
      <c r="B938" s="111">
        <f t="shared" si="18"/>
        <v>253</v>
      </c>
      <c r="C938" s="93" t="s">
        <v>8659</v>
      </c>
      <c r="D938" s="102">
        <v>223003456</v>
      </c>
      <c r="E938" s="104" t="s">
        <v>7554</v>
      </c>
      <c r="F938" s="139">
        <v>-1</v>
      </c>
      <c r="G938" s="95">
        <v>44985</v>
      </c>
      <c r="H938" s="95">
        <v>44992</v>
      </c>
      <c r="I938" s="95">
        <v>44997</v>
      </c>
      <c r="J938" s="93" t="s">
        <v>37</v>
      </c>
      <c r="K938" s="74">
        <v>2023</v>
      </c>
      <c r="L938" t="str">
        <f t="shared" si="16"/>
        <v>20230253</v>
      </c>
      <c r="M938" s="54" t="s">
        <v>8957</v>
      </c>
    </row>
    <row r="939" spans="1:13" x14ac:dyDescent="0.25">
      <c r="A939" s="54" t="s">
        <v>9187</v>
      </c>
      <c r="B939" s="111">
        <f t="shared" si="18"/>
        <v>254</v>
      </c>
      <c r="C939" s="93" t="s">
        <v>8930</v>
      </c>
      <c r="D939" s="97">
        <v>10230003</v>
      </c>
      <c r="E939" s="98" t="s">
        <v>8931</v>
      </c>
      <c r="F939" s="114">
        <v>411.08</v>
      </c>
      <c r="G939" s="91">
        <v>44963</v>
      </c>
      <c r="H939" s="91">
        <v>44994</v>
      </c>
      <c r="I939" s="91">
        <v>44994</v>
      </c>
      <c r="J939" s="96" t="s">
        <v>8932</v>
      </c>
      <c r="K939" s="74">
        <v>2023</v>
      </c>
      <c r="L939" t="str">
        <f t="shared" si="16"/>
        <v>20230254</v>
      </c>
      <c r="M939" s="54" t="s">
        <v>8957</v>
      </c>
    </row>
    <row r="940" spans="1:13" x14ac:dyDescent="0.25">
      <c r="A940" s="54" t="s">
        <v>9188</v>
      </c>
      <c r="B940" s="111">
        <f t="shared" si="18"/>
        <v>255</v>
      </c>
      <c r="C940" s="93" t="s">
        <v>8933</v>
      </c>
      <c r="D940" s="102">
        <v>20230241</v>
      </c>
      <c r="E940" s="104" t="s">
        <v>8934</v>
      </c>
      <c r="F940" s="139">
        <v>593.87</v>
      </c>
      <c r="G940" s="95">
        <v>44985</v>
      </c>
      <c r="H940" s="95">
        <v>44994</v>
      </c>
      <c r="I940" s="95">
        <v>44999</v>
      </c>
      <c r="J940" s="96" t="s">
        <v>4682</v>
      </c>
      <c r="K940" s="74">
        <v>2023</v>
      </c>
      <c r="L940" t="str">
        <f t="shared" si="16"/>
        <v>20230255</v>
      </c>
      <c r="M940" s="54" t="s">
        <v>8957</v>
      </c>
    </row>
    <row r="941" spans="1:13" x14ac:dyDescent="0.25">
      <c r="A941" s="54" t="s">
        <v>9189</v>
      </c>
      <c r="B941" s="111">
        <f t="shared" si="18"/>
        <v>256</v>
      </c>
      <c r="C941" s="96" t="s">
        <v>7617</v>
      </c>
      <c r="D941" s="97">
        <v>230100021</v>
      </c>
      <c r="E941" s="113" t="s">
        <v>8935</v>
      </c>
      <c r="F941" s="114">
        <v>127.11</v>
      </c>
      <c r="G941" s="99">
        <v>44985</v>
      </c>
      <c r="H941" s="99">
        <v>44994</v>
      </c>
      <c r="I941" s="99">
        <v>44999</v>
      </c>
      <c r="J941" s="96" t="s">
        <v>7225</v>
      </c>
      <c r="K941" s="74">
        <v>2023</v>
      </c>
      <c r="L941" t="str">
        <f t="shared" si="16"/>
        <v>20230256</v>
      </c>
      <c r="M941" s="54" t="s">
        <v>8957</v>
      </c>
    </row>
    <row r="942" spans="1:13" x14ac:dyDescent="0.25">
      <c r="A942" s="54" t="s">
        <v>9190</v>
      </c>
      <c r="B942" s="111">
        <f t="shared" si="18"/>
        <v>257</v>
      </c>
      <c r="C942" s="93" t="s">
        <v>7617</v>
      </c>
      <c r="D942" s="97">
        <v>230100023</v>
      </c>
      <c r="E942" s="113" t="s">
        <v>8936</v>
      </c>
      <c r="F942" s="147">
        <v>1708.82</v>
      </c>
      <c r="G942" s="95">
        <v>44985</v>
      </c>
      <c r="H942" s="95">
        <v>44994</v>
      </c>
      <c r="I942" s="95">
        <v>44999</v>
      </c>
      <c r="J942" s="96" t="s">
        <v>7952</v>
      </c>
      <c r="K942" s="74">
        <v>2023</v>
      </c>
      <c r="L942" t="str">
        <f t="shared" si="16"/>
        <v>20230257</v>
      </c>
      <c r="M942" s="54" t="s">
        <v>8957</v>
      </c>
    </row>
    <row r="943" spans="1:13" x14ac:dyDescent="0.25">
      <c r="A943" s="54" t="s">
        <v>9191</v>
      </c>
      <c r="B943" s="111">
        <f t="shared" si="18"/>
        <v>258</v>
      </c>
      <c r="C943" s="93" t="s">
        <v>7660</v>
      </c>
      <c r="D943" s="102">
        <v>230100075</v>
      </c>
      <c r="E943" s="148" t="s">
        <v>8937</v>
      </c>
      <c r="F943" s="139">
        <v>258.10000000000002</v>
      </c>
      <c r="G943" s="95">
        <v>44985</v>
      </c>
      <c r="H943" s="95">
        <v>44988</v>
      </c>
      <c r="I943" s="95">
        <v>44992</v>
      </c>
      <c r="J943" s="96" t="s">
        <v>7662</v>
      </c>
      <c r="K943" s="74">
        <v>2023</v>
      </c>
      <c r="L943" t="str">
        <f t="shared" ref="L943:L1006" si="19">K943&amp;M943&amp;B943</f>
        <v>20230258</v>
      </c>
      <c r="M943" s="54" t="s">
        <v>8957</v>
      </c>
    </row>
    <row r="944" spans="1:13" x14ac:dyDescent="0.25">
      <c r="A944" s="54" t="s">
        <v>9192</v>
      </c>
      <c r="B944" s="111">
        <f t="shared" si="18"/>
        <v>259</v>
      </c>
      <c r="C944" s="112" t="s">
        <v>7421</v>
      </c>
      <c r="D944" s="116">
        <v>230202</v>
      </c>
      <c r="E944" s="117" t="s">
        <v>8938</v>
      </c>
      <c r="F944" s="114">
        <v>295</v>
      </c>
      <c r="G944" s="99">
        <v>44984</v>
      </c>
      <c r="H944" s="99">
        <v>44984</v>
      </c>
      <c r="I944" s="99">
        <v>44998</v>
      </c>
      <c r="J944" s="96" t="s">
        <v>8939</v>
      </c>
      <c r="K944" s="74">
        <v>2023</v>
      </c>
      <c r="L944" t="str">
        <f t="shared" si="19"/>
        <v>20230259</v>
      </c>
      <c r="M944" s="54" t="s">
        <v>8957</v>
      </c>
    </row>
    <row r="945" spans="1:13" x14ac:dyDescent="0.25">
      <c r="A945" s="54" t="s">
        <v>9193</v>
      </c>
      <c r="B945" s="111">
        <f t="shared" si="18"/>
        <v>260</v>
      </c>
      <c r="C945" s="93" t="s">
        <v>8747</v>
      </c>
      <c r="D945" s="97">
        <v>2022506</v>
      </c>
      <c r="E945" s="144" t="s">
        <v>7685</v>
      </c>
      <c r="F945" s="114">
        <v>-29080.02</v>
      </c>
      <c r="G945" s="99">
        <v>44985</v>
      </c>
      <c r="H945" s="99">
        <v>44994</v>
      </c>
      <c r="I945" s="99">
        <v>45007</v>
      </c>
      <c r="J945" s="96" t="s">
        <v>4725</v>
      </c>
      <c r="K945" s="74">
        <v>2023</v>
      </c>
      <c r="L945" t="str">
        <f t="shared" si="19"/>
        <v>20230260</v>
      </c>
      <c r="M945" s="54" t="s">
        <v>8957</v>
      </c>
    </row>
    <row r="946" spans="1:13" x14ac:dyDescent="0.25">
      <c r="A946" s="54" t="s">
        <v>9194</v>
      </c>
      <c r="B946" s="111">
        <f t="shared" si="18"/>
        <v>261</v>
      </c>
      <c r="C946" s="96" t="s">
        <v>8940</v>
      </c>
      <c r="D946" s="102">
        <v>122300328</v>
      </c>
      <c r="E946" s="148" t="s">
        <v>7666</v>
      </c>
      <c r="F946" s="139">
        <v>1440.32</v>
      </c>
      <c r="G946" s="95">
        <v>44985</v>
      </c>
      <c r="H946" s="95">
        <v>45170</v>
      </c>
      <c r="I946" s="95">
        <v>45030</v>
      </c>
      <c r="J946" s="93" t="s">
        <v>72</v>
      </c>
      <c r="K946" s="74">
        <v>2023</v>
      </c>
      <c r="L946" t="str">
        <f t="shared" si="19"/>
        <v>20230261</v>
      </c>
      <c r="M946" s="54" t="s">
        <v>8957</v>
      </c>
    </row>
    <row r="947" spans="1:13" x14ac:dyDescent="0.25">
      <c r="A947" s="54" t="s">
        <v>9195</v>
      </c>
      <c r="B947" s="111">
        <f t="shared" si="18"/>
        <v>262</v>
      </c>
      <c r="C947" s="96" t="s">
        <v>7673</v>
      </c>
      <c r="D947" s="97">
        <v>2023058</v>
      </c>
      <c r="E947" s="144" t="s">
        <v>7674</v>
      </c>
      <c r="F947" s="114">
        <v>5654.52</v>
      </c>
      <c r="G947" s="99">
        <v>44985</v>
      </c>
      <c r="H947" s="99">
        <v>44991</v>
      </c>
      <c r="I947" s="99">
        <v>45015</v>
      </c>
      <c r="J947" s="96" t="s">
        <v>5854</v>
      </c>
      <c r="K947" s="74">
        <v>2023</v>
      </c>
      <c r="L947" t="str">
        <f t="shared" si="19"/>
        <v>20230262</v>
      </c>
      <c r="M947" s="54" t="s">
        <v>8957</v>
      </c>
    </row>
    <row r="948" spans="1:13" x14ac:dyDescent="0.25">
      <c r="A948" s="54" t="s">
        <v>9196</v>
      </c>
      <c r="B948" s="111">
        <f t="shared" si="18"/>
        <v>263</v>
      </c>
      <c r="C948" s="96" t="s">
        <v>8941</v>
      </c>
      <c r="D948" s="97">
        <v>523304456</v>
      </c>
      <c r="E948" s="149" t="s">
        <v>7847</v>
      </c>
      <c r="F948" s="114">
        <v>18.34</v>
      </c>
      <c r="G948" s="99">
        <v>44985</v>
      </c>
      <c r="H948" s="99">
        <v>44993</v>
      </c>
      <c r="I948" s="99">
        <v>45006</v>
      </c>
      <c r="J948" s="96" t="s">
        <v>4723</v>
      </c>
      <c r="K948" s="74">
        <v>2023</v>
      </c>
      <c r="L948" t="str">
        <f t="shared" si="19"/>
        <v>20230263</v>
      </c>
      <c r="M948" s="54" t="s">
        <v>8957</v>
      </c>
    </row>
    <row r="949" spans="1:13" x14ac:dyDescent="0.25">
      <c r="A949" s="54" t="s">
        <v>9197</v>
      </c>
      <c r="B949" s="111">
        <f t="shared" si="18"/>
        <v>264</v>
      </c>
      <c r="C949" s="93" t="s">
        <v>7636</v>
      </c>
      <c r="D949" s="102">
        <v>9001586307</v>
      </c>
      <c r="E949" s="150" t="s">
        <v>7637</v>
      </c>
      <c r="F949" s="139">
        <v>725.3</v>
      </c>
      <c r="G949" s="95">
        <v>44985</v>
      </c>
      <c r="H949" s="95">
        <v>44995</v>
      </c>
      <c r="I949" s="95">
        <v>45032</v>
      </c>
      <c r="J949" s="93" t="s">
        <v>4698</v>
      </c>
      <c r="K949" s="74">
        <v>2023</v>
      </c>
      <c r="L949" t="str">
        <f t="shared" si="19"/>
        <v>20230264</v>
      </c>
      <c r="M949" s="54" t="s">
        <v>8957</v>
      </c>
    </row>
    <row r="950" spans="1:13" x14ac:dyDescent="0.25">
      <c r="A950" s="54" t="s">
        <v>9198</v>
      </c>
      <c r="B950" s="111">
        <f t="shared" si="18"/>
        <v>265</v>
      </c>
      <c r="C950" s="151" t="s">
        <v>8942</v>
      </c>
      <c r="D950" s="97">
        <v>1512300373</v>
      </c>
      <c r="E950" s="98" t="s">
        <v>8943</v>
      </c>
      <c r="F950" s="114">
        <v>2550.4299999999998</v>
      </c>
      <c r="G950" s="91">
        <v>44985</v>
      </c>
      <c r="H950" s="91">
        <v>44995</v>
      </c>
      <c r="I950" s="91">
        <v>45008</v>
      </c>
      <c r="J950" s="96" t="s">
        <v>6824</v>
      </c>
      <c r="K950" s="74">
        <v>2023</v>
      </c>
      <c r="L950" t="str">
        <f t="shared" si="19"/>
        <v>20230265</v>
      </c>
      <c r="M950" s="54" t="s">
        <v>8957</v>
      </c>
    </row>
    <row r="951" spans="1:13" x14ac:dyDescent="0.25">
      <c r="A951" s="54" t="s">
        <v>9199</v>
      </c>
      <c r="B951" s="111">
        <f t="shared" si="18"/>
        <v>266</v>
      </c>
      <c r="C951" s="93" t="s">
        <v>7790</v>
      </c>
      <c r="D951" s="93">
        <v>8323700260</v>
      </c>
      <c r="E951" s="94" t="s">
        <v>7632</v>
      </c>
      <c r="F951" s="139">
        <v>687</v>
      </c>
      <c r="G951" s="95">
        <v>44985</v>
      </c>
      <c r="H951" s="95">
        <v>44994</v>
      </c>
      <c r="I951" s="95">
        <v>45005</v>
      </c>
      <c r="J951" s="93" t="s">
        <v>200</v>
      </c>
      <c r="K951" s="74">
        <v>2023</v>
      </c>
      <c r="L951" t="str">
        <f t="shared" si="19"/>
        <v>20230266</v>
      </c>
      <c r="M951" s="54" t="s">
        <v>8957</v>
      </c>
    </row>
    <row r="952" spans="1:13" x14ac:dyDescent="0.25">
      <c r="A952" s="54" t="s">
        <v>9200</v>
      </c>
      <c r="B952" s="111">
        <f t="shared" si="18"/>
        <v>267</v>
      </c>
      <c r="C952" s="93" t="s">
        <v>8944</v>
      </c>
      <c r="D952" s="102">
        <v>2023041</v>
      </c>
      <c r="E952" s="94" t="s">
        <v>8945</v>
      </c>
      <c r="F952" s="152">
        <v>90</v>
      </c>
      <c r="G952" s="95">
        <v>44972</v>
      </c>
      <c r="H952" s="95">
        <v>44994</v>
      </c>
      <c r="I952" s="95">
        <v>45005</v>
      </c>
      <c r="J952" s="93" t="s">
        <v>8946</v>
      </c>
      <c r="K952" s="74">
        <v>2023</v>
      </c>
      <c r="L952" t="str">
        <f t="shared" si="19"/>
        <v>20230267</v>
      </c>
      <c r="M952" s="54" t="s">
        <v>8957</v>
      </c>
    </row>
    <row r="953" spans="1:13" x14ac:dyDescent="0.25">
      <c r="A953" s="54" t="s">
        <v>9201</v>
      </c>
      <c r="B953" s="111">
        <f t="shared" si="18"/>
        <v>268</v>
      </c>
      <c r="C953" s="93" t="s">
        <v>8947</v>
      </c>
      <c r="D953" s="102">
        <v>8442300412</v>
      </c>
      <c r="E953" s="94" t="s">
        <v>8948</v>
      </c>
      <c r="F953" s="139">
        <v>42</v>
      </c>
      <c r="G953" s="95">
        <v>44981</v>
      </c>
      <c r="H953" s="95">
        <v>45000</v>
      </c>
      <c r="I953" s="95">
        <v>44998</v>
      </c>
      <c r="J953" s="96" t="s">
        <v>4742</v>
      </c>
      <c r="K953" s="74">
        <v>2023</v>
      </c>
      <c r="L953" t="str">
        <f t="shared" si="19"/>
        <v>20230268</v>
      </c>
      <c r="M953" s="54" t="s">
        <v>8957</v>
      </c>
    </row>
    <row r="954" spans="1:13" x14ac:dyDescent="0.25">
      <c r="A954" s="54" t="s">
        <v>9202</v>
      </c>
      <c r="B954" s="111">
        <f t="shared" si="18"/>
        <v>269</v>
      </c>
      <c r="C954" s="93" t="s">
        <v>8949</v>
      </c>
      <c r="D954" s="102">
        <v>23020</v>
      </c>
      <c r="E954" s="94" t="s">
        <v>7687</v>
      </c>
      <c r="F954" s="139">
        <v>1070</v>
      </c>
      <c r="G954" s="95">
        <v>44985</v>
      </c>
      <c r="H954" s="95">
        <v>44993</v>
      </c>
      <c r="I954" s="95">
        <v>45002</v>
      </c>
      <c r="J954" s="93" t="s">
        <v>6801</v>
      </c>
      <c r="K954" s="74">
        <v>2023</v>
      </c>
      <c r="L954" t="str">
        <f t="shared" si="19"/>
        <v>20230269</v>
      </c>
      <c r="M954" s="54" t="s">
        <v>8957</v>
      </c>
    </row>
    <row r="955" spans="1:13" x14ac:dyDescent="0.25">
      <c r="A955" s="54" t="s">
        <v>9203</v>
      </c>
      <c r="B955" s="111">
        <f t="shared" si="18"/>
        <v>270</v>
      </c>
      <c r="C955" s="96" t="s">
        <v>8743</v>
      </c>
      <c r="D955" s="97">
        <v>22023058</v>
      </c>
      <c r="E955" s="98" t="s">
        <v>7696</v>
      </c>
      <c r="F955" s="114">
        <v>131.04</v>
      </c>
      <c r="G955" s="99">
        <v>44985</v>
      </c>
      <c r="H955" s="99">
        <v>44999</v>
      </c>
      <c r="I955" s="99">
        <v>45024</v>
      </c>
      <c r="J955" s="96" t="s">
        <v>6815</v>
      </c>
      <c r="K955" s="74">
        <v>2023</v>
      </c>
      <c r="L955" t="str">
        <f t="shared" si="19"/>
        <v>20230270</v>
      </c>
      <c r="M955" s="54" t="s">
        <v>8957</v>
      </c>
    </row>
    <row r="956" spans="1:13" x14ac:dyDescent="0.25">
      <c r="A956" s="54" t="s">
        <v>9204</v>
      </c>
      <c r="B956" s="111">
        <f t="shared" si="18"/>
        <v>271</v>
      </c>
      <c r="C956" s="93" t="s">
        <v>7786</v>
      </c>
      <c r="D956" s="102">
        <v>72023</v>
      </c>
      <c r="E956" s="113" t="s">
        <v>7605</v>
      </c>
      <c r="F956" s="139">
        <v>771.51</v>
      </c>
      <c r="G956" s="95">
        <v>44985</v>
      </c>
      <c r="H956" s="95">
        <v>44998</v>
      </c>
      <c r="I956" s="95">
        <v>45023</v>
      </c>
      <c r="J956" s="93" t="s">
        <v>7241</v>
      </c>
      <c r="K956" s="74">
        <v>2023</v>
      </c>
      <c r="L956" t="str">
        <f t="shared" si="19"/>
        <v>20230271</v>
      </c>
      <c r="M956" s="54" t="s">
        <v>8957</v>
      </c>
    </row>
    <row r="957" spans="1:13" x14ac:dyDescent="0.25">
      <c r="A957" s="54" t="s">
        <v>9205</v>
      </c>
      <c r="B957" s="111">
        <f t="shared" si="18"/>
        <v>272</v>
      </c>
      <c r="C957" s="93" t="s">
        <v>8950</v>
      </c>
      <c r="D957" s="102">
        <v>1132023</v>
      </c>
      <c r="E957" s="98" t="s">
        <v>8951</v>
      </c>
      <c r="F957" s="139">
        <v>4200</v>
      </c>
      <c r="G957" s="95">
        <v>44984</v>
      </c>
      <c r="H957" s="95">
        <v>44998</v>
      </c>
      <c r="I957" s="95">
        <v>45023</v>
      </c>
      <c r="J957" s="93" t="s">
        <v>8952</v>
      </c>
      <c r="K957" s="74">
        <v>2023</v>
      </c>
      <c r="L957" t="str">
        <f t="shared" si="19"/>
        <v>20230272</v>
      </c>
      <c r="M957" s="54" t="s">
        <v>8957</v>
      </c>
    </row>
    <row r="958" spans="1:13" x14ac:dyDescent="0.25">
      <c r="A958" s="54" t="s">
        <v>9206</v>
      </c>
      <c r="B958" s="111">
        <f t="shared" si="18"/>
        <v>273</v>
      </c>
      <c r="C958" s="93" t="s">
        <v>8953</v>
      </c>
      <c r="D958" s="102">
        <v>7141734834</v>
      </c>
      <c r="E958" s="98" t="s">
        <v>8642</v>
      </c>
      <c r="F958" s="139">
        <v>-958.05</v>
      </c>
      <c r="G958" s="95">
        <v>44985</v>
      </c>
      <c r="H958" s="95">
        <v>45000</v>
      </c>
      <c r="I958" s="95">
        <v>45012</v>
      </c>
      <c r="J958" s="93" t="s">
        <v>7403</v>
      </c>
      <c r="K958" s="74">
        <v>2023</v>
      </c>
      <c r="L958" t="str">
        <f t="shared" si="19"/>
        <v>20230273</v>
      </c>
      <c r="M958" s="54" t="s">
        <v>8957</v>
      </c>
    </row>
    <row r="959" spans="1:13" x14ac:dyDescent="0.25">
      <c r="A959" s="54" t="s">
        <v>9207</v>
      </c>
      <c r="B959" s="111">
        <f t="shared" si="18"/>
        <v>274</v>
      </c>
      <c r="C959" s="96" t="s">
        <v>8120</v>
      </c>
      <c r="D959" s="102"/>
      <c r="E959" s="98"/>
      <c r="F959" s="139">
        <v>960</v>
      </c>
      <c r="G959" s="95"/>
      <c r="H959" s="95"/>
      <c r="I959" s="95"/>
      <c r="J959" s="93"/>
      <c r="K959" s="74">
        <v>2023</v>
      </c>
      <c r="L959" t="str">
        <f t="shared" si="19"/>
        <v>20230274</v>
      </c>
      <c r="M959" s="54" t="s">
        <v>8957</v>
      </c>
    </row>
    <row r="960" spans="1:13" x14ac:dyDescent="0.25">
      <c r="A960" s="54" t="s">
        <v>9208</v>
      </c>
      <c r="B960" s="111">
        <f t="shared" si="18"/>
        <v>275</v>
      </c>
      <c r="C960" s="93" t="s">
        <v>7735</v>
      </c>
      <c r="D960" s="102">
        <v>4723004395</v>
      </c>
      <c r="E960" s="98" t="s">
        <v>7428</v>
      </c>
      <c r="F960" s="139">
        <v>648.46</v>
      </c>
      <c r="G960" s="95">
        <v>44985</v>
      </c>
      <c r="H960" s="95">
        <v>44991</v>
      </c>
      <c r="I960" s="95">
        <v>45033</v>
      </c>
      <c r="J960" s="93" t="s">
        <v>8954</v>
      </c>
      <c r="K960" s="74">
        <v>2023</v>
      </c>
      <c r="L960" t="str">
        <f t="shared" si="19"/>
        <v>20230275</v>
      </c>
      <c r="M960" s="54" t="s">
        <v>8957</v>
      </c>
    </row>
    <row r="961" spans="1:13" x14ac:dyDescent="0.25">
      <c r="A961" s="54" t="s">
        <v>9209</v>
      </c>
      <c r="B961" s="111">
        <f t="shared" si="18"/>
        <v>276</v>
      </c>
      <c r="C961" s="93" t="s">
        <v>7667</v>
      </c>
      <c r="D961" s="102">
        <v>1111223033</v>
      </c>
      <c r="E961" s="94" t="s">
        <v>7668</v>
      </c>
      <c r="F961" s="139">
        <v>1449.12</v>
      </c>
      <c r="G961" s="95">
        <v>44985</v>
      </c>
      <c r="H961" s="95">
        <v>45002</v>
      </c>
      <c r="I961" s="95">
        <v>45009</v>
      </c>
      <c r="J961" s="93" t="s">
        <v>179</v>
      </c>
      <c r="K961" s="74">
        <v>2023</v>
      </c>
      <c r="L961" t="str">
        <f t="shared" si="19"/>
        <v>20230276</v>
      </c>
      <c r="M961" s="54" t="s">
        <v>8957</v>
      </c>
    </row>
    <row r="962" spans="1:13" x14ac:dyDescent="0.25">
      <c r="A962" s="54" t="s">
        <v>9210</v>
      </c>
      <c r="B962" s="111">
        <v>277</v>
      </c>
      <c r="C962" s="112" t="s">
        <v>8783</v>
      </c>
      <c r="D962" s="112">
        <v>412023</v>
      </c>
      <c r="E962" s="132" t="s">
        <v>8784</v>
      </c>
      <c r="F962" s="118">
        <v>248</v>
      </c>
      <c r="G962" s="124">
        <v>44986</v>
      </c>
      <c r="H962" s="119">
        <v>44986</v>
      </c>
      <c r="I962" s="119">
        <v>44999</v>
      </c>
      <c r="J962" s="112" t="s">
        <v>7250</v>
      </c>
      <c r="K962" s="74">
        <v>2023</v>
      </c>
      <c r="L962" t="str">
        <f t="shared" si="19"/>
        <v>20230277</v>
      </c>
      <c r="M962" s="54" t="s">
        <v>8957</v>
      </c>
    </row>
    <row r="963" spans="1:13" x14ac:dyDescent="0.25">
      <c r="A963" s="54" t="s">
        <v>9211</v>
      </c>
      <c r="B963" s="111">
        <f t="shared" ref="B963:B1026" si="20">B962+1</f>
        <v>278</v>
      </c>
      <c r="C963" s="120" t="s">
        <v>7399</v>
      </c>
      <c r="D963" s="121">
        <v>23300095</v>
      </c>
      <c r="E963" s="138" t="s">
        <v>8785</v>
      </c>
      <c r="F963" s="123">
        <v>1531.24</v>
      </c>
      <c r="G963" s="125">
        <v>44986</v>
      </c>
      <c r="H963" s="125">
        <v>44986</v>
      </c>
      <c r="I963" s="125">
        <v>45000</v>
      </c>
      <c r="J963" s="120" t="s">
        <v>212</v>
      </c>
      <c r="K963" s="74">
        <v>2023</v>
      </c>
      <c r="L963" t="str">
        <f t="shared" si="19"/>
        <v>20230278</v>
      </c>
      <c r="M963" s="54" t="s">
        <v>8957</v>
      </c>
    </row>
    <row r="964" spans="1:13" x14ac:dyDescent="0.25">
      <c r="A964" s="54" t="s">
        <v>9212</v>
      </c>
      <c r="B964" s="111">
        <f t="shared" si="20"/>
        <v>279</v>
      </c>
      <c r="C964" s="120" t="s">
        <v>8786</v>
      </c>
      <c r="D964" s="120">
        <v>20230001216</v>
      </c>
      <c r="E964" s="120" t="s">
        <v>8787</v>
      </c>
      <c r="F964" s="123">
        <v>2513.8200000000002</v>
      </c>
      <c r="G964" s="124">
        <v>44986</v>
      </c>
      <c r="H964" s="124">
        <v>44986</v>
      </c>
      <c r="I964" s="124">
        <v>44986</v>
      </c>
      <c r="J964" s="120" t="s">
        <v>7253</v>
      </c>
      <c r="K964" s="74">
        <v>2023</v>
      </c>
      <c r="L964" t="str">
        <f t="shared" si="19"/>
        <v>20230279</v>
      </c>
      <c r="M964" s="54" t="s">
        <v>8957</v>
      </c>
    </row>
    <row r="965" spans="1:13" x14ac:dyDescent="0.25">
      <c r="A965" s="54" t="s">
        <v>9213</v>
      </c>
      <c r="B965" s="111">
        <f t="shared" si="20"/>
        <v>280</v>
      </c>
      <c r="C965" s="120" t="s">
        <v>8786</v>
      </c>
      <c r="D965" s="112">
        <v>20230001218</v>
      </c>
      <c r="E965" s="132" t="s">
        <v>8787</v>
      </c>
      <c r="F965" s="118">
        <v>479.94</v>
      </c>
      <c r="G965" s="124">
        <v>44986</v>
      </c>
      <c r="H965" s="124">
        <v>44986</v>
      </c>
      <c r="I965" s="124">
        <v>44986</v>
      </c>
      <c r="J965" s="112" t="s">
        <v>7255</v>
      </c>
      <c r="K965" s="74">
        <v>2023</v>
      </c>
      <c r="L965" t="str">
        <f t="shared" si="19"/>
        <v>20230280</v>
      </c>
      <c r="M965" s="54" t="s">
        <v>8957</v>
      </c>
    </row>
    <row r="966" spans="1:13" x14ac:dyDescent="0.25">
      <c r="A966" s="54" t="s">
        <v>9214</v>
      </c>
      <c r="B966" s="111">
        <f t="shared" si="20"/>
        <v>281</v>
      </c>
      <c r="C966" s="120" t="s">
        <v>8383</v>
      </c>
      <c r="D966" s="120">
        <v>1021957</v>
      </c>
      <c r="E966" s="120" t="s">
        <v>8788</v>
      </c>
      <c r="F966" s="123">
        <v>1127.9000000000001</v>
      </c>
      <c r="G966" s="124">
        <v>44986</v>
      </c>
      <c r="H966" s="124">
        <v>44992</v>
      </c>
      <c r="I966" s="124">
        <v>45000</v>
      </c>
      <c r="J966" s="120" t="s">
        <v>7258</v>
      </c>
      <c r="K966" s="74">
        <v>2023</v>
      </c>
      <c r="L966" t="str">
        <f t="shared" si="19"/>
        <v>20230281</v>
      </c>
      <c r="M966" s="54" t="s">
        <v>8957</v>
      </c>
    </row>
    <row r="967" spans="1:13" x14ac:dyDescent="0.25">
      <c r="A967" s="54" t="s">
        <v>9215</v>
      </c>
      <c r="B967" s="111">
        <f t="shared" si="20"/>
        <v>282</v>
      </c>
      <c r="C967" s="120" t="s">
        <v>8789</v>
      </c>
      <c r="D967" s="121">
        <v>230100055</v>
      </c>
      <c r="E967" s="138" t="s">
        <v>8790</v>
      </c>
      <c r="F967" s="123">
        <v>736.48</v>
      </c>
      <c r="G967" s="125">
        <v>44987</v>
      </c>
      <c r="H967" s="125">
        <v>44987</v>
      </c>
      <c r="I967" s="125">
        <v>44994</v>
      </c>
      <c r="J967" s="120" t="s">
        <v>7261</v>
      </c>
      <c r="K967" s="74">
        <v>2023</v>
      </c>
      <c r="L967" t="str">
        <f t="shared" si="19"/>
        <v>20230282</v>
      </c>
      <c r="M967" s="54" t="s">
        <v>8957</v>
      </c>
    </row>
    <row r="968" spans="1:13" x14ac:dyDescent="0.25">
      <c r="A968" s="54" t="s">
        <v>9216</v>
      </c>
      <c r="B968" s="111">
        <f t="shared" si="20"/>
        <v>283</v>
      </c>
      <c r="C968" s="120" t="s">
        <v>8791</v>
      </c>
      <c r="D968" s="153">
        <v>34229330003244</v>
      </c>
      <c r="E968" s="120" t="s">
        <v>8792</v>
      </c>
      <c r="F968" s="123">
        <v>489.7</v>
      </c>
      <c r="G968" s="124">
        <v>44987</v>
      </c>
      <c r="H968" s="124">
        <v>44987</v>
      </c>
      <c r="I968" s="124">
        <v>44987</v>
      </c>
      <c r="J968" s="120" t="s">
        <v>7255</v>
      </c>
      <c r="K968" s="74">
        <v>2023</v>
      </c>
      <c r="L968" t="str">
        <f t="shared" si="19"/>
        <v>20230283</v>
      </c>
      <c r="M968" s="54" t="s">
        <v>8957</v>
      </c>
    </row>
    <row r="969" spans="1:13" x14ac:dyDescent="0.25">
      <c r="A969" s="54" t="s">
        <v>9217</v>
      </c>
      <c r="B969" s="111">
        <f t="shared" si="20"/>
        <v>284</v>
      </c>
      <c r="C969" s="120" t="s">
        <v>7427</v>
      </c>
      <c r="D969" s="121">
        <v>4723004751</v>
      </c>
      <c r="E969" s="138" t="s">
        <v>7428</v>
      </c>
      <c r="F969" s="123">
        <v>678</v>
      </c>
      <c r="G969" s="125">
        <v>44986</v>
      </c>
      <c r="H969" s="125">
        <v>44988</v>
      </c>
      <c r="I969" s="125">
        <v>45002</v>
      </c>
      <c r="J969" s="120" t="s">
        <v>4746</v>
      </c>
      <c r="K969" s="74">
        <v>2023</v>
      </c>
      <c r="L969" t="str">
        <f t="shared" si="19"/>
        <v>20230284</v>
      </c>
      <c r="M969" s="54" t="s">
        <v>8957</v>
      </c>
    </row>
    <row r="970" spans="1:13" x14ac:dyDescent="0.25">
      <c r="A970" s="54" t="s">
        <v>9218</v>
      </c>
      <c r="B970" s="154">
        <f t="shared" si="20"/>
        <v>285</v>
      </c>
      <c r="C970" s="155" t="s">
        <v>8793</v>
      </c>
      <c r="D970" s="156">
        <v>23200497</v>
      </c>
      <c r="E970" s="157" t="s">
        <v>8794</v>
      </c>
      <c r="F970" s="158">
        <v>12.3</v>
      </c>
      <c r="G970" s="159">
        <v>44991</v>
      </c>
      <c r="H970" s="159">
        <v>44995</v>
      </c>
      <c r="I970" s="159">
        <v>45005</v>
      </c>
      <c r="J970" s="155" t="s">
        <v>8795</v>
      </c>
      <c r="K970" s="74">
        <v>2023</v>
      </c>
      <c r="L970" t="str">
        <f t="shared" si="19"/>
        <v>20230285</v>
      </c>
      <c r="M970" s="54" t="s">
        <v>8957</v>
      </c>
    </row>
    <row r="971" spans="1:13" x14ac:dyDescent="0.25">
      <c r="A971" s="54" t="s">
        <v>9219</v>
      </c>
      <c r="B971" s="111">
        <f>B970+1</f>
        <v>286</v>
      </c>
      <c r="C971" s="126" t="s">
        <v>8238</v>
      </c>
      <c r="D971" s="111">
        <v>5223061444</v>
      </c>
      <c r="E971" s="160" t="s">
        <v>8796</v>
      </c>
      <c r="F971" s="128">
        <v>24.39</v>
      </c>
      <c r="G971" s="129">
        <v>44992</v>
      </c>
      <c r="H971" s="129">
        <v>44993</v>
      </c>
      <c r="I971" s="129">
        <v>45006</v>
      </c>
      <c r="J971" s="126" t="s">
        <v>7270</v>
      </c>
      <c r="K971" s="74">
        <v>2023</v>
      </c>
      <c r="L971" t="str">
        <f t="shared" si="19"/>
        <v>20230286</v>
      </c>
      <c r="M971" s="54" t="s">
        <v>8957</v>
      </c>
    </row>
    <row r="972" spans="1:13" x14ac:dyDescent="0.25">
      <c r="A972" s="54" t="s">
        <v>9220</v>
      </c>
      <c r="B972" s="111">
        <f t="shared" si="20"/>
        <v>287</v>
      </c>
      <c r="C972" s="112" t="s">
        <v>8797</v>
      </c>
      <c r="D972" s="112">
        <v>902301885</v>
      </c>
      <c r="E972" s="161" t="s">
        <v>8798</v>
      </c>
      <c r="F972" s="118">
        <v>84.8</v>
      </c>
      <c r="G972" s="119">
        <v>44991</v>
      </c>
      <c r="H972" s="119">
        <v>44995</v>
      </c>
      <c r="I972" s="119">
        <v>44998</v>
      </c>
      <c r="J972" s="112" t="s">
        <v>8799</v>
      </c>
      <c r="K972" s="74">
        <v>2023</v>
      </c>
      <c r="L972" t="str">
        <f t="shared" si="19"/>
        <v>20230287</v>
      </c>
      <c r="M972" s="54" t="s">
        <v>8957</v>
      </c>
    </row>
    <row r="973" spans="1:13" x14ac:dyDescent="0.25">
      <c r="A973" s="54" t="s">
        <v>9221</v>
      </c>
      <c r="B973" s="111">
        <f>B972+1</f>
        <v>288</v>
      </c>
      <c r="C973" s="112" t="s">
        <v>8800</v>
      </c>
      <c r="D973" s="116">
        <v>21230270</v>
      </c>
      <c r="E973" s="132" t="s">
        <v>8801</v>
      </c>
      <c r="F973" s="118">
        <v>41.2</v>
      </c>
      <c r="G973" s="119">
        <v>44986</v>
      </c>
      <c r="H973" s="119">
        <v>44992</v>
      </c>
      <c r="I973" s="119">
        <v>45000</v>
      </c>
      <c r="J973" s="112" t="s">
        <v>7275</v>
      </c>
      <c r="K973" s="74">
        <v>2023</v>
      </c>
      <c r="L973" t="str">
        <f t="shared" si="19"/>
        <v>20230288</v>
      </c>
      <c r="M973" s="54" t="s">
        <v>8957</v>
      </c>
    </row>
    <row r="974" spans="1:13" x14ac:dyDescent="0.25">
      <c r="A974" s="54" t="s">
        <v>9222</v>
      </c>
      <c r="B974" s="111">
        <f t="shared" si="20"/>
        <v>289</v>
      </c>
      <c r="C974" s="120" t="s">
        <v>8786</v>
      </c>
      <c r="D974" s="116">
        <v>20230012964</v>
      </c>
      <c r="E974" s="132" t="s">
        <v>8802</v>
      </c>
      <c r="F974" s="118">
        <v>111</v>
      </c>
      <c r="G974" s="119">
        <v>44992</v>
      </c>
      <c r="H974" s="119">
        <v>44998</v>
      </c>
      <c r="I974" s="119">
        <v>44994</v>
      </c>
      <c r="J974" s="112" t="s">
        <v>7278</v>
      </c>
      <c r="K974" s="74">
        <v>2023</v>
      </c>
      <c r="L974" t="str">
        <f t="shared" si="19"/>
        <v>20230289</v>
      </c>
      <c r="M974" s="54" t="s">
        <v>8957</v>
      </c>
    </row>
    <row r="975" spans="1:13" x14ac:dyDescent="0.25">
      <c r="A975" s="54" t="s">
        <v>7309</v>
      </c>
      <c r="B975" s="111">
        <f t="shared" si="20"/>
        <v>290</v>
      </c>
      <c r="C975" s="112" t="s">
        <v>8789</v>
      </c>
      <c r="D975" s="116">
        <v>230100061</v>
      </c>
      <c r="E975" s="132" t="s">
        <v>8803</v>
      </c>
      <c r="F975" s="118">
        <v>1994.37</v>
      </c>
      <c r="G975" s="119">
        <v>44992</v>
      </c>
      <c r="H975" s="119">
        <v>45000</v>
      </c>
      <c r="I975" s="119">
        <v>45002</v>
      </c>
      <c r="J975" s="112" t="s">
        <v>7261</v>
      </c>
      <c r="K975" s="74">
        <v>2023</v>
      </c>
      <c r="L975" t="str">
        <f t="shared" si="19"/>
        <v>20230290</v>
      </c>
      <c r="M975" s="54" t="s">
        <v>8957</v>
      </c>
    </row>
    <row r="976" spans="1:13" x14ac:dyDescent="0.25">
      <c r="A976" s="54" t="s">
        <v>9223</v>
      </c>
      <c r="B976" s="111">
        <f t="shared" si="20"/>
        <v>291</v>
      </c>
      <c r="C976" s="112" t="s">
        <v>8789</v>
      </c>
      <c r="D976" s="116">
        <v>230100060</v>
      </c>
      <c r="E976" s="132" t="s">
        <v>8804</v>
      </c>
      <c r="F976" s="118">
        <v>2059.84</v>
      </c>
      <c r="G976" s="119">
        <v>44992</v>
      </c>
      <c r="H976" s="119">
        <v>45000</v>
      </c>
      <c r="I976" s="119">
        <v>45002</v>
      </c>
      <c r="J976" s="130" t="s">
        <v>7281</v>
      </c>
      <c r="K976" s="74">
        <v>2023</v>
      </c>
      <c r="L976" t="str">
        <f t="shared" si="19"/>
        <v>20230291</v>
      </c>
      <c r="M976" s="54" t="s">
        <v>8957</v>
      </c>
    </row>
    <row r="977" spans="1:13" x14ac:dyDescent="0.25">
      <c r="A977" s="54" t="s">
        <v>9224</v>
      </c>
      <c r="B977" s="111">
        <f t="shared" si="20"/>
        <v>292</v>
      </c>
      <c r="C977" s="112" t="s">
        <v>8805</v>
      </c>
      <c r="D977" s="116">
        <v>230100946</v>
      </c>
      <c r="E977" s="132" t="s">
        <v>8806</v>
      </c>
      <c r="F977" s="118">
        <v>26.92</v>
      </c>
      <c r="G977" s="119">
        <v>44993</v>
      </c>
      <c r="H977" s="119">
        <v>45000</v>
      </c>
      <c r="I977" s="119">
        <v>44996</v>
      </c>
      <c r="J977" s="112" t="s">
        <v>7284</v>
      </c>
      <c r="K977" s="74">
        <v>2023</v>
      </c>
      <c r="L977" t="str">
        <f t="shared" si="19"/>
        <v>20230292</v>
      </c>
      <c r="M977" s="54" t="s">
        <v>8957</v>
      </c>
    </row>
    <row r="978" spans="1:13" x14ac:dyDescent="0.25">
      <c r="A978" s="54" t="s">
        <v>9225</v>
      </c>
      <c r="B978" s="111">
        <f t="shared" si="20"/>
        <v>293</v>
      </c>
      <c r="C978" s="112" t="s">
        <v>8229</v>
      </c>
      <c r="D978" s="116">
        <v>230308204</v>
      </c>
      <c r="E978" s="132" t="s">
        <v>8807</v>
      </c>
      <c r="F978" s="118">
        <v>509.3</v>
      </c>
      <c r="G978" s="119">
        <v>44993</v>
      </c>
      <c r="H978" s="119">
        <v>44998</v>
      </c>
      <c r="I978" s="119">
        <v>45007</v>
      </c>
      <c r="J978" s="112" t="s">
        <v>8808</v>
      </c>
      <c r="K978" s="74">
        <v>2023</v>
      </c>
      <c r="L978" t="str">
        <f t="shared" si="19"/>
        <v>20230293</v>
      </c>
      <c r="M978" s="54" t="s">
        <v>8957</v>
      </c>
    </row>
    <row r="979" spans="1:13" x14ac:dyDescent="0.25">
      <c r="A979" s="54" t="s">
        <v>9226</v>
      </c>
      <c r="B979" s="111">
        <f t="shared" si="20"/>
        <v>294</v>
      </c>
      <c r="C979" s="120" t="s">
        <v>8809</v>
      </c>
      <c r="D979" s="121">
        <v>142023</v>
      </c>
      <c r="E979" s="138" t="s">
        <v>8810</v>
      </c>
      <c r="F979" s="123">
        <v>939.6</v>
      </c>
      <c r="G979" s="124">
        <v>44986</v>
      </c>
      <c r="H979" s="124">
        <v>44986</v>
      </c>
      <c r="I979" s="124">
        <v>45000</v>
      </c>
      <c r="J979" s="120" t="s">
        <v>51</v>
      </c>
      <c r="K979" s="74">
        <v>2023</v>
      </c>
      <c r="L979" t="str">
        <f t="shared" si="19"/>
        <v>20230294</v>
      </c>
      <c r="M979" s="54" t="s">
        <v>8957</v>
      </c>
    </row>
    <row r="980" spans="1:13" x14ac:dyDescent="0.25">
      <c r="A980" s="54" t="s">
        <v>9227</v>
      </c>
      <c r="B980" s="111">
        <f t="shared" si="20"/>
        <v>295</v>
      </c>
      <c r="C980" s="112" t="s">
        <v>8293</v>
      </c>
      <c r="D980" s="116">
        <v>230010887</v>
      </c>
      <c r="E980" s="132" t="s">
        <v>8702</v>
      </c>
      <c r="F980" s="118">
        <v>69.98</v>
      </c>
      <c r="G980" s="119">
        <v>44995</v>
      </c>
      <c r="H980" s="119">
        <v>45000</v>
      </c>
      <c r="I980" s="119">
        <v>44995</v>
      </c>
      <c r="J980" s="112" t="s">
        <v>8811</v>
      </c>
      <c r="K980" s="74">
        <v>2023</v>
      </c>
      <c r="L980" t="str">
        <f t="shared" si="19"/>
        <v>20230295</v>
      </c>
      <c r="M980" s="54" t="s">
        <v>8957</v>
      </c>
    </row>
    <row r="981" spans="1:13" x14ac:dyDescent="0.25">
      <c r="A981" s="54" t="s">
        <v>9228</v>
      </c>
      <c r="B981" s="111">
        <f t="shared" si="20"/>
        <v>296</v>
      </c>
      <c r="C981" s="112" t="s">
        <v>7764</v>
      </c>
      <c r="D981" s="116">
        <v>23060</v>
      </c>
      <c r="E981" s="132" t="s">
        <v>8812</v>
      </c>
      <c r="F981" s="118">
        <v>895.2</v>
      </c>
      <c r="G981" s="119">
        <v>44998</v>
      </c>
      <c r="H981" s="119">
        <v>45000</v>
      </c>
      <c r="I981" s="119">
        <v>45012</v>
      </c>
      <c r="J981" s="112" t="s">
        <v>7294</v>
      </c>
      <c r="K981" s="74">
        <v>2023</v>
      </c>
      <c r="L981" t="str">
        <f t="shared" si="19"/>
        <v>20230296</v>
      </c>
      <c r="M981" s="54" t="s">
        <v>8957</v>
      </c>
    </row>
    <row r="982" spans="1:13" x14ac:dyDescent="0.25">
      <c r="A982" s="54" t="s">
        <v>9229</v>
      </c>
      <c r="B982" s="111">
        <f t="shared" si="20"/>
        <v>297</v>
      </c>
      <c r="C982" s="112" t="s">
        <v>7417</v>
      </c>
      <c r="D982" s="116">
        <v>120230251</v>
      </c>
      <c r="E982" s="117" t="s">
        <v>8012</v>
      </c>
      <c r="F982" s="118">
        <v>112.6</v>
      </c>
      <c r="G982" s="119">
        <v>44986</v>
      </c>
      <c r="H982" s="119">
        <v>44991</v>
      </c>
      <c r="I982" s="119">
        <v>45016</v>
      </c>
      <c r="J982" s="112" t="s">
        <v>8013</v>
      </c>
      <c r="K982" s="74">
        <v>2023</v>
      </c>
      <c r="L982" t="str">
        <f t="shared" si="19"/>
        <v>20230297</v>
      </c>
      <c r="M982" s="54" t="s">
        <v>8957</v>
      </c>
    </row>
    <row r="983" spans="1:13" x14ac:dyDescent="0.25">
      <c r="A983" s="54" t="s">
        <v>7073</v>
      </c>
      <c r="B983" s="111">
        <f t="shared" si="20"/>
        <v>298</v>
      </c>
      <c r="C983" s="112" t="s">
        <v>7880</v>
      </c>
      <c r="D983" s="116">
        <v>200230760</v>
      </c>
      <c r="E983" s="117" t="s">
        <v>8813</v>
      </c>
      <c r="F983" s="118">
        <v>215.34</v>
      </c>
      <c r="G983" s="119">
        <v>44986</v>
      </c>
      <c r="H983" s="119">
        <v>44986</v>
      </c>
      <c r="I983" s="119">
        <v>45016</v>
      </c>
      <c r="J983" s="131" t="s">
        <v>51</v>
      </c>
      <c r="K983" s="74">
        <v>2023</v>
      </c>
      <c r="L983" t="str">
        <f t="shared" si="19"/>
        <v>20230298</v>
      </c>
      <c r="M983" s="54" t="s">
        <v>8957</v>
      </c>
    </row>
    <row r="984" spans="1:13" x14ac:dyDescent="0.25">
      <c r="A984" s="54" t="s">
        <v>9230</v>
      </c>
      <c r="B984" s="111">
        <f t="shared" si="20"/>
        <v>299</v>
      </c>
      <c r="C984" s="96" t="s">
        <v>8777</v>
      </c>
      <c r="D984" s="97">
        <v>2320878</v>
      </c>
      <c r="E984" s="98" t="s">
        <v>8814</v>
      </c>
      <c r="F984" s="114">
        <v>590.62</v>
      </c>
      <c r="G984" s="91">
        <v>44986</v>
      </c>
      <c r="H984" s="91">
        <v>44986</v>
      </c>
      <c r="I984" s="91">
        <v>45046</v>
      </c>
      <c r="J984" s="96" t="s">
        <v>51</v>
      </c>
      <c r="K984" s="74">
        <v>2023</v>
      </c>
      <c r="L984" t="str">
        <f t="shared" si="19"/>
        <v>20230299</v>
      </c>
      <c r="M984" s="54" t="s">
        <v>8957</v>
      </c>
    </row>
    <row r="985" spans="1:13" x14ac:dyDescent="0.25">
      <c r="A985" s="54" t="s">
        <v>9231</v>
      </c>
      <c r="B985" s="111">
        <f t="shared" si="20"/>
        <v>300</v>
      </c>
      <c r="C985" s="112" t="s">
        <v>7404</v>
      </c>
      <c r="D985" s="116">
        <v>23406172</v>
      </c>
      <c r="E985" s="117" t="s">
        <v>8815</v>
      </c>
      <c r="F985" s="118">
        <v>6001.14</v>
      </c>
      <c r="G985" s="119">
        <v>44987</v>
      </c>
      <c r="H985" s="119">
        <v>44992</v>
      </c>
      <c r="I985" s="119">
        <v>45017</v>
      </c>
      <c r="J985" s="112" t="s">
        <v>7299</v>
      </c>
      <c r="K985" s="74">
        <v>2023</v>
      </c>
      <c r="L985" t="str">
        <f t="shared" si="19"/>
        <v>20230300</v>
      </c>
      <c r="M985" s="54" t="s">
        <v>8957</v>
      </c>
    </row>
    <row r="986" spans="1:13" x14ac:dyDescent="0.25">
      <c r="A986" s="54" t="s">
        <v>9232</v>
      </c>
      <c r="B986" s="111">
        <f t="shared" si="20"/>
        <v>301</v>
      </c>
      <c r="C986" s="93" t="s">
        <v>8659</v>
      </c>
      <c r="D986" s="97">
        <v>122311314</v>
      </c>
      <c r="E986" s="98" t="s">
        <v>8816</v>
      </c>
      <c r="F986" s="114">
        <v>4453.82</v>
      </c>
      <c r="G986" s="91">
        <v>44988</v>
      </c>
      <c r="H986" s="91">
        <v>44988</v>
      </c>
      <c r="I986" s="91">
        <v>45002</v>
      </c>
      <c r="J986" s="96" t="s">
        <v>5781</v>
      </c>
      <c r="K986" s="74">
        <v>2023</v>
      </c>
      <c r="L986" t="str">
        <f t="shared" si="19"/>
        <v>20230301</v>
      </c>
      <c r="M986" s="54" t="s">
        <v>8957</v>
      </c>
    </row>
    <row r="987" spans="1:13" x14ac:dyDescent="0.25">
      <c r="A987" s="54" t="s">
        <v>9233</v>
      </c>
      <c r="B987" s="111">
        <f t="shared" si="20"/>
        <v>302</v>
      </c>
      <c r="C987" s="112" t="s">
        <v>8817</v>
      </c>
      <c r="D987" s="121">
        <v>2152300329</v>
      </c>
      <c r="E987" s="122" t="s">
        <v>8818</v>
      </c>
      <c r="F987" s="123">
        <v>662.98</v>
      </c>
      <c r="G987" s="125">
        <v>44988</v>
      </c>
      <c r="H987" s="125">
        <v>45000</v>
      </c>
      <c r="I987" s="125">
        <v>45002</v>
      </c>
      <c r="J987" s="120" t="s">
        <v>8819</v>
      </c>
      <c r="K987" s="74">
        <v>2023</v>
      </c>
      <c r="L987" t="str">
        <f t="shared" si="19"/>
        <v>20230302</v>
      </c>
      <c r="M987" s="54" t="s">
        <v>8957</v>
      </c>
    </row>
    <row r="988" spans="1:13" x14ac:dyDescent="0.25">
      <c r="A988" s="54" t="s">
        <v>9234</v>
      </c>
      <c r="B988" s="111">
        <f t="shared" si="20"/>
        <v>303</v>
      </c>
      <c r="C988" s="112" t="s">
        <v>7906</v>
      </c>
      <c r="D988" s="116">
        <v>332023</v>
      </c>
      <c r="E988" s="117" t="s">
        <v>7495</v>
      </c>
      <c r="F988" s="118">
        <v>536.19000000000005</v>
      </c>
      <c r="G988" s="119">
        <v>44986</v>
      </c>
      <c r="H988" s="119">
        <v>44991</v>
      </c>
      <c r="I988" s="119">
        <v>45016</v>
      </c>
      <c r="J988" s="112" t="s">
        <v>4665</v>
      </c>
      <c r="K988" s="74">
        <v>2023</v>
      </c>
      <c r="L988" t="str">
        <f t="shared" si="19"/>
        <v>20230303</v>
      </c>
      <c r="M988" s="54" t="s">
        <v>8957</v>
      </c>
    </row>
    <row r="989" spans="1:13" x14ac:dyDescent="0.25">
      <c r="A989" s="54" t="s">
        <v>9235</v>
      </c>
      <c r="B989" s="111">
        <f t="shared" si="20"/>
        <v>304</v>
      </c>
      <c r="C989" s="112" t="s">
        <v>7906</v>
      </c>
      <c r="D989" s="108">
        <v>342023</v>
      </c>
      <c r="E989" s="137" t="s">
        <v>7497</v>
      </c>
      <c r="F989" s="133">
        <v>536.41</v>
      </c>
      <c r="G989" s="110">
        <v>44986</v>
      </c>
      <c r="H989" s="110">
        <v>44991</v>
      </c>
      <c r="I989" s="110">
        <v>45016</v>
      </c>
      <c r="J989" s="112" t="s">
        <v>4665</v>
      </c>
      <c r="K989" s="74">
        <v>2023</v>
      </c>
      <c r="L989" t="str">
        <f t="shared" si="19"/>
        <v>20230304</v>
      </c>
      <c r="M989" s="54" t="s">
        <v>8957</v>
      </c>
    </row>
    <row r="990" spans="1:13" x14ac:dyDescent="0.25">
      <c r="A990" s="54" t="s">
        <v>9236</v>
      </c>
      <c r="B990" s="111">
        <f t="shared" si="20"/>
        <v>305</v>
      </c>
      <c r="C990" s="112" t="s">
        <v>8591</v>
      </c>
      <c r="D990" s="116">
        <v>8412300979</v>
      </c>
      <c r="E990" s="117" t="s">
        <v>8820</v>
      </c>
      <c r="F990" s="118">
        <v>3548.76</v>
      </c>
      <c r="G990" s="119">
        <v>44991</v>
      </c>
      <c r="H990" s="119">
        <v>44994</v>
      </c>
      <c r="I990" s="119">
        <v>45005</v>
      </c>
      <c r="J990" s="112" t="s">
        <v>8821</v>
      </c>
      <c r="K990" s="74">
        <v>2023</v>
      </c>
      <c r="L990" t="str">
        <f t="shared" si="19"/>
        <v>20230305</v>
      </c>
      <c r="M990" s="54" t="s">
        <v>8957</v>
      </c>
    </row>
    <row r="991" spans="1:13" x14ac:dyDescent="0.25">
      <c r="A991" s="54" t="s">
        <v>9237</v>
      </c>
      <c r="B991" s="111">
        <f t="shared" si="20"/>
        <v>306</v>
      </c>
      <c r="C991" s="112" t="s">
        <v>8383</v>
      </c>
      <c r="D991" s="116">
        <v>1021999</v>
      </c>
      <c r="E991" s="117" t="s">
        <v>8822</v>
      </c>
      <c r="F991" s="118">
        <v>533.73</v>
      </c>
      <c r="G991" s="119">
        <v>44992</v>
      </c>
      <c r="H991" s="119">
        <v>45005</v>
      </c>
      <c r="I991" s="119">
        <v>45006</v>
      </c>
      <c r="J991" s="112" t="s">
        <v>7308</v>
      </c>
      <c r="K991" s="74">
        <v>2023</v>
      </c>
      <c r="L991" t="str">
        <f t="shared" si="19"/>
        <v>20230306</v>
      </c>
      <c r="M991" s="54" t="s">
        <v>8957</v>
      </c>
    </row>
    <row r="992" spans="1:13" x14ac:dyDescent="0.25">
      <c r="A992" s="54" t="s">
        <v>9238</v>
      </c>
      <c r="B992" s="111">
        <f t="shared" si="20"/>
        <v>307</v>
      </c>
      <c r="C992" s="112" t="s">
        <v>8823</v>
      </c>
      <c r="D992" s="116">
        <v>20230290</v>
      </c>
      <c r="E992" s="117" t="s">
        <v>8824</v>
      </c>
      <c r="F992" s="118">
        <v>36.29</v>
      </c>
      <c r="G992" s="119">
        <v>44992</v>
      </c>
      <c r="H992" s="119">
        <v>44995</v>
      </c>
      <c r="I992" s="119">
        <v>45006</v>
      </c>
      <c r="J992" s="112" t="s">
        <v>7310</v>
      </c>
      <c r="K992" s="74">
        <v>2023</v>
      </c>
      <c r="L992" t="str">
        <f t="shared" si="19"/>
        <v>20230307</v>
      </c>
      <c r="M992" s="54" t="s">
        <v>8957</v>
      </c>
    </row>
    <row r="993" spans="1:13" x14ac:dyDescent="0.25">
      <c r="A993" s="54" t="s">
        <v>9239</v>
      </c>
      <c r="B993" s="111">
        <f t="shared" si="20"/>
        <v>308</v>
      </c>
      <c r="C993" s="112" t="s">
        <v>8825</v>
      </c>
      <c r="D993" s="116">
        <v>1010003155</v>
      </c>
      <c r="E993" s="132" t="s">
        <v>8826</v>
      </c>
      <c r="F993" s="118">
        <v>104.98</v>
      </c>
      <c r="G993" s="119">
        <v>44993</v>
      </c>
      <c r="H993" s="119">
        <v>45005</v>
      </c>
      <c r="I993" s="119">
        <v>45024</v>
      </c>
      <c r="J993" s="131" t="s">
        <v>4694</v>
      </c>
      <c r="K993" s="74">
        <v>2023</v>
      </c>
      <c r="L993" t="str">
        <f t="shared" si="19"/>
        <v>20230308</v>
      </c>
      <c r="M993" s="54" t="s">
        <v>8957</v>
      </c>
    </row>
    <row r="994" spans="1:13" x14ac:dyDescent="0.25">
      <c r="A994" s="54" t="s">
        <v>9240</v>
      </c>
      <c r="B994" s="111">
        <f t="shared" si="20"/>
        <v>309</v>
      </c>
      <c r="C994" s="96" t="s">
        <v>8322</v>
      </c>
      <c r="D994" s="97">
        <v>202301</v>
      </c>
      <c r="E994" s="98" t="s">
        <v>8827</v>
      </c>
      <c r="F994" s="114">
        <v>913.1</v>
      </c>
      <c r="G994" s="91">
        <v>44992</v>
      </c>
      <c r="H994" s="91">
        <v>45000</v>
      </c>
      <c r="I994" s="91">
        <v>45006</v>
      </c>
      <c r="J994" s="96" t="s">
        <v>4682</v>
      </c>
      <c r="K994" s="74">
        <v>2023</v>
      </c>
      <c r="L994" t="str">
        <f t="shared" si="19"/>
        <v>20230309</v>
      </c>
      <c r="M994" s="54" t="s">
        <v>8957</v>
      </c>
    </row>
    <row r="995" spans="1:13" x14ac:dyDescent="0.25">
      <c r="A995" s="54" t="s">
        <v>9241</v>
      </c>
      <c r="B995" s="111">
        <f t="shared" si="20"/>
        <v>310</v>
      </c>
      <c r="C995" s="112" t="s">
        <v>8659</v>
      </c>
      <c r="D995" s="116">
        <v>122312379</v>
      </c>
      <c r="E995" s="117" t="s">
        <v>8828</v>
      </c>
      <c r="F995" s="118">
        <v>3636.89</v>
      </c>
      <c r="G995" s="119">
        <v>44994</v>
      </c>
      <c r="H995" s="119">
        <v>44994</v>
      </c>
      <c r="I995" s="119">
        <v>45008</v>
      </c>
      <c r="J995" s="112" t="s">
        <v>8829</v>
      </c>
      <c r="K995" s="74">
        <v>2023</v>
      </c>
      <c r="L995" t="str">
        <f t="shared" si="19"/>
        <v>20230310</v>
      </c>
      <c r="M995" s="54" t="s">
        <v>8957</v>
      </c>
    </row>
    <row r="996" spans="1:13" x14ac:dyDescent="0.25">
      <c r="A996" s="54" t="s">
        <v>9242</v>
      </c>
      <c r="B996" s="111">
        <f t="shared" si="20"/>
        <v>311</v>
      </c>
      <c r="C996" s="96" t="s">
        <v>8270</v>
      </c>
      <c r="D996" s="97">
        <v>4102301179</v>
      </c>
      <c r="E996" s="98" t="s">
        <v>8830</v>
      </c>
      <c r="F996" s="114">
        <v>439.03</v>
      </c>
      <c r="G996" s="91">
        <v>44991</v>
      </c>
      <c r="H996" s="91">
        <v>44994</v>
      </c>
      <c r="I996" s="91">
        <v>45006</v>
      </c>
      <c r="J996" s="96" t="s">
        <v>8831</v>
      </c>
      <c r="K996" s="74">
        <v>2023</v>
      </c>
      <c r="L996" t="str">
        <f t="shared" si="19"/>
        <v>20230311</v>
      </c>
      <c r="M996" s="54" t="s">
        <v>8957</v>
      </c>
    </row>
    <row r="997" spans="1:13" x14ac:dyDescent="0.25">
      <c r="A997" s="54" t="s">
        <v>9243</v>
      </c>
      <c r="B997" s="111">
        <f t="shared" si="20"/>
        <v>312</v>
      </c>
      <c r="C997" s="112" t="s">
        <v>7838</v>
      </c>
      <c r="D997" s="116">
        <v>123028</v>
      </c>
      <c r="E997" s="117" t="s">
        <v>8832</v>
      </c>
      <c r="F997" s="118">
        <v>215.52</v>
      </c>
      <c r="G997" s="119">
        <v>44993</v>
      </c>
      <c r="H997" s="119">
        <v>44994</v>
      </c>
      <c r="I997" s="119">
        <v>45003</v>
      </c>
      <c r="J997" s="112" t="s">
        <v>8833</v>
      </c>
      <c r="K997" s="74">
        <v>2023</v>
      </c>
      <c r="L997" t="str">
        <f t="shared" si="19"/>
        <v>20230312</v>
      </c>
      <c r="M997" s="54" t="s">
        <v>8957</v>
      </c>
    </row>
    <row r="998" spans="1:13" x14ac:dyDescent="0.25">
      <c r="A998" s="54" t="s">
        <v>9244</v>
      </c>
      <c r="B998" s="111">
        <f t="shared" si="20"/>
        <v>313</v>
      </c>
      <c r="C998" s="112" t="s">
        <v>8383</v>
      </c>
      <c r="D998" s="116">
        <v>1022041</v>
      </c>
      <c r="E998" s="117" t="s">
        <v>8834</v>
      </c>
      <c r="F998" s="118">
        <v>592.64</v>
      </c>
      <c r="G998" s="119">
        <v>44998</v>
      </c>
      <c r="H998" s="119">
        <v>45000</v>
      </c>
      <c r="I998" s="119">
        <v>45012</v>
      </c>
      <c r="J998" s="96" t="s">
        <v>5833</v>
      </c>
      <c r="K998" s="74">
        <v>2023</v>
      </c>
      <c r="L998" t="str">
        <f t="shared" si="19"/>
        <v>20230313</v>
      </c>
      <c r="M998" s="54" t="s">
        <v>8957</v>
      </c>
    </row>
    <row r="999" spans="1:13" x14ac:dyDescent="0.25">
      <c r="A999" s="54" t="s">
        <v>9245</v>
      </c>
      <c r="B999" s="111">
        <f t="shared" si="20"/>
        <v>314</v>
      </c>
      <c r="C999" s="120" t="s">
        <v>7764</v>
      </c>
      <c r="D999" s="121">
        <v>23061</v>
      </c>
      <c r="E999" s="122" t="s">
        <v>8835</v>
      </c>
      <c r="F999" s="123">
        <v>880.8</v>
      </c>
      <c r="G999" s="125">
        <v>44998</v>
      </c>
      <c r="H999" s="125">
        <v>45000</v>
      </c>
      <c r="I999" s="125">
        <v>45012</v>
      </c>
      <c r="J999" s="112" t="s">
        <v>7319</v>
      </c>
      <c r="K999" s="74">
        <v>2023</v>
      </c>
      <c r="L999" t="str">
        <f t="shared" si="19"/>
        <v>20230314</v>
      </c>
      <c r="M999" s="54" t="s">
        <v>8957</v>
      </c>
    </row>
    <row r="1000" spans="1:13" x14ac:dyDescent="0.25">
      <c r="A1000" s="54" t="s">
        <v>9246</v>
      </c>
      <c r="B1000" s="111">
        <f t="shared" si="20"/>
        <v>315</v>
      </c>
      <c r="C1000" s="126" t="s">
        <v>8836</v>
      </c>
      <c r="D1000" s="111">
        <v>109</v>
      </c>
      <c r="E1000" s="127" t="s">
        <v>8837</v>
      </c>
      <c r="F1000" s="128">
        <v>41.95</v>
      </c>
      <c r="G1000" s="129">
        <v>44999</v>
      </c>
      <c r="H1000" s="129">
        <v>45005</v>
      </c>
      <c r="I1000" s="129">
        <v>45013</v>
      </c>
      <c r="J1000" s="126" t="s">
        <v>7322</v>
      </c>
      <c r="K1000" s="74">
        <v>2023</v>
      </c>
      <c r="L1000" t="str">
        <f t="shared" si="19"/>
        <v>20230315</v>
      </c>
      <c r="M1000" s="54" t="s">
        <v>8957</v>
      </c>
    </row>
    <row r="1001" spans="1:13" x14ac:dyDescent="0.25">
      <c r="A1001" s="54" t="s">
        <v>9247</v>
      </c>
      <c r="B1001" s="111">
        <f t="shared" si="20"/>
        <v>316</v>
      </c>
      <c r="C1001" s="107" t="s">
        <v>8838</v>
      </c>
      <c r="D1001" s="108">
        <v>2023100448</v>
      </c>
      <c r="E1001" s="137" t="s">
        <v>8839</v>
      </c>
      <c r="F1001" s="133">
        <v>40</v>
      </c>
      <c r="G1001" s="110">
        <v>44999</v>
      </c>
      <c r="H1001" s="110">
        <v>45005</v>
      </c>
      <c r="I1001" s="110">
        <v>45013</v>
      </c>
      <c r="J1001" s="107" t="s">
        <v>8840</v>
      </c>
      <c r="K1001" s="74">
        <v>2023</v>
      </c>
      <c r="L1001" t="str">
        <f t="shared" si="19"/>
        <v>20230316</v>
      </c>
      <c r="M1001" s="54" t="s">
        <v>8957</v>
      </c>
    </row>
    <row r="1002" spans="1:13" x14ac:dyDescent="0.25">
      <c r="A1002" s="54" t="s">
        <v>9248</v>
      </c>
      <c r="B1002" s="111">
        <f t="shared" si="20"/>
        <v>317</v>
      </c>
      <c r="C1002" s="112" t="s">
        <v>7981</v>
      </c>
      <c r="D1002" s="112">
        <v>1023100702</v>
      </c>
      <c r="E1002" s="117" t="s">
        <v>8841</v>
      </c>
      <c r="F1002" s="118">
        <v>90</v>
      </c>
      <c r="G1002" s="119">
        <v>44995</v>
      </c>
      <c r="H1002" s="119">
        <v>45000</v>
      </c>
      <c r="I1002" s="119">
        <v>45025</v>
      </c>
      <c r="J1002" s="112" t="s">
        <v>4766</v>
      </c>
      <c r="K1002" s="74">
        <v>2023</v>
      </c>
      <c r="L1002" t="str">
        <f t="shared" si="19"/>
        <v>20230317</v>
      </c>
      <c r="M1002" s="54" t="s">
        <v>8957</v>
      </c>
    </row>
    <row r="1003" spans="1:13" x14ac:dyDescent="0.25">
      <c r="A1003" s="54" t="s">
        <v>9249</v>
      </c>
      <c r="B1003" s="111">
        <f t="shared" si="20"/>
        <v>318</v>
      </c>
      <c r="C1003" s="112" t="s">
        <v>7399</v>
      </c>
      <c r="D1003" s="116">
        <v>23300121</v>
      </c>
      <c r="E1003" s="117" t="s">
        <v>8842</v>
      </c>
      <c r="F1003" s="118">
        <v>165.77</v>
      </c>
      <c r="G1003" s="119">
        <v>44986</v>
      </c>
      <c r="H1003" s="119">
        <v>45000</v>
      </c>
      <c r="I1003" s="119">
        <v>45014</v>
      </c>
      <c r="J1003" s="112" t="s">
        <v>212</v>
      </c>
      <c r="K1003" s="74">
        <v>2023</v>
      </c>
      <c r="L1003" t="str">
        <f t="shared" si="19"/>
        <v>20230318</v>
      </c>
      <c r="M1003" s="54" t="s">
        <v>8957</v>
      </c>
    </row>
    <row r="1004" spans="1:13" x14ac:dyDescent="0.25">
      <c r="A1004" s="54" t="s">
        <v>9250</v>
      </c>
      <c r="B1004" s="111">
        <f t="shared" si="20"/>
        <v>319</v>
      </c>
      <c r="C1004" s="112" t="s">
        <v>8843</v>
      </c>
      <c r="D1004" s="116">
        <v>202311188</v>
      </c>
      <c r="E1004" s="117" t="s">
        <v>8844</v>
      </c>
      <c r="F1004" s="118">
        <v>146</v>
      </c>
      <c r="G1004" s="119">
        <v>45001</v>
      </c>
      <c r="H1004" s="119">
        <v>45005</v>
      </c>
      <c r="I1004" s="119">
        <v>45031</v>
      </c>
      <c r="J1004" s="112" t="s">
        <v>8845</v>
      </c>
      <c r="K1004" s="74">
        <v>2023</v>
      </c>
      <c r="L1004" t="str">
        <f t="shared" si="19"/>
        <v>20230319</v>
      </c>
      <c r="M1004" s="54" t="s">
        <v>8957</v>
      </c>
    </row>
    <row r="1005" spans="1:13" x14ac:dyDescent="0.25">
      <c r="A1005" s="54" t="s">
        <v>9251</v>
      </c>
      <c r="B1005" s="111">
        <f t="shared" si="20"/>
        <v>320</v>
      </c>
      <c r="C1005" s="112" t="s">
        <v>8846</v>
      </c>
      <c r="D1005" s="116">
        <v>10230065</v>
      </c>
      <c r="E1005" s="117" t="s">
        <v>8847</v>
      </c>
      <c r="F1005" s="118">
        <v>271.5</v>
      </c>
      <c r="G1005" s="119">
        <v>44991</v>
      </c>
      <c r="H1005" s="119">
        <v>45005</v>
      </c>
      <c r="I1005" s="119">
        <v>44991</v>
      </c>
      <c r="J1005" s="112" t="s">
        <v>7369</v>
      </c>
      <c r="K1005" s="74">
        <v>2023</v>
      </c>
      <c r="L1005" t="str">
        <f t="shared" si="19"/>
        <v>20230320</v>
      </c>
      <c r="M1005" s="54" t="s">
        <v>8957</v>
      </c>
    </row>
    <row r="1006" spans="1:13" x14ac:dyDescent="0.25">
      <c r="A1006" s="54" t="s">
        <v>9252</v>
      </c>
      <c r="B1006" s="111">
        <f t="shared" si="20"/>
        <v>321</v>
      </c>
      <c r="C1006" s="112" t="s">
        <v>8782</v>
      </c>
      <c r="D1006" s="116">
        <v>199</v>
      </c>
      <c r="E1006" s="117" t="s">
        <v>8848</v>
      </c>
      <c r="F1006" s="118">
        <v>3853</v>
      </c>
      <c r="G1006" s="119">
        <v>44991</v>
      </c>
      <c r="H1006" s="119">
        <v>44999</v>
      </c>
      <c r="I1006" s="119">
        <v>45014</v>
      </c>
      <c r="J1006" s="112" t="s">
        <v>5601</v>
      </c>
      <c r="K1006" s="74">
        <v>2023</v>
      </c>
      <c r="L1006" t="str">
        <f t="shared" si="19"/>
        <v>20230321</v>
      </c>
      <c r="M1006" s="54" t="s">
        <v>8957</v>
      </c>
    </row>
    <row r="1007" spans="1:13" x14ac:dyDescent="0.25">
      <c r="A1007" s="54" t="s">
        <v>9253</v>
      </c>
      <c r="B1007" s="111">
        <f t="shared" si="20"/>
        <v>322</v>
      </c>
      <c r="C1007" s="112" t="s">
        <v>8849</v>
      </c>
      <c r="D1007" s="116">
        <v>20230930</v>
      </c>
      <c r="E1007" s="117" t="s">
        <v>8850</v>
      </c>
      <c r="F1007" s="118">
        <v>1377.24</v>
      </c>
      <c r="G1007" s="119">
        <v>44994</v>
      </c>
      <c r="H1007" s="119">
        <v>45002</v>
      </c>
      <c r="I1007" s="119">
        <v>45008</v>
      </c>
      <c r="J1007" s="112" t="s">
        <v>5958</v>
      </c>
      <c r="K1007" s="74">
        <v>2023</v>
      </c>
      <c r="L1007" t="str">
        <f t="shared" ref="L1007:L1070" si="21">K1007&amp;M1007&amp;B1007</f>
        <v>20230322</v>
      </c>
      <c r="M1007" s="54" t="s">
        <v>8957</v>
      </c>
    </row>
    <row r="1008" spans="1:13" x14ac:dyDescent="0.25">
      <c r="A1008" s="54" t="s">
        <v>9254</v>
      </c>
      <c r="B1008" s="111">
        <f t="shared" si="20"/>
        <v>323</v>
      </c>
      <c r="C1008" s="112" t="s">
        <v>8226</v>
      </c>
      <c r="D1008" s="116">
        <v>230304</v>
      </c>
      <c r="E1008" s="117" t="s">
        <v>8851</v>
      </c>
      <c r="F1008" s="118">
        <v>2137.8000000000002</v>
      </c>
      <c r="G1008" s="119">
        <v>44998</v>
      </c>
      <c r="H1008" s="119">
        <v>45002</v>
      </c>
      <c r="I1008" s="119">
        <v>45012</v>
      </c>
      <c r="J1008" s="112" t="s">
        <v>7339</v>
      </c>
      <c r="K1008" s="74">
        <v>2023</v>
      </c>
      <c r="L1008" t="str">
        <f t="shared" si="21"/>
        <v>20230323</v>
      </c>
      <c r="M1008" s="54" t="s">
        <v>8957</v>
      </c>
    </row>
    <row r="1009" spans="1:13" x14ac:dyDescent="0.25">
      <c r="A1009" s="54" t="s">
        <v>9255</v>
      </c>
      <c r="B1009" s="111">
        <f t="shared" si="20"/>
        <v>324</v>
      </c>
      <c r="C1009" s="120" t="s">
        <v>7421</v>
      </c>
      <c r="D1009" s="121">
        <v>230304</v>
      </c>
      <c r="E1009" s="122" t="s">
        <v>8852</v>
      </c>
      <c r="F1009" s="123">
        <v>1145.57</v>
      </c>
      <c r="G1009" s="125">
        <v>44999</v>
      </c>
      <c r="H1009" s="125">
        <v>45002</v>
      </c>
      <c r="I1009" s="125">
        <v>45013</v>
      </c>
      <c r="J1009" s="120" t="s">
        <v>4678</v>
      </c>
      <c r="K1009" s="74">
        <v>2023</v>
      </c>
      <c r="L1009" t="str">
        <f t="shared" si="21"/>
        <v>20230324</v>
      </c>
      <c r="M1009" s="54" t="s">
        <v>8957</v>
      </c>
    </row>
    <row r="1010" spans="1:13" x14ac:dyDescent="0.25">
      <c r="A1010" s="54" t="s">
        <v>9256</v>
      </c>
      <c r="B1010" s="111">
        <f t="shared" si="20"/>
        <v>325</v>
      </c>
      <c r="C1010" s="112" t="s">
        <v>7421</v>
      </c>
      <c r="D1010" s="116">
        <v>230305</v>
      </c>
      <c r="E1010" s="117" t="s">
        <v>8853</v>
      </c>
      <c r="F1010" s="118">
        <v>505</v>
      </c>
      <c r="G1010" s="119">
        <v>44999</v>
      </c>
      <c r="H1010" s="119">
        <v>45002</v>
      </c>
      <c r="I1010" s="119">
        <v>45013</v>
      </c>
      <c r="J1010" s="112" t="s">
        <v>6893</v>
      </c>
      <c r="K1010" s="74">
        <v>2023</v>
      </c>
      <c r="L1010" t="str">
        <f t="shared" si="21"/>
        <v>20230325</v>
      </c>
      <c r="M1010" s="54" t="s">
        <v>8957</v>
      </c>
    </row>
    <row r="1011" spans="1:13" x14ac:dyDescent="0.25">
      <c r="A1011" s="54" t="s">
        <v>9257</v>
      </c>
      <c r="B1011" s="111">
        <f t="shared" si="20"/>
        <v>326</v>
      </c>
      <c r="C1011" s="96" t="s">
        <v>8659</v>
      </c>
      <c r="D1011" s="97">
        <v>122313625</v>
      </c>
      <c r="E1011" s="98" t="s">
        <v>8854</v>
      </c>
      <c r="F1011" s="114">
        <v>7744.09</v>
      </c>
      <c r="G1011" s="91">
        <v>45002</v>
      </c>
      <c r="H1011" s="91">
        <v>45002</v>
      </c>
      <c r="I1011" s="91">
        <v>45016</v>
      </c>
      <c r="J1011" s="96" t="s">
        <v>5745</v>
      </c>
      <c r="K1011" s="74">
        <v>2023</v>
      </c>
      <c r="L1011" t="str">
        <f t="shared" si="21"/>
        <v>20230326</v>
      </c>
      <c r="M1011" s="54" t="s">
        <v>8957</v>
      </c>
    </row>
    <row r="1012" spans="1:13" x14ac:dyDescent="0.25">
      <c r="A1012" s="54" t="s">
        <v>9258</v>
      </c>
      <c r="B1012" s="111">
        <f t="shared" si="20"/>
        <v>327</v>
      </c>
      <c r="C1012" s="120" t="s">
        <v>7854</v>
      </c>
      <c r="D1012" s="116">
        <v>2023132</v>
      </c>
      <c r="E1012" s="117" t="s">
        <v>7501</v>
      </c>
      <c r="F1012" s="118">
        <v>59.76</v>
      </c>
      <c r="G1012" s="119">
        <v>44996</v>
      </c>
      <c r="H1012" s="119">
        <v>45005</v>
      </c>
      <c r="I1012" s="119">
        <v>45010</v>
      </c>
      <c r="J1012" s="120" t="s">
        <v>7343</v>
      </c>
      <c r="K1012" s="74">
        <v>2023</v>
      </c>
      <c r="L1012" t="str">
        <f t="shared" si="21"/>
        <v>20230327</v>
      </c>
      <c r="M1012" s="54" t="s">
        <v>8957</v>
      </c>
    </row>
    <row r="1013" spans="1:13" x14ac:dyDescent="0.25">
      <c r="A1013" s="54" t="s">
        <v>9259</v>
      </c>
      <c r="B1013" s="111">
        <f t="shared" si="20"/>
        <v>328</v>
      </c>
      <c r="C1013" s="120" t="s">
        <v>8825</v>
      </c>
      <c r="D1013" s="116">
        <v>10002884</v>
      </c>
      <c r="E1013" s="117" t="s">
        <v>8855</v>
      </c>
      <c r="F1013" s="118">
        <v>38.090000000000003</v>
      </c>
      <c r="G1013" s="119">
        <v>44987</v>
      </c>
      <c r="H1013" s="119">
        <v>45000</v>
      </c>
      <c r="I1013" s="119">
        <v>45018</v>
      </c>
      <c r="J1013" s="120" t="s">
        <v>4694</v>
      </c>
      <c r="K1013" s="74">
        <v>2023</v>
      </c>
      <c r="L1013" t="str">
        <f t="shared" si="21"/>
        <v>20230328</v>
      </c>
      <c r="M1013" s="54" t="s">
        <v>8957</v>
      </c>
    </row>
    <row r="1014" spans="1:13" x14ac:dyDescent="0.25">
      <c r="A1014" s="54" t="s">
        <v>9260</v>
      </c>
      <c r="B1014" s="111">
        <f t="shared" si="20"/>
        <v>329</v>
      </c>
      <c r="C1014" s="120" t="s">
        <v>7882</v>
      </c>
      <c r="D1014" s="116">
        <v>20231889</v>
      </c>
      <c r="E1014" s="117" t="s">
        <v>8856</v>
      </c>
      <c r="F1014" s="118">
        <v>309.08</v>
      </c>
      <c r="G1014" s="119">
        <v>44988</v>
      </c>
      <c r="H1014" s="119">
        <v>44988</v>
      </c>
      <c r="I1014" s="119">
        <v>45018</v>
      </c>
      <c r="J1014" s="112" t="s">
        <v>212</v>
      </c>
      <c r="K1014" s="74">
        <v>2023</v>
      </c>
      <c r="L1014" t="str">
        <f t="shared" si="21"/>
        <v>20230329</v>
      </c>
      <c r="M1014" s="54" t="s">
        <v>8957</v>
      </c>
    </row>
    <row r="1015" spans="1:13" x14ac:dyDescent="0.25">
      <c r="A1015" s="54" t="s">
        <v>9261</v>
      </c>
      <c r="B1015" s="111">
        <f t="shared" si="20"/>
        <v>330</v>
      </c>
      <c r="C1015" s="112" t="s">
        <v>7981</v>
      </c>
      <c r="D1015" s="116">
        <v>1023100774</v>
      </c>
      <c r="E1015" s="117" t="s">
        <v>8841</v>
      </c>
      <c r="F1015" s="118">
        <v>52.2</v>
      </c>
      <c r="G1015" s="119">
        <v>44985</v>
      </c>
      <c r="H1015" s="119">
        <v>45002</v>
      </c>
      <c r="I1015" s="119">
        <v>45030</v>
      </c>
      <c r="J1015" s="112" t="s">
        <v>4766</v>
      </c>
      <c r="K1015" s="74">
        <v>2023</v>
      </c>
      <c r="L1015" t="str">
        <f t="shared" si="21"/>
        <v>20230330</v>
      </c>
      <c r="M1015" s="54" t="s">
        <v>8957</v>
      </c>
    </row>
    <row r="1016" spans="1:13" x14ac:dyDescent="0.25">
      <c r="A1016" s="54" t="s">
        <v>9262</v>
      </c>
      <c r="B1016" s="111">
        <f t="shared" si="20"/>
        <v>331</v>
      </c>
      <c r="C1016" s="112" t="s">
        <v>8857</v>
      </c>
      <c r="D1016" s="162" t="s">
        <v>8858</v>
      </c>
      <c r="E1016" s="117" t="s">
        <v>8841</v>
      </c>
      <c r="F1016" s="118">
        <v>4.99</v>
      </c>
      <c r="G1016" s="119">
        <v>45006</v>
      </c>
      <c r="H1016" s="119">
        <v>45008</v>
      </c>
      <c r="I1016" s="119">
        <v>45007</v>
      </c>
      <c r="J1016" s="112" t="s">
        <v>8859</v>
      </c>
      <c r="K1016" s="74">
        <v>2023</v>
      </c>
      <c r="L1016" t="str">
        <f t="shared" si="21"/>
        <v>20230331</v>
      </c>
      <c r="M1016" s="54" t="s">
        <v>8957</v>
      </c>
    </row>
    <row r="1017" spans="1:13" x14ac:dyDescent="0.25">
      <c r="A1017" s="54" t="s">
        <v>9263</v>
      </c>
      <c r="B1017" s="111">
        <f t="shared" si="20"/>
        <v>332</v>
      </c>
      <c r="C1017" s="112" t="s">
        <v>7404</v>
      </c>
      <c r="D1017" s="116">
        <v>23406458</v>
      </c>
      <c r="E1017" s="117" t="s">
        <v>8860</v>
      </c>
      <c r="F1017" s="118">
        <v>1371.6</v>
      </c>
      <c r="G1017" s="119">
        <v>44991</v>
      </c>
      <c r="H1017" s="119">
        <v>44994</v>
      </c>
      <c r="I1017" s="119">
        <v>45021</v>
      </c>
      <c r="J1017" s="112" t="s">
        <v>7351</v>
      </c>
      <c r="K1017" s="74">
        <v>2023</v>
      </c>
      <c r="L1017" t="str">
        <f t="shared" si="21"/>
        <v>20230332</v>
      </c>
      <c r="M1017" s="54" t="s">
        <v>8957</v>
      </c>
    </row>
    <row r="1018" spans="1:13" x14ac:dyDescent="0.25">
      <c r="A1018" s="54" t="s">
        <v>9264</v>
      </c>
      <c r="B1018" s="111">
        <f t="shared" si="20"/>
        <v>333</v>
      </c>
      <c r="C1018" s="112" t="s">
        <v>8778</v>
      </c>
      <c r="D1018" s="116">
        <v>3262007</v>
      </c>
      <c r="E1018" s="117" t="s">
        <v>8861</v>
      </c>
      <c r="F1018" s="118">
        <v>84</v>
      </c>
      <c r="G1018" s="119">
        <v>44991</v>
      </c>
      <c r="H1018" s="119">
        <v>44994</v>
      </c>
      <c r="I1018" s="119">
        <v>45021</v>
      </c>
      <c r="J1018" s="112" t="s">
        <v>8862</v>
      </c>
      <c r="K1018" s="74">
        <v>2023</v>
      </c>
      <c r="L1018" t="str">
        <f t="shared" si="21"/>
        <v>20230333</v>
      </c>
      <c r="M1018" s="54" t="s">
        <v>8957</v>
      </c>
    </row>
    <row r="1019" spans="1:13" x14ac:dyDescent="0.25">
      <c r="A1019" s="54" t="s">
        <v>9265</v>
      </c>
      <c r="B1019" s="111">
        <f t="shared" si="20"/>
        <v>334</v>
      </c>
      <c r="C1019" s="112" t="s">
        <v>7881</v>
      </c>
      <c r="D1019" s="116">
        <v>30016230</v>
      </c>
      <c r="E1019" s="117" t="s">
        <v>8863</v>
      </c>
      <c r="F1019" s="118">
        <v>2.2000000000000002</v>
      </c>
      <c r="G1019" s="119">
        <v>44988</v>
      </c>
      <c r="H1019" s="119">
        <v>44991</v>
      </c>
      <c r="I1019" s="119">
        <v>45021</v>
      </c>
      <c r="J1019" s="112" t="s">
        <v>36</v>
      </c>
      <c r="K1019" s="74">
        <v>2023</v>
      </c>
      <c r="L1019" t="str">
        <f t="shared" si="21"/>
        <v>20230334</v>
      </c>
      <c r="M1019" s="54" t="s">
        <v>8957</v>
      </c>
    </row>
    <row r="1020" spans="1:13" x14ac:dyDescent="0.25">
      <c r="A1020" s="54" t="s">
        <v>9266</v>
      </c>
      <c r="B1020" s="111">
        <f t="shared" si="20"/>
        <v>335</v>
      </c>
      <c r="C1020" s="112" t="s">
        <v>7893</v>
      </c>
      <c r="D1020" s="116">
        <v>2266954</v>
      </c>
      <c r="E1020" s="117" t="s">
        <v>8864</v>
      </c>
      <c r="F1020" s="118">
        <v>845.47</v>
      </c>
      <c r="G1020" s="119">
        <v>44990</v>
      </c>
      <c r="H1020" s="119">
        <v>44991</v>
      </c>
      <c r="I1020" s="119">
        <v>45051</v>
      </c>
      <c r="J1020" s="112" t="s">
        <v>5781</v>
      </c>
      <c r="K1020" s="74">
        <v>2023</v>
      </c>
      <c r="L1020" t="str">
        <f t="shared" si="21"/>
        <v>20230335</v>
      </c>
      <c r="M1020" s="54" t="s">
        <v>8957</v>
      </c>
    </row>
    <row r="1021" spans="1:13" x14ac:dyDescent="0.25">
      <c r="A1021" s="54" t="s">
        <v>9267</v>
      </c>
      <c r="B1021" s="111">
        <f t="shared" si="20"/>
        <v>336</v>
      </c>
      <c r="C1021" s="112" t="s">
        <v>7893</v>
      </c>
      <c r="D1021" s="116">
        <v>2269187</v>
      </c>
      <c r="E1021" s="117" t="s">
        <v>8865</v>
      </c>
      <c r="F1021" s="118">
        <v>76.56</v>
      </c>
      <c r="G1021" s="119">
        <v>44990</v>
      </c>
      <c r="H1021" s="119">
        <v>44991</v>
      </c>
      <c r="I1021" s="119">
        <v>45051</v>
      </c>
      <c r="J1021" s="112" t="s">
        <v>36</v>
      </c>
      <c r="K1021" s="74">
        <v>2023</v>
      </c>
      <c r="L1021" t="str">
        <f t="shared" si="21"/>
        <v>20230336</v>
      </c>
      <c r="M1021" s="54" t="s">
        <v>8957</v>
      </c>
    </row>
    <row r="1022" spans="1:13" x14ac:dyDescent="0.25">
      <c r="A1022" s="54" t="s">
        <v>9268</v>
      </c>
      <c r="B1022" s="111">
        <f t="shared" si="20"/>
        <v>337</v>
      </c>
      <c r="C1022" s="112" t="s">
        <v>8780</v>
      </c>
      <c r="D1022" s="116">
        <v>2023105</v>
      </c>
      <c r="E1022" s="117" t="s">
        <v>8866</v>
      </c>
      <c r="F1022" s="118">
        <v>420</v>
      </c>
      <c r="G1022" s="119">
        <v>45002</v>
      </c>
      <c r="H1022" s="119">
        <v>45008</v>
      </c>
      <c r="I1022" s="119">
        <v>45016</v>
      </c>
      <c r="J1022" s="112" t="s">
        <v>8867</v>
      </c>
      <c r="K1022" s="74">
        <v>2023</v>
      </c>
      <c r="L1022" t="str">
        <f t="shared" si="21"/>
        <v>20230337</v>
      </c>
      <c r="M1022" s="54" t="s">
        <v>8957</v>
      </c>
    </row>
    <row r="1023" spans="1:13" x14ac:dyDescent="0.25">
      <c r="A1023" s="54" t="s">
        <v>7382</v>
      </c>
      <c r="B1023" s="111">
        <f t="shared" si="20"/>
        <v>338</v>
      </c>
      <c r="C1023" s="112" t="s">
        <v>8780</v>
      </c>
      <c r="D1023" s="116">
        <v>2023106</v>
      </c>
      <c r="E1023" s="117" t="s">
        <v>8866</v>
      </c>
      <c r="F1023" s="118">
        <v>226.2</v>
      </c>
      <c r="G1023" s="119">
        <v>45002</v>
      </c>
      <c r="H1023" s="119">
        <v>45008</v>
      </c>
      <c r="I1023" s="119">
        <v>45107</v>
      </c>
      <c r="J1023" s="112" t="s">
        <v>8781</v>
      </c>
      <c r="K1023" s="74">
        <v>2023</v>
      </c>
      <c r="L1023" t="str">
        <f t="shared" si="21"/>
        <v>20230338</v>
      </c>
      <c r="M1023" s="54" t="s">
        <v>8957</v>
      </c>
    </row>
    <row r="1024" spans="1:13" x14ac:dyDescent="0.25">
      <c r="A1024" s="54" t="s">
        <v>9269</v>
      </c>
      <c r="B1024" s="111">
        <f t="shared" si="20"/>
        <v>339</v>
      </c>
      <c r="C1024" s="112" t="s">
        <v>8868</v>
      </c>
      <c r="D1024" s="116">
        <v>2023015</v>
      </c>
      <c r="E1024" s="117" t="s">
        <v>8869</v>
      </c>
      <c r="F1024" s="118">
        <v>5109.6000000000004</v>
      </c>
      <c r="G1024" s="119">
        <v>45008</v>
      </c>
      <c r="H1024" s="119">
        <v>45008</v>
      </c>
      <c r="I1024" s="119">
        <v>45015</v>
      </c>
      <c r="J1024" s="112" t="s">
        <v>8870</v>
      </c>
      <c r="K1024" s="74">
        <v>2023</v>
      </c>
      <c r="L1024" t="str">
        <f t="shared" si="21"/>
        <v>20230339</v>
      </c>
      <c r="M1024" s="54" t="s">
        <v>8957</v>
      </c>
    </row>
    <row r="1025" spans="1:13" x14ac:dyDescent="0.25">
      <c r="A1025" s="54" t="s">
        <v>9270</v>
      </c>
      <c r="B1025" s="111">
        <f t="shared" si="20"/>
        <v>340</v>
      </c>
      <c r="C1025" s="130" t="s">
        <v>8871</v>
      </c>
      <c r="D1025" s="121">
        <v>20223002</v>
      </c>
      <c r="E1025" s="138" t="s">
        <v>8872</v>
      </c>
      <c r="F1025" s="118">
        <v>223.2</v>
      </c>
      <c r="G1025" s="125">
        <v>44986</v>
      </c>
      <c r="H1025" s="125">
        <v>45012</v>
      </c>
      <c r="I1025" s="125">
        <v>45012</v>
      </c>
      <c r="J1025" s="112" t="s">
        <v>8873</v>
      </c>
      <c r="K1025" s="74">
        <v>2023</v>
      </c>
      <c r="L1025" t="str">
        <f t="shared" si="21"/>
        <v>20230340</v>
      </c>
      <c r="M1025" s="54" t="s">
        <v>8957</v>
      </c>
    </row>
    <row r="1026" spans="1:13" x14ac:dyDescent="0.25">
      <c r="A1026" s="54" t="s">
        <v>9271</v>
      </c>
      <c r="B1026" s="111">
        <f t="shared" si="20"/>
        <v>341</v>
      </c>
      <c r="C1026" s="112" t="s">
        <v>8528</v>
      </c>
      <c r="D1026" s="116">
        <v>113531</v>
      </c>
      <c r="E1026" s="132" t="s">
        <v>8874</v>
      </c>
      <c r="F1026" s="118">
        <v>208.37</v>
      </c>
      <c r="G1026" s="119">
        <v>45000</v>
      </c>
      <c r="H1026" s="119">
        <v>45013</v>
      </c>
      <c r="I1026" s="119">
        <v>45014</v>
      </c>
      <c r="J1026" s="112" t="s">
        <v>8875</v>
      </c>
      <c r="K1026" s="74">
        <v>2023</v>
      </c>
      <c r="L1026" t="str">
        <f t="shared" si="21"/>
        <v>20230341</v>
      </c>
      <c r="M1026" s="54" t="s">
        <v>8957</v>
      </c>
    </row>
    <row r="1027" spans="1:13" x14ac:dyDescent="0.25">
      <c r="A1027" s="54" t="s">
        <v>9272</v>
      </c>
      <c r="B1027" s="111">
        <f t="shared" ref="B1027:B1090" si="22">B1026+1</f>
        <v>342</v>
      </c>
      <c r="C1027" s="112" t="s">
        <v>8846</v>
      </c>
      <c r="D1027" s="116">
        <v>10230086</v>
      </c>
      <c r="E1027" s="132" t="s">
        <v>8876</v>
      </c>
      <c r="F1027" s="118">
        <v>58.08</v>
      </c>
      <c r="G1027" s="119">
        <v>45006</v>
      </c>
      <c r="H1027" s="119">
        <v>45013</v>
      </c>
      <c r="I1027" s="119">
        <v>45013</v>
      </c>
      <c r="J1027" s="112" t="s">
        <v>7369</v>
      </c>
      <c r="K1027" s="74">
        <v>2023</v>
      </c>
      <c r="L1027" t="str">
        <f t="shared" si="21"/>
        <v>20230342</v>
      </c>
      <c r="M1027" s="54" t="s">
        <v>8957</v>
      </c>
    </row>
    <row r="1028" spans="1:13" x14ac:dyDescent="0.25">
      <c r="A1028" s="54" t="s">
        <v>9273</v>
      </c>
      <c r="B1028" s="111">
        <f t="shared" si="22"/>
        <v>343</v>
      </c>
      <c r="C1028" s="112" t="s">
        <v>8877</v>
      </c>
      <c r="D1028" s="111">
        <v>72023</v>
      </c>
      <c r="E1028" s="160" t="s">
        <v>8878</v>
      </c>
      <c r="F1028" s="128">
        <v>180</v>
      </c>
      <c r="G1028" s="119">
        <v>45003</v>
      </c>
      <c r="H1028" s="119">
        <v>45013</v>
      </c>
      <c r="I1028" s="129">
        <v>45017</v>
      </c>
      <c r="J1028" s="126" t="s">
        <v>7372</v>
      </c>
      <c r="K1028" s="74">
        <v>2023</v>
      </c>
      <c r="L1028" t="str">
        <f t="shared" si="21"/>
        <v>20230343</v>
      </c>
      <c r="M1028" s="54" t="s">
        <v>8957</v>
      </c>
    </row>
    <row r="1029" spans="1:13" x14ac:dyDescent="0.25">
      <c r="A1029" s="54" t="s">
        <v>9274</v>
      </c>
      <c r="B1029" s="111">
        <f t="shared" si="22"/>
        <v>344</v>
      </c>
      <c r="C1029" s="96" t="s">
        <v>7702</v>
      </c>
      <c r="D1029" s="97">
        <v>230300002</v>
      </c>
      <c r="E1029" s="98" t="s">
        <v>8879</v>
      </c>
      <c r="F1029" s="114">
        <v>9053.9500000000007</v>
      </c>
      <c r="G1029" s="99">
        <v>45009</v>
      </c>
      <c r="H1029" s="115">
        <v>45012</v>
      </c>
      <c r="I1029" s="99">
        <v>45039</v>
      </c>
      <c r="J1029" s="96" t="s">
        <v>8880</v>
      </c>
      <c r="K1029" s="74">
        <v>2023</v>
      </c>
      <c r="L1029" t="str">
        <f t="shared" si="21"/>
        <v>20230344</v>
      </c>
      <c r="M1029" s="54" t="s">
        <v>8957</v>
      </c>
    </row>
    <row r="1030" spans="1:13" x14ac:dyDescent="0.25">
      <c r="A1030" s="54" t="s">
        <v>9275</v>
      </c>
      <c r="B1030" s="111">
        <f t="shared" si="22"/>
        <v>345</v>
      </c>
      <c r="C1030" s="96" t="s">
        <v>8536</v>
      </c>
      <c r="D1030" s="97">
        <v>2323</v>
      </c>
      <c r="E1030" s="98" t="s">
        <v>8881</v>
      </c>
      <c r="F1030" s="114">
        <v>120</v>
      </c>
      <c r="G1030" s="99">
        <v>44999</v>
      </c>
      <c r="H1030" s="99">
        <v>45006</v>
      </c>
      <c r="I1030" s="99">
        <v>45013</v>
      </c>
      <c r="J1030" s="96" t="s">
        <v>5336</v>
      </c>
      <c r="K1030" s="74">
        <v>2023</v>
      </c>
      <c r="L1030" t="str">
        <f t="shared" si="21"/>
        <v>20230345</v>
      </c>
      <c r="M1030" s="54" t="s">
        <v>8957</v>
      </c>
    </row>
    <row r="1031" spans="1:13" x14ac:dyDescent="0.25">
      <c r="A1031" s="54" t="s">
        <v>9276</v>
      </c>
      <c r="B1031" s="111">
        <f t="shared" si="22"/>
        <v>346</v>
      </c>
      <c r="C1031" s="96" t="s">
        <v>8779</v>
      </c>
      <c r="D1031" s="97">
        <v>10230016</v>
      </c>
      <c r="E1031" s="113" t="s">
        <v>8882</v>
      </c>
      <c r="F1031" s="114">
        <v>14313.66</v>
      </c>
      <c r="G1031" s="115">
        <v>45000</v>
      </c>
      <c r="H1031" s="99">
        <v>45012</v>
      </c>
      <c r="I1031" s="99">
        <v>45012</v>
      </c>
      <c r="J1031" s="96" t="s">
        <v>8883</v>
      </c>
      <c r="K1031" s="74">
        <v>2023</v>
      </c>
      <c r="L1031" t="str">
        <f t="shared" si="21"/>
        <v>20230346</v>
      </c>
      <c r="M1031" s="54" t="s">
        <v>8957</v>
      </c>
    </row>
    <row r="1032" spans="1:13" x14ac:dyDescent="0.25">
      <c r="A1032" s="54" t="s">
        <v>9277</v>
      </c>
      <c r="B1032" s="111">
        <f t="shared" si="22"/>
        <v>347</v>
      </c>
      <c r="C1032" s="96" t="s">
        <v>8884</v>
      </c>
      <c r="D1032" s="141">
        <v>2023008</v>
      </c>
      <c r="E1032" s="142" t="s">
        <v>8885</v>
      </c>
      <c r="F1032" s="114">
        <v>480</v>
      </c>
      <c r="G1032" s="99">
        <v>44995</v>
      </c>
      <c r="H1032" s="99">
        <v>45013</v>
      </c>
      <c r="I1032" s="99">
        <v>45005</v>
      </c>
      <c r="J1032" s="96" t="s">
        <v>8886</v>
      </c>
      <c r="K1032" s="74">
        <v>2023</v>
      </c>
      <c r="L1032" t="str">
        <f t="shared" si="21"/>
        <v>20230347</v>
      </c>
      <c r="M1032" s="54" t="s">
        <v>8957</v>
      </c>
    </row>
    <row r="1033" spans="1:13" x14ac:dyDescent="0.25">
      <c r="A1033" s="54" t="s">
        <v>9278</v>
      </c>
      <c r="B1033" s="111">
        <f t="shared" si="22"/>
        <v>348</v>
      </c>
      <c r="C1033" s="96" t="s">
        <v>7860</v>
      </c>
      <c r="D1033" s="97">
        <v>230125</v>
      </c>
      <c r="E1033" s="98" t="s">
        <v>8887</v>
      </c>
      <c r="F1033" s="114">
        <v>182.68</v>
      </c>
      <c r="G1033" s="99">
        <v>45000</v>
      </c>
      <c r="H1033" s="99">
        <v>45013</v>
      </c>
      <c r="I1033" s="99">
        <v>45014</v>
      </c>
      <c r="J1033" s="96" t="s">
        <v>7380</v>
      </c>
      <c r="K1033" s="74">
        <v>2023</v>
      </c>
      <c r="L1033" t="str">
        <f t="shared" si="21"/>
        <v>20230348</v>
      </c>
      <c r="M1033" s="54" t="s">
        <v>8957</v>
      </c>
    </row>
    <row r="1034" spans="1:13" x14ac:dyDescent="0.25">
      <c r="A1034" s="54" t="s">
        <v>9279</v>
      </c>
      <c r="B1034" s="111">
        <f t="shared" si="22"/>
        <v>349</v>
      </c>
      <c r="C1034" s="96" t="s">
        <v>8888</v>
      </c>
      <c r="D1034" s="97">
        <v>20230218</v>
      </c>
      <c r="E1034" s="98" t="s">
        <v>8889</v>
      </c>
      <c r="F1034" s="114">
        <v>507</v>
      </c>
      <c r="G1034" s="99">
        <v>45005</v>
      </c>
      <c r="H1034" s="99">
        <v>45013</v>
      </c>
      <c r="I1034" s="99">
        <v>45019</v>
      </c>
      <c r="J1034" s="96" t="s">
        <v>8890</v>
      </c>
      <c r="K1034" s="74">
        <v>2023</v>
      </c>
      <c r="L1034" t="str">
        <f t="shared" si="21"/>
        <v>20230349</v>
      </c>
      <c r="M1034" s="54" t="s">
        <v>8957</v>
      </c>
    </row>
    <row r="1035" spans="1:13" x14ac:dyDescent="0.25">
      <c r="A1035" s="54" t="s">
        <v>9280</v>
      </c>
      <c r="B1035" s="111">
        <f>B1034+1</f>
        <v>350</v>
      </c>
      <c r="C1035" s="96" t="s">
        <v>8823</v>
      </c>
      <c r="D1035" s="97">
        <v>20230338</v>
      </c>
      <c r="E1035" s="98" t="s">
        <v>8891</v>
      </c>
      <c r="F1035" s="114">
        <v>432.01</v>
      </c>
      <c r="G1035" s="99">
        <v>45002</v>
      </c>
      <c r="H1035" s="99">
        <v>45014</v>
      </c>
      <c r="I1035" s="99">
        <v>45016</v>
      </c>
      <c r="J1035" s="96" t="s">
        <v>8892</v>
      </c>
      <c r="K1035" s="74">
        <v>2023</v>
      </c>
      <c r="L1035" t="str">
        <f t="shared" si="21"/>
        <v>20230350</v>
      </c>
      <c r="M1035" s="54" t="s">
        <v>8957</v>
      </c>
    </row>
    <row r="1036" spans="1:13" x14ac:dyDescent="0.25">
      <c r="A1036" s="54" t="s">
        <v>9281</v>
      </c>
      <c r="B1036" s="111">
        <f t="shared" si="22"/>
        <v>351</v>
      </c>
      <c r="C1036" s="96" t="s">
        <v>7809</v>
      </c>
      <c r="D1036" s="97">
        <v>230030</v>
      </c>
      <c r="E1036" s="98" t="s">
        <v>8893</v>
      </c>
      <c r="F1036" s="114">
        <v>2195.1999999999998</v>
      </c>
      <c r="G1036" s="99">
        <v>44999</v>
      </c>
      <c r="H1036" s="99">
        <v>45014</v>
      </c>
      <c r="I1036" s="99">
        <v>45006</v>
      </c>
      <c r="J1036" s="143" t="s">
        <v>5980</v>
      </c>
      <c r="K1036" s="74">
        <v>2023</v>
      </c>
      <c r="L1036" t="str">
        <f t="shared" si="21"/>
        <v>20230351</v>
      </c>
      <c r="M1036" s="54" t="s">
        <v>8957</v>
      </c>
    </row>
    <row r="1037" spans="1:13" x14ac:dyDescent="0.25">
      <c r="A1037" s="54" t="s">
        <v>9282</v>
      </c>
      <c r="B1037" s="111">
        <f t="shared" si="22"/>
        <v>352</v>
      </c>
      <c r="C1037" s="96" t="s">
        <v>7809</v>
      </c>
      <c r="D1037" s="97">
        <v>230036</v>
      </c>
      <c r="E1037" s="98" t="s">
        <v>8891</v>
      </c>
      <c r="F1037" s="114">
        <v>4324.18</v>
      </c>
      <c r="G1037" s="99">
        <v>45005</v>
      </c>
      <c r="H1037" s="99">
        <v>45014</v>
      </c>
      <c r="I1037" s="99">
        <v>45017</v>
      </c>
      <c r="J1037" s="96" t="s">
        <v>5731</v>
      </c>
      <c r="K1037" s="74">
        <v>2023</v>
      </c>
      <c r="L1037" t="str">
        <f t="shared" si="21"/>
        <v>20230352</v>
      </c>
      <c r="M1037" s="54" t="s">
        <v>8957</v>
      </c>
    </row>
    <row r="1038" spans="1:13" x14ac:dyDescent="0.25">
      <c r="A1038" s="54" t="s">
        <v>9283</v>
      </c>
      <c r="B1038" s="111">
        <f t="shared" si="22"/>
        <v>353</v>
      </c>
      <c r="C1038" s="96" t="s">
        <v>8894</v>
      </c>
      <c r="D1038" s="97">
        <v>2023005983</v>
      </c>
      <c r="E1038" s="98" t="s">
        <v>8895</v>
      </c>
      <c r="F1038" s="114">
        <v>166.75</v>
      </c>
      <c r="G1038" s="99">
        <v>45002</v>
      </c>
      <c r="H1038" s="99">
        <v>45013</v>
      </c>
      <c r="I1038" s="99">
        <v>45009</v>
      </c>
      <c r="J1038" s="96" t="s">
        <v>8896</v>
      </c>
      <c r="K1038" s="74">
        <v>2023</v>
      </c>
      <c r="L1038" t="str">
        <f t="shared" si="21"/>
        <v>20230353</v>
      </c>
      <c r="M1038" s="54" t="s">
        <v>8957</v>
      </c>
    </row>
    <row r="1039" spans="1:13" x14ac:dyDescent="0.25">
      <c r="A1039" s="54" t="s">
        <v>9284</v>
      </c>
      <c r="B1039" s="111">
        <f t="shared" si="22"/>
        <v>354</v>
      </c>
      <c r="C1039" s="96" t="s">
        <v>8894</v>
      </c>
      <c r="D1039" s="97">
        <v>5023000264</v>
      </c>
      <c r="E1039" s="98" t="s">
        <v>8895</v>
      </c>
      <c r="F1039" s="114">
        <v>-105.73</v>
      </c>
      <c r="G1039" s="99">
        <v>45006</v>
      </c>
      <c r="H1039" s="99">
        <v>45014</v>
      </c>
      <c r="I1039" s="99">
        <v>45013</v>
      </c>
      <c r="J1039" s="96" t="s">
        <v>8897</v>
      </c>
      <c r="K1039" s="74">
        <v>2023</v>
      </c>
      <c r="L1039" t="str">
        <f t="shared" si="21"/>
        <v>20230354</v>
      </c>
      <c r="M1039" s="54" t="s">
        <v>8957</v>
      </c>
    </row>
    <row r="1040" spans="1:13" x14ac:dyDescent="0.25">
      <c r="A1040" s="54" t="s">
        <v>9285</v>
      </c>
      <c r="B1040" s="111">
        <f t="shared" si="22"/>
        <v>355</v>
      </c>
      <c r="C1040" s="96" t="s">
        <v>8825</v>
      </c>
      <c r="D1040" s="97">
        <v>10003108</v>
      </c>
      <c r="E1040" s="98" t="s">
        <v>8898</v>
      </c>
      <c r="F1040" s="114">
        <v>667.57</v>
      </c>
      <c r="G1040" s="99">
        <v>44992</v>
      </c>
      <c r="H1040" s="99">
        <v>44993</v>
      </c>
      <c r="I1040" s="99">
        <v>44992</v>
      </c>
      <c r="J1040" s="96" t="s">
        <v>4694</v>
      </c>
      <c r="K1040" s="74">
        <v>2023</v>
      </c>
      <c r="L1040" t="str">
        <f t="shared" si="21"/>
        <v>20230355</v>
      </c>
      <c r="M1040" s="54" t="s">
        <v>8957</v>
      </c>
    </row>
    <row r="1041" spans="1:13" x14ac:dyDescent="0.25">
      <c r="A1041" s="54" t="s">
        <v>9286</v>
      </c>
      <c r="B1041" s="111">
        <f t="shared" si="22"/>
        <v>356</v>
      </c>
      <c r="C1041" s="96" t="s">
        <v>7404</v>
      </c>
      <c r="D1041" s="97">
        <v>23406745</v>
      </c>
      <c r="E1041" s="98" t="s">
        <v>8899</v>
      </c>
      <c r="F1041" s="146">
        <v>68.040000000000006</v>
      </c>
      <c r="G1041" s="99">
        <v>44993</v>
      </c>
      <c r="H1041" s="99">
        <v>44995</v>
      </c>
      <c r="I1041" s="99">
        <v>45023</v>
      </c>
      <c r="J1041" s="96" t="s">
        <v>8900</v>
      </c>
      <c r="K1041" s="74">
        <v>2023</v>
      </c>
      <c r="L1041" t="str">
        <f t="shared" si="21"/>
        <v>20230356</v>
      </c>
      <c r="M1041" s="54" t="s">
        <v>8957</v>
      </c>
    </row>
    <row r="1042" spans="1:13" x14ac:dyDescent="0.25">
      <c r="A1042" s="54" t="s">
        <v>9287</v>
      </c>
      <c r="B1042" s="111">
        <f t="shared" si="22"/>
        <v>357</v>
      </c>
      <c r="C1042" s="93" t="s">
        <v>7755</v>
      </c>
      <c r="D1042" s="97">
        <v>2023022</v>
      </c>
      <c r="E1042" s="98" t="s">
        <v>8901</v>
      </c>
      <c r="F1042" s="114">
        <v>499.95</v>
      </c>
      <c r="G1042" s="99">
        <v>44993</v>
      </c>
      <c r="H1042" s="99">
        <v>45000</v>
      </c>
      <c r="I1042" s="99">
        <v>45023</v>
      </c>
      <c r="J1042" s="96" t="s">
        <v>8281</v>
      </c>
      <c r="K1042" s="74">
        <v>2023</v>
      </c>
      <c r="L1042" t="str">
        <f t="shared" si="21"/>
        <v>20230357</v>
      </c>
      <c r="M1042" s="54" t="s">
        <v>8957</v>
      </c>
    </row>
    <row r="1043" spans="1:13" x14ac:dyDescent="0.25">
      <c r="A1043" s="54" t="s">
        <v>9288</v>
      </c>
      <c r="B1043" s="111">
        <f t="shared" si="22"/>
        <v>358</v>
      </c>
      <c r="C1043" s="96" t="s">
        <v>7961</v>
      </c>
      <c r="D1043" s="97">
        <v>1185835</v>
      </c>
      <c r="E1043" s="98" t="s">
        <v>7744</v>
      </c>
      <c r="F1043" s="114">
        <v>144</v>
      </c>
      <c r="G1043" s="99">
        <v>44993</v>
      </c>
      <c r="H1043" s="99">
        <v>45000</v>
      </c>
      <c r="I1043" s="99">
        <v>45023</v>
      </c>
      <c r="J1043" s="96" t="s">
        <v>4759</v>
      </c>
      <c r="K1043" s="74">
        <v>2023</v>
      </c>
      <c r="L1043" t="str">
        <f t="shared" si="21"/>
        <v>20230358</v>
      </c>
      <c r="M1043" s="54" t="s">
        <v>8957</v>
      </c>
    </row>
    <row r="1044" spans="1:13" x14ac:dyDescent="0.25">
      <c r="A1044" s="54" t="s">
        <v>9289</v>
      </c>
      <c r="B1044" s="111">
        <f t="shared" si="22"/>
        <v>359</v>
      </c>
      <c r="C1044" s="96" t="s">
        <v>7961</v>
      </c>
      <c r="D1044" s="102">
        <v>1185836</v>
      </c>
      <c r="E1044" s="94" t="s">
        <v>8261</v>
      </c>
      <c r="F1044" s="139">
        <v>227.05</v>
      </c>
      <c r="G1044" s="95">
        <v>44993</v>
      </c>
      <c r="H1044" s="95">
        <v>45000</v>
      </c>
      <c r="I1044" s="95">
        <v>45023</v>
      </c>
      <c r="J1044" s="93" t="s">
        <v>5325</v>
      </c>
      <c r="K1044" s="74">
        <v>2023</v>
      </c>
      <c r="L1044" t="str">
        <f t="shared" si="21"/>
        <v>20230359</v>
      </c>
      <c r="M1044" s="54" t="s">
        <v>8957</v>
      </c>
    </row>
    <row r="1045" spans="1:13" x14ac:dyDescent="0.25">
      <c r="A1045" s="54" t="s">
        <v>9290</v>
      </c>
      <c r="B1045" s="111">
        <f t="shared" si="22"/>
        <v>360</v>
      </c>
      <c r="C1045" s="96" t="s">
        <v>7961</v>
      </c>
      <c r="D1045" s="102">
        <v>1185837</v>
      </c>
      <c r="E1045" s="94" t="s">
        <v>8261</v>
      </c>
      <c r="F1045" s="139">
        <v>43.73</v>
      </c>
      <c r="G1045" s="95">
        <v>44993</v>
      </c>
      <c r="H1045" s="95">
        <v>45000</v>
      </c>
      <c r="I1045" s="95">
        <v>45023</v>
      </c>
      <c r="J1045" s="93" t="s">
        <v>5325</v>
      </c>
      <c r="K1045" s="74">
        <v>2023</v>
      </c>
      <c r="L1045" t="str">
        <f t="shared" si="21"/>
        <v>20230360</v>
      </c>
      <c r="M1045" s="54" t="s">
        <v>8957</v>
      </c>
    </row>
    <row r="1046" spans="1:13" x14ac:dyDescent="0.25">
      <c r="A1046" s="54" t="s">
        <v>9291</v>
      </c>
      <c r="B1046" s="111">
        <f t="shared" si="22"/>
        <v>361</v>
      </c>
      <c r="C1046" s="107" t="s">
        <v>7881</v>
      </c>
      <c r="D1046" s="108">
        <v>30502668</v>
      </c>
      <c r="E1046" s="109" t="s">
        <v>8863</v>
      </c>
      <c r="F1046" s="133">
        <v>-2.2000000000000002</v>
      </c>
      <c r="G1046" s="110">
        <v>44994</v>
      </c>
      <c r="H1046" s="110">
        <v>44994</v>
      </c>
      <c r="I1046" s="110">
        <v>45024</v>
      </c>
      <c r="J1046" s="110" t="s">
        <v>37</v>
      </c>
      <c r="K1046" s="74">
        <v>2023</v>
      </c>
      <c r="L1046" t="str">
        <f t="shared" si="21"/>
        <v>20230361</v>
      </c>
      <c r="M1046" s="54" t="s">
        <v>8957</v>
      </c>
    </row>
    <row r="1047" spans="1:13" x14ac:dyDescent="0.25">
      <c r="A1047" s="54" t="s">
        <v>9292</v>
      </c>
      <c r="B1047" s="111">
        <f t="shared" si="22"/>
        <v>362</v>
      </c>
      <c r="C1047" s="96" t="s">
        <v>7881</v>
      </c>
      <c r="D1047" s="97">
        <v>30017456</v>
      </c>
      <c r="E1047" s="98" t="s">
        <v>8902</v>
      </c>
      <c r="F1047" s="114">
        <v>0.55000000000000004</v>
      </c>
      <c r="G1047" s="99">
        <v>44994</v>
      </c>
      <c r="H1047" s="99">
        <v>44994</v>
      </c>
      <c r="I1047" s="99">
        <v>45024</v>
      </c>
      <c r="J1047" s="96" t="s">
        <v>36</v>
      </c>
      <c r="K1047" s="74">
        <v>2023</v>
      </c>
      <c r="L1047" t="str">
        <f t="shared" si="21"/>
        <v>20230362</v>
      </c>
      <c r="M1047" s="54" t="s">
        <v>8957</v>
      </c>
    </row>
    <row r="1048" spans="1:13" x14ac:dyDescent="0.25">
      <c r="A1048" s="54" t="s">
        <v>9293</v>
      </c>
      <c r="B1048" s="111">
        <f t="shared" si="22"/>
        <v>363</v>
      </c>
      <c r="C1048" s="96" t="s">
        <v>7881</v>
      </c>
      <c r="D1048" s="97">
        <v>30018646</v>
      </c>
      <c r="E1048" s="98" t="s">
        <v>8903</v>
      </c>
      <c r="F1048" s="114">
        <v>223.29</v>
      </c>
      <c r="G1048" s="99">
        <v>44999</v>
      </c>
      <c r="H1048" s="99">
        <v>44999</v>
      </c>
      <c r="I1048" s="99">
        <v>45029</v>
      </c>
      <c r="J1048" s="96" t="s">
        <v>36</v>
      </c>
      <c r="K1048" s="74">
        <v>2023</v>
      </c>
      <c r="L1048" t="str">
        <f t="shared" si="21"/>
        <v>20230363</v>
      </c>
      <c r="M1048" s="54" t="s">
        <v>8957</v>
      </c>
    </row>
    <row r="1049" spans="1:13" x14ac:dyDescent="0.25">
      <c r="A1049" s="54" t="s">
        <v>9294</v>
      </c>
      <c r="B1049" s="111">
        <f t="shared" si="22"/>
        <v>364</v>
      </c>
      <c r="C1049" s="96" t="s">
        <v>8825</v>
      </c>
      <c r="D1049" s="97">
        <v>10003394</v>
      </c>
      <c r="E1049" s="98" t="s">
        <v>8904</v>
      </c>
      <c r="F1049" s="114">
        <v>241.1</v>
      </c>
      <c r="G1049" s="99">
        <v>44998</v>
      </c>
      <c r="H1049" s="99">
        <v>45014</v>
      </c>
      <c r="I1049" s="99">
        <v>44999</v>
      </c>
      <c r="J1049" s="96" t="s">
        <v>4694</v>
      </c>
      <c r="K1049" s="74">
        <v>2023</v>
      </c>
      <c r="L1049" t="str">
        <f t="shared" si="21"/>
        <v>20230364</v>
      </c>
      <c r="M1049" s="54" t="s">
        <v>8957</v>
      </c>
    </row>
    <row r="1050" spans="1:13" x14ac:dyDescent="0.25">
      <c r="A1050" s="54" t="s">
        <v>9295</v>
      </c>
      <c r="B1050" s="111">
        <f t="shared" si="22"/>
        <v>365</v>
      </c>
      <c r="C1050" s="96" t="s">
        <v>7404</v>
      </c>
      <c r="D1050" s="97">
        <v>23407371</v>
      </c>
      <c r="E1050" s="98" t="s">
        <v>8905</v>
      </c>
      <c r="F1050" s="114">
        <v>1396.44</v>
      </c>
      <c r="G1050" s="99">
        <v>44999</v>
      </c>
      <c r="H1050" s="99">
        <v>45002</v>
      </c>
      <c r="I1050" s="99">
        <v>45029</v>
      </c>
      <c r="J1050" s="96" t="s">
        <v>8906</v>
      </c>
      <c r="K1050" s="74">
        <v>2023</v>
      </c>
      <c r="L1050" t="str">
        <f t="shared" si="21"/>
        <v>20230365</v>
      </c>
      <c r="M1050" s="54" t="s">
        <v>8957</v>
      </c>
    </row>
    <row r="1051" spans="1:13" x14ac:dyDescent="0.25">
      <c r="A1051" s="54" t="s">
        <v>9296</v>
      </c>
      <c r="B1051" s="111">
        <f t="shared" si="22"/>
        <v>366</v>
      </c>
      <c r="C1051" s="96" t="s">
        <v>8907</v>
      </c>
      <c r="D1051" s="97">
        <v>23010162</v>
      </c>
      <c r="E1051" s="98" t="s">
        <v>8908</v>
      </c>
      <c r="F1051" s="114">
        <v>120</v>
      </c>
      <c r="G1051" s="99">
        <v>45000</v>
      </c>
      <c r="H1051" s="99">
        <v>45000</v>
      </c>
      <c r="I1051" s="99">
        <v>45000</v>
      </c>
      <c r="J1051" s="96" t="s">
        <v>8909</v>
      </c>
      <c r="K1051" s="74">
        <v>2023</v>
      </c>
      <c r="L1051" t="str">
        <f t="shared" si="21"/>
        <v>20230366</v>
      </c>
      <c r="M1051" s="54" t="s">
        <v>8957</v>
      </c>
    </row>
    <row r="1052" spans="1:13" x14ac:dyDescent="0.25">
      <c r="A1052" s="54" t="s">
        <v>9297</v>
      </c>
      <c r="B1052" s="111">
        <f t="shared" si="22"/>
        <v>367</v>
      </c>
      <c r="C1052" s="107" t="s">
        <v>7882</v>
      </c>
      <c r="D1052" s="108">
        <v>20232277</v>
      </c>
      <c r="E1052" s="109" t="s">
        <v>8910</v>
      </c>
      <c r="F1052" s="133">
        <v>32.47</v>
      </c>
      <c r="G1052" s="110">
        <v>45000</v>
      </c>
      <c r="H1052" s="110">
        <v>45000</v>
      </c>
      <c r="I1052" s="110">
        <v>45030</v>
      </c>
      <c r="J1052" s="107" t="s">
        <v>51</v>
      </c>
      <c r="K1052" s="74">
        <v>2023</v>
      </c>
      <c r="L1052" t="str">
        <f t="shared" si="21"/>
        <v>20230367</v>
      </c>
      <c r="M1052" s="54" t="s">
        <v>8957</v>
      </c>
    </row>
    <row r="1053" spans="1:13" x14ac:dyDescent="0.25">
      <c r="A1053" s="54" t="s">
        <v>9298</v>
      </c>
      <c r="B1053" s="111">
        <f t="shared" si="22"/>
        <v>368</v>
      </c>
      <c r="C1053" s="107" t="s">
        <v>8911</v>
      </c>
      <c r="D1053" s="108">
        <v>202304</v>
      </c>
      <c r="E1053" s="163" t="s">
        <v>8912</v>
      </c>
      <c r="F1053" s="133">
        <v>1152</v>
      </c>
      <c r="G1053" s="110">
        <v>45001</v>
      </c>
      <c r="H1053" s="110">
        <v>45013</v>
      </c>
      <c r="I1053" s="110">
        <v>45031</v>
      </c>
      <c r="J1053" s="107" t="s">
        <v>6982</v>
      </c>
      <c r="K1053" s="74">
        <v>2023</v>
      </c>
      <c r="L1053" t="str">
        <f t="shared" si="21"/>
        <v>20230368</v>
      </c>
      <c r="M1053" s="54" t="s">
        <v>8957</v>
      </c>
    </row>
    <row r="1054" spans="1:13" x14ac:dyDescent="0.25">
      <c r="A1054" s="54" t="s">
        <v>9299</v>
      </c>
      <c r="B1054" s="111">
        <f t="shared" si="22"/>
        <v>369</v>
      </c>
      <c r="C1054" s="96" t="s">
        <v>8913</v>
      </c>
      <c r="D1054" s="97">
        <v>235200172</v>
      </c>
      <c r="E1054" s="98" t="s">
        <v>8914</v>
      </c>
      <c r="F1054" s="114">
        <v>29.62</v>
      </c>
      <c r="G1054" s="99">
        <v>45001</v>
      </c>
      <c r="H1054" s="99">
        <v>45002</v>
      </c>
      <c r="I1054" s="99">
        <v>45008</v>
      </c>
      <c r="J1054" s="96" t="s">
        <v>8915</v>
      </c>
      <c r="K1054" s="74">
        <v>2023</v>
      </c>
      <c r="L1054" t="str">
        <f t="shared" si="21"/>
        <v>20230369</v>
      </c>
      <c r="M1054" s="54" t="s">
        <v>8957</v>
      </c>
    </row>
    <row r="1055" spans="1:13" x14ac:dyDescent="0.25">
      <c r="A1055" s="54" t="s">
        <v>9300</v>
      </c>
      <c r="B1055" s="154">
        <f t="shared" si="22"/>
        <v>370</v>
      </c>
      <c r="C1055" s="155" t="s">
        <v>8916</v>
      </c>
      <c r="D1055" s="156">
        <v>1230075340</v>
      </c>
      <c r="E1055" s="157" t="s">
        <v>8917</v>
      </c>
      <c r="F1055" s="158">
        <v>55.1</v>
      </c>
      <c r="G1055" s="159">
        <v>45002</v>
      </c>
      <c r="H1055" s="159">
        <v>45006</v>
      </c>
      <c r="I1055" s="159">
        <v>45017</v>
      </c>
      <c r="J1055" s="155" t="s">
        <v>8918</v>
      </c>
      <c r="K1055" s="74">
        <v>2023</v>
      </c>
      <c r="L1055" t="str">
        <f t="shared" si="21"/>
        <v>20230370</v>
      </c>
      <c r="M1055" s="54" t="s">
        <v>8957</v>
      </c>
    </row>
    <row r="1056" spans="1:13" x14ac:dyDescent="0.25">
      <c r="A1056" s="54" t="s">
        <v>9301</v>
      </c>
      <c r="B1056" s="111">
        <f t="shared" si="22"/>
        <v>371</v>
      </c>
      <c r="C1056" s="105" t="s">
        <v>8789</v>
      </c>
      <c r="D1056" s="97">
        <v>230100069</v>
      </c>
      <c r="E1056" s="98" t="s">
        <v>8919</v>
      </c>
      <c r="F1056" s="114">
        <v>604</v>
      </c>
      <c r="G1056" s="99">
        <v>45005</v>
      </c>
      <c r="H1056" s="99">
        <v>45005</v>
      </c>
      <c r="I1056" s="99">
        <v>45015</v>
      </c>
      <c r="J1056" s="96" t="s">
        <v>7281</v>
      </c>
      <c r="K1056" s="74">
        <v>2023</v>
      </c>
      <c r="L1056" t="str">
        <f t="shared" si="21"/>
        <v>20230371</v>
      </c>
      <c r="M1056" s="54" t="s">
        <v>8957</v>
      </c>
    </row>
    <row r="1057" spans="1:13" x14ac:dyDescent="0.25">
      <c r="A1057" s="54" t="s">
        <v>9302</v>
      </c>
      <c r="B1057" s="111">
        <f t="shared" si="22"/>
        <v>372</v>
      </c>
      <c r="C1057" s="96" t="s">
        <v>8383</v>
      </c>
      <c r="D1057" s="97">
        <v>1022110</v>
      </c>
      <c r="E1057" s="98" t="s">
        <v>8920</v>
      </c>
      <c r="F1057" s="114">
        <v>946.89</v>
      </c>
      <c r="G1057" s="99">
        <v>45006</v>
      </c>
      <c r="H1057" s="99">
        <v>45013</v>
      </c>
      <c r="I1057" s="99">
        <v>45020</v>
      </c>
      <c r="J1057" s="96" t="s">
        <v>8921</v>
      </c>
      <c r="K1057" s="74">
        <v>2023</v>
      </c>
      <c r="L1057" t="str">
        <f t="shared" si="21"/>
        <v>20230372</v>
      </c>
      <c r="M1057" s="54" t="s">
        <v>8957</v>
      </c>
    </row>
    <row r="1058" spans="1:13" x14ac:dyDescent="0.25">
      <c r="A1058" s="54" t="s">
        <v>9303</v>
      </c>
      <c r="B1058" s="111">
        <f t="shared" si="22"/>
        <v>373</v>
      </c>
      <c r="C1058" s="96" t="s">
        <v>7421</v>
      </c>
      <c r="D1058" s="97">
        <v>230307</v>
      </c>
      <c r="E1058" s="98" t="s">
        <v>8922</v>
      </c>
      <c r="F1058" s="114">
        <v>424</v>
      </c>
      <c r="G1058" s="99">
        <v>45006</v>
      </c>
      <c r="H1058" s="99">
        <v>45016</v>
      </c>
      <c r="I1058" s="99">
        <v>45020</v>
      </c>
      <c r="J1058" s="96" t="s">
        <v>6893</v>
      </c>
      <c r="K1058" s="74">
        <v>2023</v>
      </c>
      <c r="L1058" t="str">
        <f t="shared" si="21"/>
        <v>20230373</v>
      </c>
      <c r="M1058" s="54" t="s">
        <v>8957</v>
      </c>
    </row>
    <row r="1059" spans="1:13" x14ac:dyDescent="0.25">
      <c r="A1059" s="54" t="s">
        <v>9304</v>
      </c>
      <c r="B1059" s="154">
        <f t="shared" si="22"/>
        <v>374</v>
      </c>
      <c r="C1059" s="155" t="s">
        <v>8923</v>
      </c>
      <c r="D1059" s="156">
        <v>2265</v>
      </c>
      <c r="E1059" s="157" t="s">
        <v>8924</v>
      </c>
      <c r="F1059" s="158">
        <v>64.39</v>
      </c>
      <c r="G1059" s="159">
        <v>45007</v>
      </c>
      <c r="H1059" s="159">
        <v>45009</v>
      </c>
      <c r="I1059" s="159">
        <v>45009</v>
      </c>
      <c r="J1059" s="155" t="s">
        <v>8925</v>
      </c>
      <c r="K1059" s="74">
        <v>2023</v>
      </c>
      <c r="L1059" t="str">
        <f t="shared" si="21"/>
        <v>20230374</v>
      </c>
      <c r="M1059" s="54" t="s">
        <v>8957</v>
      </c>
    </row>
    <row r="1060" spans="1:13" x14ac:dyDescent="0.25">
      <c r="A1060" s="54" t="s">
        <v>9305</v>
      </c>
      <c r="B1060" s="111">
        <f t="shared" si="22"/>
        <v>375</v>
      </c>
      <c r="C1060" s="96" t="s">
        <v>7610</v>
      </c>
      <c r="D1060" s="97">
        <v>2303131632</v>
      </c>
      <c r="E1060" s="98" t="s">
        <v>7611</v>
      </c>
      <c r="F1060" s="114">
        <v>13.6</v>
      </c>
      <c r="G1060" s="99">
        <v>45007</v>
      </c>
      <c r="H1060" s="99">
        <v>45012</v>
      </c>
      <c r="I1060" s="99">
        <v>45026</v>
      </c>
      <c r="J1060" s="96" t="s">
        <v>8926</v>
      </c>
      <c r="K1060" s="74">
        <v>2023</v>
      </c>
      <c r="L1060" t="str">
        <f t="shared" si="21"/>
        <v>20230375</v>
      </c>
      <c r="M1060" s="54" t="s">
        <v>8957</v>
      </c>
    </row>
    <row r="1061" spans="1:13" x14ac:dyDescent="0.25">
      <c r="A1061" s="54" t="s">
        <v>9306</v>
      </c>
      <c r="B1061" s="111">
        <f t="shared" si="22"/>
        <v>376</v>
      </c>
      <c r="C1061" s="96" t="s">
        <v>7838</v>
      </c>
      <c r="D1061" s="97">
        <v>223082</v>
      </c>
      <c r="E1061" s="98" t="s">
        <v>10137</v>
      </c>
      <c r="F1061" s="114">
        <v>228</v>
      </c>
      <c r="G1061" s="99">
        <v>45007</v>
      </c>
      <c r="H1061" s="99">
        <v>45007</v>
      </c>
      <c r="I1061" s="99">
        <v>45017</v>
      </c>
      <c r="J1061" s="96" t="s">
        <v>10104</v>
      </c>
      <c r="K1061" s="74">
        <v>2023</v>
      </c>
      <c r="L1061" t="str">
        <f t="shared" si="21"/>
        <v>20230376</v>
      </c>
      <c r="M1061" s="54" t="s">
        <v>8957</v>
      </c>
    </row>
    <row r="1062" spans="1:13" x14ac:dyDescent="0.25">
      <c r="A1062" s="54" t="s">
        <v>9307</v>
      </c>
      <c r="B1062" s="111">
        <f t="shared" si="22"/>
        <v>377</v>
      </c>
      <c r="C1062" s="96" t="s">
        <v>7811</v>
      </c>
      <c r="D1062" s="97">
        <v>2023028</v>
      </c>
      <c r="E1062" s="98" t="s">
        <v>8072</v>
      </c>
      <c r="F1062" s="114">
        <v>15960</v>
      </c>
      <c r="G1062" s="99">
        <v>45008</v>
      </c>
      <c r="H1062" s="99">
        <v>45013</v>
      </c>
      <c r="I1062" s="99">
        <v>45039</v>
      </c>
      <c r="J1062" s="96" t="s">
        <v>10106</v>
      </c>
      <c r="K1062" s="74">
        <v>2023</v>
      </c>
      <c r="L1062" t="str">
        <f t="shared" si="21"/>
        <v>20230377</v>
      </c>
      <c r="M1062" s="54" t="s">
        <v>8957</v>
      </c>
    </row>
    <row r="1063" spans="1:13" x14ac:dyDescent="0.25">
      <c r="A1063" s="54" t="s">
        <v>9308</v>
      </c>
      <c r="B1063" s="111">
        <f t="shared" si="22"/>
        <v>378</v>
      </c>
      <c r="C1063" s="93" t="s">
        <v>8659</v>
      </c>
      <c r="D1063" s="102">
        <v>122314825</v>
      </c>
      <c r="E1063" s="94" t="s">
        <v>10138</v>
      </c>
      <c r="F1063" s="139">
        <v>4410.87</v>
      </c>
      <c r="G1063" s="95">
        <v>45009</v>
      </c>
      <c r="H1063" s="95">
        <v>45009</v>
      </c>
      <c r="I1063" s="95">
        <v>45023</v>
      </c>
      <c r="J1063" s="93" t="s">
        <v>4724</v>
      </c>
      <c r="K1063" s="74">
        <v>2023</v>
      </c>
      <c r="L1063" t="str">
        <f t="shared" si="21"/>
        <v>20230378</v>
      </c>
      <c r="M1063" s="54" t="s">
        <v>8957</v>
      </c>
    </row>
    <row r="1064" spans="1:13" x14ac:dyDescent="0.25">
      <c r="A1064" s="54" t="s">
        <v>10196</v>
      </c>
      <c r="B1064" s="111">
        <f t="shared" si="22"/>
        <v>379</v>
      </c>
      <c r="C1064" s="93" t="s">
        <v>8503</v>
      </c>
      <c r="D1064" s="97">
        <v>202320314</v>
      </c>
      <c r="E1064" s="98" t="s">
        <v>10139</v>
      </c>
      <c r="F1064" s="114">
        <v>30</v>
      </c>
      <c r="G1064" s="99">
        <v>45009</v>
      </c>
      <c r="H1064" s="99">
        <v>45014</v>
      </c>
      <c r="I1064" s="99">
        <v>45023</v>
      </c>
      <c r="J1064" s="96" t="s">
        <v>10140</v>
      </c>
      <c r="K1064" s="74">
        <v>2023</v>
      </c>
      <c r="L1064" t="str">
        <f t="shared" si="21"/>
        <v>20230379</v>
      </c>
      <c r="M1064" s="54" t="s">
        <v>8957</v>
      </c>
    </row>
    <row r="1065" spans="1:13" x14ac:dyDescent="0.25">
      <c r="A1065" s="54" t="s">
        <v>10197</v>
      </c>
      <c r="B1065" s="111">
        <f t="shared" si="22"/>
        <v>380</v>
      </c>
      <c r="C1065" s="178" t="s">
        <v>8226</v>
      </c>
      <c r="D1065" s="92">
        <v>230307</v>
      </c>
      <c r="E1065" s="105" t="s">
        <v>10141</v>
      </c>
      <c r="F1065" s="140">
        <v>198</v>
      </c>
      <c r="G1065" s="100">
        <v>45009</v>
      </c>
      <c r="H1065" s="100">
        <v>45016</v>
      </c>
      <c r="I1065" s="100">
        <v>45023</v>
      </c>
      <c r="J1065" s="179" t="s">
        <v>10142</v>
      </c>
      <c r="K1065" s="74">
        <v>2023</v>
      </c>
      <c r="L1065" t="str">
        <f t="shared" si="21"/>
        <v>20230380</v>
      </c>
      <c r="M1065" s="54" t="s">
        <v>8957</v>
      </c>
    </row>
    <row r="1066" spans="1:13" x14ac:dyDescent="0.25">
      <c r="A1066" s="54" t="s">
        <v>10198</v>
      </c>
      <c r="B1066" s="111">
        <f t="shared" si="22"/>
        <v>381</v>
      </c>
      <c r="C1066" s="93" t="s">
        <v>8226</v>
      </c>
      <c r="D1066" s="102">
        <v>230308</v>
      </c>
      <c r="E1066" s="94" t="s">
        <v>10141</v>
      </c>
      <c r="F1066" s="139">
        <v>2104.8000000000002</v>
      </c>
      <c r="G1066" s="95">
        <v>45009</v>
      </c>
      <c r="H1066" s="95">
        <v>45016</v>
      </c>
      <c r="I1066" s="95">
        <v>45023</v>
      </c>
      <c r="J1066" s="93" t="s">
        <v>7339</v>
      </c>
      <c r="K1066" s="74">
        <v>2023</v>
      </c>
      <c r="L1066" t="str">
        <f t="shared" si="21"/>
        <v>20230381</v>
      </c>
      <c r="M1066" s="54" t="s">
        <v>8957</v>
      </c>
    </row>
    <row r="1067" spans="1:13" x14ac:dyDescent="0.25">
      <c r="A1067" s="54" t="s">
        <v>10199</v>
      </c>
      <c r="B1067" s="111">
        <f t="shared" si="22"/>
        <v>382</v>
      </c>
      <c r="C1067" s="93" t="s">
        <v>8074</v>
      </c>
      <c r="D1067" s="102">
        <v>52023</v>
      </c>
      <c r="E1067" s="94" t="s">
        <v>8818</v>
      </c>
      <c r="F1067" s="139">
        <v>5640</v>
      </c>
      <c r="G1067" s="95">
        <v>45007</v>
      </c>
      <c r="H1067" s="95">
        <v>45013</v>
      </c>
      <c r="I1067" s="95">
        <v>45026</v>
      </c>
      <c r="J1067" s="93" t="s">
        <v>10143</v>
      </c>
      <c r="K1067" s="74">
        <v>2023</v>
      </c>
      <c r="L1067" t="str">
        <f t="shared" si="21"/>
        <v>20230382</v>
      </c>
      <c r="M1067" s="54" t="s">
        <v>8957</v>
      </c>
    </row>
    <row r="1068" spans="1:13" x14ac:dyDescent="0.25">
      <c r="A1068" s="54" t="s">
        <v>10200</v>
      </c>
      <c r="B1068" s="111">
        <f t="shared" si="22"/>
        <v>383</v>
      </c>
      <c r="C1068" s="93" t="s">
        <v>8074</v>
      </c>
      <c r="D1068" s="102">
        <v>62023</v>
      </c>
      <c r="E1068" s="94" t="s">
        <v>10144</v>
      </c>
      <c r="F1068" s="139">
        <v>10680</v>
      </c>
      <c r="G1068" s="95">
        <v>45012</v>
      </c>
      <c r="H1068" s="95">
        <v>45013</v>
      </c>
      <c r="I1068" s="95">
        <v>45026</v>
      </c>
      <c r="J1068" s="93" t="s">
        <v>10143</v>
      </c>
      <c r="K1068" s="74">
        <v>2023</v>
      </c>
      <c r="L1068" t="str">
        <f t="shared" si="21"/>
        <v>20230383</v>
      </c>
      <c r="M1068" s="54" t="s">
        <v>8957</v>
      </c>
    </row>
    <row r="1069" spans="1:13" x14ac:dyDescent="0.25">
      <c r="A1069" s="54" t="s">
        <v>10201</v>
      </c>
      <c r="B1069" s="111">
        <f t="shared" si="22"/>
        <v>384</v>
      </c>
      <c r="C1069" s="93" t="s">
        <v>8109</v>
      </c>
      <c r="D1069" s="102">
        <v>230943</v>
      </c>
      <c r="E1069" s="94" t="s">
        <v>10145</v>
      </c>
      <c r="F1069" s="139">
        <v>285</v>
      </c>
      <c r="G1069" s="95">
        <v>45012</v>
      </c>
      <c r="H1069" s="95">
        <v>45014</v>
      </c>
      <c r="I1069" s="95">
        <v>45026</v>
      </c>
      <c r="J1069" s="93" t="s">
        <v>10112</v>
      </c>
      <c r="K1069" s="74">
        <v>2023</v>
      </c>
      <c r="L1069" t="str">
        <f t="shared" si="21"/>
        <v>20230384</v>
      </c>
      <c r="M1069" s="54" t="s">
        <v>8957</v>
      </c>
    </row>
    <row r="1070" spans="1:13" x14ac:dyDescent="0.25">
      <c r="A1070" s="54" t="s">
        <v>10202</v>
      </c>
      <c r="B1070" s="111">
        <f t="shared" si="22"/>
        <v>385</v>
      </c>
      <c r="C1070" s="93" t="s">
        <v>8347</v>
      </c>
      <c r="D1070" s="102">
        <v>20230164</v>
      </c>
      <c r="E1070" s="94" t="s">
        <v>10146</v>
      </c>
      <c r="F1070" s="139">
        <v>14.4</v>
      </c>
      <c r="G1070" s="95">
        <v>45012</v>
      </c>
      <c r="H1070" s="95">
        <v>45016</v>
      </c>
      <c r="I1070" s="95">
        <v>45026</v>
      </c>
      <c r="J1070" s="96" t="s">
        <v>10147</v>
      </c>
      <c r="K1070" s="74">
        <v>2023</v>
      </c>
      <c r="L1070" t="str">
        <f t="shared" si="21"/>
        <v>20230385</v>
      </c>
      <c r="M1070" s="54" t="s">
        <v>8957</v>
      </c>
    </row>
    <row r="1071" spans="1:13" x14ac:dyDescent="0.25">
      <c r="A1071" s="54" t="s">
        <v>10203</v>
      </c>
      <c r="B1071" s="111">
        <f t="shared" si="22"/>
        <v>386</v>
      </c>
      <c r="C1071" s="93" t="s">
        <v>8779</v>
      </c>
      <c r="D1071" s="102">
        <v>10230017</v>
      </c>
      <c r="E1071" s="94" t="s">
        <v>10148</v>
      </c>
      <c r="F1071" s="139">
        <v>168</v>
      </c>
      <c r="G1071" s="95">
        <v>45013</v>
      </c>
      <c r="H1071" s="95">
        <v>45015</v>
      </c>
      <c r="I1071" s="95">
        <v>45020</v>
      </c>
      <c r="J1071" s="96" t="s">
        <v>10149</v>
      </c>
      <c r="K1071" s="74">
        <v>2023</v>
      </c>
      <c r="L1071" t="str">
        <f t="shared" ref="L1071:L1126" si="23">K1071&amp;M1071&amp;B1071</f>
        <v>20230386</v>
      </c>
      <c r="M1071" s="54" t="s">
        <v>8957</v>
      </c>
    </row>
    <row r="1072" spans="1:13" x14ac:dyDescent="0.25">
      <c r="A1072" s="54" t="s">
        <v>10204</v>
      </c>
      <c r="B1072" s="111">
        <f t="shared" si="22"/>
        <v>387</v>
      </c>
      <c r="C1072" s="96" t="s">
        <v>8226</v>
      </c>
      <c r="D1072" s="97">
        <v>230309</v>
      </c>
      <c r="E1072" s="98" t="s">
        <v>10150</v>
      </c>
      <c r="F1072" s="114">
        <v>732</v>
      </c>
      <c r="G1072" s="99">
        <v>45013</v>
      </c>
      <c r="H1072" s="99">
        <v>45016</v>
      </c>
      <c r="I1072" s="99">
        <v>45027</v>
      </c>
      <c r="J1072" s="96" t="s">
        <v>10115</v>
      </c>
      <c r="K1072" s="74">
        <v>2023</v>
      </c>
      <c r="L1072" t="str">
        <f t="shared" si="23"/>
        <v>20230387</v>
      </c>
      <c r="M1072" s="54" t="s">
        <v>8957</v>
      </c>
    </row>
    <row r="1073" spans="1:13" x14ac:dyDescent="0.25">
      <c r="A1073" s="54" t="s">
        <v>10205</v>
      </c>
      <c r="B1073" s="111">
        <f t="shared" si="22"/>
        <v>388</v>
      </c>
      <c r="C1073" s="96" t="s">
        <v>8226</v>
      </c>
      <c r="D1073" s="97">
        <v>230310</v>
      </c>
      <c r="E1073" s="98" t="s">
        <v>10150</v>
      </c>
      <c r="F1073" s="147">
        <v>450</v>
      </c>
      <c r="G1073" s="95">
        <v>45013</v>
      </c>
      <c r="H1073" s="95">
        <v>45016</v>
      </c>
      <c r="I1073" s="95">
        <v>45027</v>
      </c>
      <c r="J1073" s="96" t="s">
        <v>10151</v>
      </c>
      <c r="K1073" s="74">
        <v>2023</v>
      </c>
      <c r="L1073" t="str">
        <f t="shared" si="23"/>
        <v>20230388</v>
      </c>
      <c r="M1073" s="54" t="s">
        <v>8957</v>
      </c>
    </row>
    <row r="1074" spans="1:13" x14ac:dyDescent="0.25">
      <c r="A1074" s="54" t="s">
        <v>10206</v>
      </c>
      <c r="B1074" s="111">
        <f t="shared" si="22"/>
        <v>389</v>
      </c>
      <c r="C1074" s="96" t="s">
        <v>7811</v>
      </c>
      <c r="D1074" s="97">
        <v>2023029</v>
      </c>
      <c r="E1074" s="180" t="s">
        <v>10152</v>
      </c>
      <c r="F1074" s="114">
        <v>2949.46</v>
      </c>
      <c r="G1074" s="99">
        <v>45014</v>
      </c>
      <c r="H1074" s="99">
        <v>45015</v>
      </c>
      <c r="I1074" s="99">
        <v>45028</v>
      </c>
      <c r="J1074" s="96" t="s">
        <v>10117</v>
      </c>
      <c r="K1074" s="74">
        <v>2023</v>
      </c>
      <c r="L1074" t="str">
        <f t="shared" si="23"/>
        <v>20230389</v>
      </c>
      <c r="M1074" s="54" t="s">
        <v>8957</v>
      </c>
    </row>
    <row r="1075" spans="1:13" x14ac:dyDescent="0.25">
      <c r="A1075" s="54" t="s">
        <v>10207</v>
      </c>
      <c r="B1075" s="111">
        <f t="shared" si="22"/>
        <v>390</v>
      </c>
      <c r="C1075" s="93" t="s">
        <v>10153</v>
      </c>
      <c r="D1075" s="97">
        <v>3802023</v>
      </c>
      <c r="E1075" s="98" t="s">
        <v>10154</v>
      </c>
      <c r="F1075" s="114">
        <v>81.599999999999994</v>
      </c>
      <c r="G1075" s="99">
        <v>45014</v>
      </c>
      <c r="H1075" s="99">
        <v>45014</v>
      </c>
      <c r="I1075" s="99">
        <v>45028</v>
      </c>
      <c r="J1075" s="96" t="s">
        <v>51</v>
      </c>
      <c r="K1075" s="74">
        <v>2023</v>
      </c>
      <c r="L1075" t="str">
        <f t="shared" si="23"/>
        <v>20230390</v>
      </c>
      <c r="M1075" s="54" t="s">
        <v>8957</v>
      </c>
    </row>
    <row r="1076" spans="1:13" x14ac:dyDescent="0.25">
      <c r="A1076" s="54" t="s">
        <v>10208</v>
      </c>
      <c r="B1076" s="111">
        <f t="shared" si="22"/>
        <v>391</v>
      </c>
      <c r="C1076" s="93" t="s">
        <v>8800</v>
      </c>
      <c r="D1076" s="97">
        <v>21230396</v>
      </c>
      <c r="E1076" s="98" t="s">
        <v>8920</v>
      </c>
      <c r="F1076" s="114">
        <v>39</v>
      </c>
      <c r="G1076" s="99">
        <v>45007</v>
      </c>
      <c r="H1076" s="99">
        <v>45020</v>
      </c>
      <c r="I1076" s="99">
        <v>45021</v>
      </c>
      <c r="J1076" s="96" t="s">
        <v>7275</v>
      </c>
      <c r="K1076" s="74">
        <v>2023</v>
      </c>
      <c r="L1076" t="str">
        <f t="shared" si="23"/>
        <v>20230391</v>
      </c>
      <c r="M1076" s="54" t="s">
        <v>8957</v>
      </c>
    </row>
    <row r="1077" spans="1:13" x14ac:dyDescent="0.25">
      <c r="A1077" s="54" t="s">
        <v>10136</v>
      </c>
      <c r="B1077" s="111">
        <f t="shared" si="22"/>
        <v>392</v>
      </c>
      <c r="C1077" s="96" t="s">
        <v>10155</v>
      </c>
      <c r="D1077" s="102">
        <v>2310441</v>
      </c>
      <c r="E1077" s="181" t="s">
        <v>7410</v>
      </c>
      <c r="F1077" s="139">
        <v>469.2</v>
      </c>
      <c r="G1077" s="95">
        <v>45013</v>
      </c>
      <c r="H1077" s="95">
        <v>45020</v>
      </c>
      <c r="I1077" s="95">
        <v>45016</v>
      </c>
      <c r="J1077" s="96" t="s">
        <v>10119</v>
      </c>
      <c r="K1077" s="74">
        <v>2023</v>
      </c>
      <c r="L1077" t="str">
        <f t="shared" si="23"/>
        <v>20230392</v>
      </c>
      <c r="M1077" s="54" t="s">
        <v>8957</v>
      </c>
    </row>
    <row r="1078" spans="1:13" x14ac:dyDescent="0.25">
      <c r="A1078" s="54" t="s">
        <v>10209</v>
      </c>
      <c r="B1078" s="111">
        <f t="shared" si="22"/>
        <v>393</v>
      </c>
      <c r="C1078" s="96" t="s">
        <v>10156</v>
      </c>
      <c r="D1078" s="97">
        <v>230100063</v>
      </c>
      <c r="E1078" s="113" t="s">
        <v>10157</v>
      </c>
      <c r="F1078" s="114">
        <v>1650</v>
      </c>
      <c r="G1078" s="99">
        <v>44993</v>
      </c>
      <c r="H1078" s="99">
        <v>45019</v>
      </c>
      <c r="I1078" s="99">
        <v>45014</v>
      </c>
      <c r="J1078" s="96" t="s">
        <v>10158</v>
      </c>
      <c r="K1078" s="74">
        <v>2023</v>
      </c>
      <c r="L1078" t="str">
        <f t="shared" si="23"/>
        <v>20230393</v>
      </c>
      <c r="M1078" s="54" t="s">
        <v>8957</v>
      </c>
    </row>
    <row r="1079" spans="1:13" x14ac:dyDescent="0.25">
      <c r="A1079" s="54" t="s">
        <v>10210</v>
      </c>
      <c r="B1079" s="111">
        <f t="shared" si="22"/>
        <v>394</v>
      </c>
      <c r="C1079" s="96" t="s">
        <v>8262</v>
      </c>
      <c r="D1079" s="97">
        <v>6861982138</v>
      </c>
      <c r="E1079" s="113" t="s">
        <v>7567</v>
      </c>
      <c r="F1079" s="114">
        <v>189.12</v>
      </c>
      <c r="G1079" s="99">
        <v>44995</v>
      </c>
      <c r="H1079" s="99">
        <v>44998</v>
      </c>
      <c r="I1079" s="99">
        <v>45058</v>
      </c>
      <c r="J1079" s="96" t="s">
        <v>5482</v>
      </c>
      <c r="K1079" s="74">
        <v>2023</v>
      </c>
      <c r="L1079" t="str">
        <f t="shared" si="23"/>
        <v>20230394</v>
      </c>
      <c r="M1079" s="54" t="s">
        <v>8957</v>
      </c>
    </row>
    <row r="1080" spans="1:13" x14ac:dyDescent="0.25">
      <c r="A1080" s="54" t="s">
        <v>10211</v>
      </c>
      <c r="B1080" s="111">
        <f t="shared" si="22"/>
        <v>395</v>
      </c>
      <c r="C1080" s="93" t="s">
        <v>7893</v>
      </c>
      <c r="D1080" s="102">
        <v>2271205</v>
      </c>
      <c r="E1080" s="104" t="s">
        <v>10159</v>
      </c>
      <c r="F1080" s="139">
        <v>1880.06</v>
      </c>
      <c r="G1080" s="95">
        <v>44997</v>
      </c>
      <c r="H1080" s="95">
        <v>44998</v>
      </c>
      <c r="I1080" s="95">
        <v>45058</v>
      </c>
      <c r="J1080" s="93" t="s">
        <v>5781</v>
      </c>
      <c r="K1080" s="74">
        <v>2023</v>
      </c>
      <c r="L1080" t="str">
        <f t="shared" si="23"/>
        <v>20230395</v>
      </c>
      <c r="M1080" s="54" t="s">
        <v>8957</v>
      </c>
    </row>
    <row r="1081" spans="1:13" x14ac:dyDescent="0.25">
      <c r="A1081" s="54" t="s">
        <v>10212</v>
      </c>
      <c r="B1081" s="111">
        <f t="shared" si="22"/>
        <v>396</v>
      </c>
      <c r="C1081" s="93" t="s">
        <v>7882</v>
      </c>
      <c r="D1081" s="93">
        <v>20232199</v>
      </c>
      <c r="E1081" s="104" t="s">
        <v>10160</v>
      </c>
      <c r="F1081" s="139">
        <v>131.61000000000001</v>
      </c>
      <c r="G1081" s="95">
        <v>44998</v>
      </c>
      <c r="H1081" s="95">
        <v>44998</v>
      </c>
      <c r="I1081" s="95">
        <v>45028</v>
      </c>
      <c r="J1081" s="93" t="s">
        <v>51</v>
      </c>
      <c r="K1081" s="74">
        <v>2023</v>
      </c>
      <c r="L1081" t="str">
        <f t="shared" si="23"/>
        <v>20230396</v>
      </c>
      <c r="M1081" s="54" t="s">
        <v>8957</v>
      </c>
    </row>
    <row r="1082" spans="1:13" x14ac:dyDescent="0.25">
      <c r="A1082" s="54" t="s">
        <v>10213</v>
      </c>
      <c r="B1082" s="111">
        <f t="shared" si="22"/>
        <v>397</v>
      </c>
      <c r="C1082" s="93" t="s">
        <v>8737</v>
      </c>
      <c r="D1082" s="102">
        <v>200231056</v>
      </c>
      <c r="E1082" s="104" t="s">
        <v>8589</v>
      </c>
      <c r="F1082" s="152">
        <v>1507.39</v>
      </c>
      <c r="G1082" s="95">
        <v>45000</v>
      </c>
      <c r="H1082" s="95">
        <v>45008</v>
      </c>
      <c r="I1082" s="95">
        <v>45030</v>
      </c>
      <c r="J1082" s="93" t="s">
        <v>7572</v>
      </c>
      <c r="K1082" s="74">
        <v>2023</v>
      </c>
      <c r="L1082" t="str">
        <f t="shared" si="23"/>
        <v>20230397</v>
      </c>
      <c r="M1082" s="54" t="s">
        <v>8957</v>
      </c>
    </row>
    <row r="1083" spans="1:13" x14ac:dyDescent="0.25">
      <c r="A1083" s="54" t="s">
        <v>10214</v>
      </c>
      <c r="B1083" s="111">
        <f t="shared" si="22"/>
        <v>398</v>
      </c>
      <c r="C1083" s="93" t="s">
        <v>8737</v>
      </c>
      <c r="D1083" s="97">
        <v>300231124</v>
      </c>
      <c r="E1083" s="113" t="s">
        <v>8589</v>
      </c>
      <c r="F1083" s="139">
        <v>2770.7</v>
      </c>
      <c r="G1083" s="95">
        <v>45000</v>
      </c>
      <c r="H1083" s="95">
        <v>45008</v>
      </c>
      <c r="I1083" s="95">
        <v>45030</v>
      </c>
      <c r="J1083" s="93" t="s">
        <v>7572</v>
      </c>
      <c r="K1083" s="74">
        <v>2023</v>
      </c>
      <c r="L1083" t="str">
        <f t="shared" si="23"/>
        <v>20230398</v>
      </c>
      <c r="M1083" s="54" t="s">
        <v>8957</v>
      </c>
    </row>
    <row r="1084" spans="1:13" x14ac:dyDescent="0.25">
      <c r="A1084" s="54" t="s">
        <v>10215</v>
      </c>
      <c r="B1084" s="111">
        <f t="shared" si="22"/>
        <v>399</v>
      </c>
      <c r="C1084" s="93" t="s">
        <v>10161</v>
      </c>
      <c r="D1084" s="102">
        <v>23038</v>
      </c>
      <c r="E1084" s="104" t="s">
        <v>7687</v>
      </c>
      <c r="F1084" s="139">
        <v>200</v>
      </c>
      <c r="G1084" s="95">
        <v>45016</v>
      </c>
      <c r="H1084" s="95">
        <v>45021</v>
      </c>
      <c r="I1084" s="95">
        <v>45033</v>
      </c>
      <c r="J1084" s="96" t="s">
        <v>6801</v>
      </c>
      <c r="K1084" s="74">
        <v>2023</v>
      </c>
      <c r="L1084" t="str">
        <f t="shared" si="23"/>
        <v>20230399</v>
      </c>
      <c r="M1084" s="54" t="s">
        <v>8957</v>
      </c>
    </row>
    <row r="1085" spans="1:13" x14ac:dyDescent="0.25">
      <c r="A1085" s="54" t="s">
        <v>10216</v>
      </c>
      <c r="B1085" s="111">
        <f t="shared" si="22"/>
        <v>400</v>
      </c>
      <c r="C1085" s="93" t="s">
        <v>7838</v>
      </c>
      <c r="D1085" s="102">
        <v>123042</v>
      </c>
      <c r="E1085" s="104" t="s">
        <v>10162</v>
      </c>
      <c r="F1085" s="139">
        <v>504</v>
      </c>
      <c r="G1085" s="95">
        <v>45015</v>
      </c>
      <c r="H1085" s="95">
        <v>45016</v>
      </c>
      <c r="I1085" s="95">
        <v>45025</v>
      </c>
      <c r="J1085" s="93" t="s">
        <v>10163</v>
      </c>
      <c r="K1085" s="74">
        <v>2023</v>
      </c>
      <c r="L1085" t="str">
        <f t="shared" si="23"/>
        <v>20230400</v>
      </c>
      <c r="M1085" s="54" t="s">
        <v>8957</v>
      </c>
    </row>
    <row r="1086" spans="1:13" x14ac:dyDescent="0.25">
      <c r="A1086" s="54" t="s">
        <v>10217</v>
      </c>
      <c r="B1086" s="111">
        <f t="shared" si="22"/>
        <v>401</v>
      </c>
      <c r="C1086" s="96" t="s">
        <v>8591</v>
      </c>
      <c r="D1086" s="97">
        <v>8422300289</v>
      </c>
      <c r="E1086" s="113" t="s">
        <v>10164</v>
      </c>
      <c r="F1086" s="114">
        <v>126.84</v>
      </c>
      <c r="G1086" s="99">
        <v>45016</v>
      </c>
      <c r="H1086" s="99">
        <v>45020</v>
      </c>
      <c r="I1086" s="99">
        <v>45034</v>
      </c>
      <c r="J1086" s="96" t="s">
        <v>6784</v>
      </c>
      <c r="K1086" s="74">
        <v>2023</v>
      </c>
      <c r="L1086" t="str">
        <f t="shared" si="23"/>
        <v>20230401</v>
      </c>
      <c r="M1086" s="54" t="s">
        <v>8957</v>
      </c>
    </row>
    <row r="1087" spans="1:13" x14ac:dyDescent="0.25">
      <c r="A1087" s="54" t="s">
        <v>10218</v>
      </c>
      <c r="B1087" s="111">
        <f t="shared" si="22"/>
        <v>402</v>
      </c>
      <c r="C1087" s="93" t="s">
        <v>10161</v>
      </c>
      <c r="D1087" s="102">
        <v>23037</v>
      </c>
      <c r="E1087" s="104" t="s">
        <v>7687</v>
      </c>
      <c r="F1087" s="139">
        <v>1500</v>
      </c>
      <c r="G1087" s="95">
        <v>45016</v>
      </c>
      <c r="H1087" s="95">
        <v>45021</v>
      </c>
      <c r="I1087" s="95">
        <v>45033</v>
      </c>
      <c r="J1087" s="93" t="s">
        <v>6801</v>
      </c>
      <c r="K1087" s="74">
        <v>2023</v>
      </c>
      <c r="L1087" t="str">
        <f t="shared" si="23"/>
        <v>20230402</v>
      </c>
      <c r="M1087" s="54" t="s">
        <v>8957</v>
      </c>
    </row>
    <row r="1088" spans="1:13" x14ac:dyDescent="0.25">
      <c r="A1088" s="54" t="s">
        <v>10219</v>
      </c>
      <c r="B1088" s="111">
        <f t="shared" si="22"/>
        <v>403</v>
      </c>
      <c r="C1088" s="93" t="s">
        <v>10165</v>
      </c>
      <c r="D1088" s="102">
        <v>230300005</v>
      </c>
      <c r="E1088" s="104" t="s">
        <v>7679</v>
      </c>
      <c r="F1088" s="139">
        <v>59493.62</v>
      </c>
      <c r="G1088" s="95">
        <v>45006</v>
      </c>
      <c r="H1088" s="95">
        <v>45020</v>
      </c>
      <c r="I1088" s="95">
        <v>45049</v>
      </c>
      <c r="J1088" s="93" t="s">
        <v>7680</v>
      </c>
      <c r="K1088" s="74">
        <v>2023</v>
      </c>
      <c r="L1088" t="str">
        <f t="shared" si="23"/>
        <v>20230403</v>
      </c>
      <c r="M1088" s="54" t="s">
        <v>8957</v>
      </c>
    </row>
    <row r="1089" spans="1:13" x14ac:dyDescent="0.25">
      <c r="A1089" s="54" t="s">
        <v>10220</v>
      </c>
      <c r="B1089" s="111">
        <f t="shared" si="22"/>
        <v>404</v>
      </c>
      <c r="C1089" s="93" t="s">
        <v>8238</v>
      </c>
      <c r="D1089" s="102">
        <v>5223080773</v>
      </c>
      <c r="E1089" s="104" t="s">
        <v>10166</v>
      </c>
      <c r="F1089" s="139">
        <v>129</v>
      </c>
      <c r="G1089" s="95">
        <v>45012</v>
      </c>
      <c r="H1089" s="95">
        <v>45021</v>
      </c>
      <c r="I1089" s="95">
        <v>45026</v>
      </c>
      <c r="J1089" s="93" t="s">
        <v>10167</v>
      </c>
      <c r="K1089" s="74">
        <v>2023</v>
      </c>
      <c r="L1089" t="str">
        <f t="shared" si="23"/>
        <v>20230404</v>
      </c>
      <c r="M1089" s="54" t="s">
        <v>8957</v>
      </c>
    </row>
    <row r="1090" spans="1:13" x14ac:dyDescent="0.25">
      <c r="A1090" s="54" t="s">
        <v>10221</v>
      </c>
      <c r="B1090" s="111">
        <f t="shared" si="22"/>
        <v>405</v>
      </c>
      <c r="C1090" s="93" t="s">
        <v>8383</v>
      </c>
      <c r="D1090" s="102">
        <v>1022181</v>
      </c>
      <c r="E1090" s="104" t="s">
        <v>10168</v>
      </c>
      <c r="F1090" s="139">
        <v>1151.79</v>
      </c>
      <c r="G1090" s="95">
        <v>45013</v>
      </c>
      <c r="H1090" s="95">
        <v>45019</v>
      </c>
      <c r="I1090" s="95">
        <v>45027</v>
      </c>
      <c r="J1090" s="93" t="s">
        <v>10128</v>
      </c>
      <c r="K1090" s="74">
        <v>2023</v>
      </c>
      <c r="L1090" t="str">
        <f t="shared" si="23"/>
        <v>20230405</v>
      </c>
      <c r="M1090" s="54" t="s">
        <v>8957</v>
      </c>
    </row>
    <row r="1091" spans="1:13" x14ac:dyDescent="0.25">
      <c r="A1091" s="54" t="s">
        <v>10222</v>
      </c>
      <c r="B1091" s="111">
        <f t="shared" ref="B1091:B1126" si="24">B1090+1</f>
        <v>406</v>
      </c>
      <c r="C1091" s="93" t="s">
        <v>7421</v>
      </c>
      <c r="D1091" s="102">
        <v>230311</v>
      </c>
      <c r="E1091" s="104" t="s">
        <v>10169</v>
      </c>
      <c r="F1091" s="139">
        <v>224.91</v>
      </c>
      <c r="G1091" s="95">
        <v>45013</v>
      </c>
      <c r="H1091" s="95">
        <v>45019</v>
      </c>
      <c r="I1091" s="95">
        <v>45027</v>
      </c>
      <c r="J1091" s="93" t="s">
        <v>8169</v>
      </c>
      <c r="K1091" s="74">
        <v>2023</v>
      </c>
      <c r="L1091" t="str">
        <f t="shared" si="23"/>
        <v>20230406</v>
      </c>
      <c r="M1091" s="54" t="s">
        <v>8957</v>
      </c>
    </row>
    <row r="1092" spans="1:13" x14ac:dyDescent="0.25">
      <c r="A1092" s="54" t="s">
        <v>10223</v>
      </c>
      <c r="B1092" s="111">
        <f t="shared" si="24"/>
        <v>407</v>
      </c>
      <c r="C1092" s="93" t="s">
        <v>8817</v>
      </c>
      <c r="D1092" s="102">
        <v>2152300472</v>
      </c>
      <c r="E1092" s="104" t="s">
        <v>10170</v>
      </c>
      <c r="F1092" s="139">
        <v>642.98</v>
      </c>
      <c r="G1092" s="95">
        <v>45014</v>
      </c>
      <c r="H1092" s="95">
        <v>45019</v>
      </c>
      <c r="I1092" s="95">
        <v>45028</v>
      </c>
      <c r="J1092" s="93" t="s">
        <v>8281</v>
      </c>
      <c r="K1092" s="74">
        <v>2023</v>
      </c>
      <c r="L1092" t="str">
        <f t="shared" si="23"/>
        <v>20230407</v>
      </c>
      <c r="M1092" s="54" t="s">
        <v>8957</v>
      </c>
    </row>
    <row r="1093" spans="1:13" x14ac:dyDescent="0.25">
      <c r="A1093" s="54" t="s">
        <v>10224</v>
      </c>
      <c r="B1093" s="111">
        <f t="shared" si="24"/>
        <v>408</v>
      </c>
      <c r="C1093" s="93" t="s">
        <v>10171</v>
      </c>
      <c r="D1093" s="102">
        <v>30032304</v>
      </c>
      <c r="E1093" s="104" t="s">
        <v>10172</v>
      </c>
      <c r="F1093" s="139">
        <v>888</v>
      </c>
      <c r="G1093" s="95">
        <v>45015</v>
      </c>
      <c r="H1093" s="95">
        <v>45019</v>
      </c>
      <c r="I1093" s="95">
        <v>45030</v>
      </c>
      <c r="J1093" s="93" t="s">
        <v>10173</v>
      </c>
      <c r="K1093" s="74">
        <v>2023</v>
      </c>
      <c r="L1093" t="str">
        <f t="shared" si="23"/>
        <v>20230408</v>
      </c>
      <c r="M1093" s="54" t="s">
        <v>8957</v>
      </c>
    </row>
    <row r="1094" spans="1:13" x14ac:dyDescent="0.25">
      <c r="A1094" s="54" t="s">
        <v>10225</v>
      </c>
      <c r="B1094" s="111">
        <f t="shared" si="24"/>
        <v>409</v>
      </c>
      <c r="C1094" s="93" t="s">
        <v>10171</v>
      </c>
      <c r="D1094" s="102">
        <v>30032305</v>
      </c>
      <c r="E1094" s="104" t="s">
        <v>10174</v>
      </c>
      <c r="F1094" s="139">
        <v>852</v>
      </c>
      <c r="G1094" s="95">
        <v>45015</v>
      </c>
      <c r="H1094" s="95">
        <v>45019</v>
      </c>
      <c r="I1094" s="95">
        <v>45030</v>
      </c>
      <c r="J1094" s="93" t="s">
        <v>10175</v>
      </c>
      <c r="K1094" s="74">
        <v>2023</v>
      </c>
      <c r="L1094" t="str">
        <f t="shared" si="23"/>
        <v>20230409</v>
      </c>
      <c r="M1094" s="54" t="s">
        <v>8957</v>
      </c>
    </row>
    <row r="1095" spans="1:13" x14ac:dyDescent="0.25">
      <c r="A1095" s="54" t="s">
        <v>10226</v>
      </c>
      <c r="B1095" s="111">
        <f t="shared" si="24"/>
        <v>410</v>
      </c>
      <c r="C1095" s="96" t="s">
        <v>8888</v>
      </c>
      <c r="D1095" s="97">
        <v>20230245</v>
      </c>
      <c r="E1095" s="113" t="s">
        <v>10176</v>
      </c>
      <c r="F1095" s="114">
        <v>83.5</v>
      </c>
      <c r="G1095" s="99">
        <v>45015</v>
      </c>
      <c r="H1095" s="99">
        <v>45019</v>
      </c>
      <c r="I1095" s="99">
        <v>45029</v>
      </c>
      <c r="J1095" s="96" t="s">
        <v>10132</v>
      </c>
      <c r="K1095" s="74">
        <v>2023</v>
      </c>
      <c r="L1095" t="str">
        <f t="shared" si="23"/>
        <v>20230410</v>
      </c>
      <c r="M1095" s="54" t="s">
        <v>8957</v>
      </c>
    </row>
    <row r="1096" spans="1:13" x14ac:dyDescent="0.25">
      <c r="A1096" s="54" t="s">
        <v>10227</v>
      </c>
      <c r="B1096" s="111">
        <f t="shared" si="24"/>
        <v>411</v>
      </c>
      <c r="C1096" s="96" t="s">
        <v>7524</v>
      </c>
      <c r="D1096" s="97">
        <v>2023004</v>
      </c>
      <c r="E1096" s="113" t="s">
        <v>8619</v>
      </c>
      <c r="F1096" s="114">
        <v>4510.5</v>
      </c>
      <c r="G1096" s="99">
        <v>45016</v>
      </c>
      <c r="H1096" s="99">
        <v>45019</v>
      </c>
      <c r="I1096" s="99">
        <v>45026</v>
      </c>
      <c r="J1096" s="96" t="s">
        <v>5992</v>
      </c>
      <c r="K1096" s="74">
        <v>2023</v>
      </c>
      <c r="L1096" t="str">
        <f t="shared" si="23"/>
        <v>20230411</v>
      </c>
      <c r="M1096" s="54" t="s">
        <v>8957</v>
      </c>
    </row>
    <row r="1097" spans="1:13" x14ac:dyDescent="0.25">
      <c r="A1097" s="54" t="s">
        <v>10228</v>
      </c>
      <c r="B1097" s="111">
        <f t="shared" si="24"/>
        <v>412</v>
      </c>
      <c r="C1097" s="96" t="s">
        <v>7627</v>
      </c>
      <c r="D1097" s="97">
        <v>10230045</v>
      </c>
      <c r="E1097" s="113" t="s">
        <v>7628</v>
      </c>
      <c r="F1097" s="114">
        <v>168</v>
      </c>
      <c r="G1097" s="99">
        <v>45016</v>
      </c>
      <c r="H1097" s="99">
        <v>45020</v>
      </c>
      <c r="I1097" s="99">
        <v>45030</v>
      </c>
      <c r="J1097" s="96" t="s">
        <v>6755</v>
      </c>
      <c r="K1097" s="74">
        <v>2023</v>
      </c>
      <c r="L1097" t="str">
        <f t="shared" si="23"/>
        <v>20230412</v>
      </c>
      <c r="M1097" s="54" t="s">
        <v>8957</v>
      </c>
    </row>
    <row r="1098" spans="1:13" x14ac:dyDescent="0.25">
      <c r="A1098" s="54" t="s">
        <v>10229</v>
      </c>
      <c r="B1098" s="111">
        <f t="shared" si="24"/>
        <v>413</v>
      </c>
      <c r="C1098" s="96" t="s">
        <v>8659</v>
      </c>
      <c r="D1098" s="97">
        <v>122315970</v>
      </c>
      <c r="E1098" s="113" t="s">
        <v>10177</v>
      </c>
      <c r="F1098" s="114">
        <v>3274.88</v>
      </c>
      <c r="G1098" s="99">
        <v>45016</v>
      </c>
      <c r="H1098" s="99">
        <v>45016</v>
      </c>
      <c r="I1098" s="99">
        <v>45030</v>
      </c>
      <c r="J1098" s="96" t="s">
        <v>10178</v>
      </c>
      <c r="K1098" s="74">
        <v>2023</v>
      </c>
      <c r="L1098" t="str">
        <f t="shared" si="23"/>
        <v>20230413</v>
      </c>
      <c r="M1098" s="54" t="s">
        <v>8957</v>
      </c>
    </row>
    <row r="1099" spans="1:13" x14ac:dyDescent="0.25">
      <c r="A1099" s="54" t="s">
        <v>10230</v>
      </c>
      <c r="B1099" s="111">
        <f t="shared" si="24"/>
        <v>414</v>
      </c>
      <c r="C1099" s="96" t="s">
        <v>8262</v>
      </c>
      <c r="D1099" s="97">
        <v>6861985205</v>
      </c>
      <c r="E1099" s="98" t="s">
        <v>7499</v>
      </c>
      <c r="F1099" s="114">
        <v>129.83000000000001</v>
      </c>
      <c r="G1099" s="99">
        <v>45000</v>
      </c>
      <c r="H1099" s="99">
        <v>45005</v>
      </c>
      <c r="I1099" s="99">
        <v>45061</v>
      </c>
      <c r="J1099" s="96" t="s">
        <v>44</v>
      </c>
      <c r="K1099" s="74">
        <v>2023</v>
      </c>
      <c r="L1099" t="str">
        <f t="shared" si="23"/>
        <v>20230414</v>
      </c>
      <c r="M1099" s="54" t="s">
        <v>8957</v>
      </c>
    </row>
    <row r="1100" spans="1:13" x14ac:dyDescent="0.25">
      <c r="A1100" s="54" t="s">
        <v>10231</v>
      </c>
      <c r="B1100" s="111">
        <f t="shared" si="24"/>
        <v>415</v>
      </c>
      <c r="C1100" s="96" t="s">
        <v>7893</v>
      </c>
      <c r="D1100" s="97">
        <v>2277612</v>
      </c>
      <c r="E1100" s="98" t="s">
        <v>10179</v>
      </c>
      <c r="F1100" s="114">
        <v>1447.8</v>
      </c>
      <c r="G1100" s="115">
        <v>45004</v>
      </c>
      <c r="H1100" s="99">
        <v>45005</v>
      </c>
      <c r="I1100" s="99">
        <v>45065</v>
      </c>
      <c r="J1100" s="93" t="s">
        <v>36</v>
      </c>
      <c r="K1100" s="74">
        <v>2023</v>
      </c>
      <c r="L1100" t="str">
        <f t="shared" si="23"/>
        <v>20230415</v>
      </c>
      <c r="M1100" s="54" t="s">
        <v>8957</v>
      </c>
    </row>
    <row r="1101" spans="1:13" x14ac:dyDescent="0.25">
      <c r="A1101" s="54" t="s">
        <v>10232</v>
      </c>
      <c r="B1101" s="111">
        <f t="shared" si="24"/>
        <v>416</v>
      </c>
      <c r="C1101" s="96" t="s">
        <v>10180</v>
      </c>
      <c r="D1101" s="97">
        <v>523305416</v>
      </c>
      <c r="E1101" s="98" t="s">
        <v>10181</v>
      </c>
      <c r="F1101" s="114">
        <v>174.6</v>
      </c>
      <c r="G1101" s="99">
        <v>45000</v>
      </c>
      <c r="H1101" s="99">
        <v>45006</v>
      </c>
      <c r="I1101" s="99">
        <v>45032</v>
      </c>
      <c r="J1101" s="96" t="s">
        <v>10133</v>
      </c>
      <c r="K1101" s="74">
        <v>2023</v>
      </c>
      <c r="L1101" t="str">
        <f t="shared" si="23"/>
        <v>20230416</v>
      </c>
      <c r="M1101" s="54" t="s">
        <v>8957</v>
      </c>
    </row>
    <row r="1102" spans="1:13" x14ac:dyDescent="0.25">
      <c r="A1102" s="54" t="s">
        <v>10233</v>
      </c>
      <c r="B1102" s="111">
        <f t="shared" si="24"/>
        <v>417</v>
      </c>
      <c r="C1102" s="96" t="s">
        <v>7755</v>
      </c>
      <c r="D1102" s="97">
        <v>2023023</v>
      </c>
      <c r="E1102" s="98" t="s">
        <v>10182</v>
      </c>
      <c r="F1102" s="114">
        <v>630.5</v>
      </c>
      <c r="G1102" s="99">
        <v>45007</v>
      </c>
      <c r="H1102" s="99">
        <v>45016</v>
      </c>
      <c r="I1102" s="99">
        <v>45037</v>
      </c>
      <c r="J1102" s="96" t="s">
        <v>8281</v>
      </c>
      <c r="K1102" s="74">
        <v>2023</v>
      </c>
      <c r="L1102" t="str">
        <f t="shared" si="23"/>
        <v>20230417</v>
      </c>
      <c r="M1102" s="54" t="s">
        <v>8957</v>
      </c>
    </row>
    <row r="1103" spans="1:13" x14ac:dyDescent="0.25">
      <c r="A1103" s="54" t="s">
        <v>10234</v>
      </c>
      <c r="B1103" s="111">
        <f t="shared" si="24"/>
        <v>418</v>
      </c>
      <c r="C1103" s="96" t="s">
        <v>8659</v>
      </c>
      <c r="D1103" s="97">
        <v>322303015</v>
      </c>
      <c r="E1103" s="180" t="s">
        <v>10183</v>
      </c>
      <c r="F1103" s="114">
        <v>-40.78</v>
      </c>
      <c r="G1103" s="99">
        <v>45007</v>
      </c>
      <c r="H1103" s="99">
        <v>45007</v>
      </c>
      <c r="I1103" s="99">
        <v>45021</v>
      </c>
      <c r="J1103" s="96" t="s">
        <v>37</v>
      </c>
      <c r="K1103" s="74">
        <v>2023</v>
      </c>
      <c r="L1103" t="str">
        <f t="shared" si="23"/>
        <v>20230418</v>
      </c>
      <c r="M1103" s="54" t="s">
        <v>8957</v>
      </c>
    </row>
    <row r="1104" spans="1:13" x14ac:dyDescent="0.25">
      <c r="A1104" s="54" t="s">
        <v>10235</v>
      </c>
      <c r="B1104" s="111">
        <f t="shared" si="24"/>
        <v>419</v>
      </c>
      <c r="C1104" s="96" t="s">
        <v>10184</v>
      </c>
      <c r="D1104" s="97">
        <v>5032023</v>
      </c>
      <c r="E1104" s="180" t="s">
        <v>10185</v>
      </c>
      <c r="F1104" s="114">
        <v>798</v>
      </c>
      <c r="G1104" s="99">
        <v>45000</v>
      </c>
      <c r="H1104" s="99">
        <v>45009</v>
      </c>
      <c r="I1104" s="99">
        <v>45031</v>
      </c>
      <c r="J1104" s="96" t="s">
        <v>10186</v>
      </c>
      <c r="K1104" s="74">
        <v>2023</v>
      </c>
      <c r="L1104" t="str">
        <f t="shared" si="23"/>
        <v>20230419</v>
      </c>
      <c r="M1104" s="54" t="s">
        <v>8957</v>
      </c>
    </row>
    <row r="1105" spans="1:13" x14ac:dyDescent="0.25">
      <c r="A1105" s="54" t="s">
        <v>10236</v>
      </c>
      <c r="B1105" s="111">
        <f t="shared" si="24"/>
        <v>420</v>
      </c>
      <c r="C1105" s="96" t="s">
        <v>7961</v>
      </c>
      <c r="D1105" s="97">
        <v>1185920</v>
      </c>
      <c r="E1105" s="98" t="s">
        <v>7744</v>
      </c>
      <c r="F1105" s="114">
        <v>1345.33</v>
      </c>
      <c r="G1105" s="99">
        <v>45009</v>
      </c>
      <c r="H1105" s="99">
        <v>45014</v>
      </c>
      <c r="I1105" s="99">
        <v>45014</v>
      </c>
      <c r="J1105" s="96" t="s">
        <v>4759</v>
      </c>
      <c r="K1105" s="74">
        <v>2023</v>
      </c>
      <c r="L1105" t="str">
        <f t="shared" si="23"/>
        <v>20230420</v>
      </c>
      <c r="M1105" s="54" t="s">
        <v>8957</v>
      </c>
    </row>
    <row r="1106" spans="1:13" x14ac:dyDescent="0.25">
      <c r="A1106" s="54" t="s">
        <v>10237</v>
      </c>
      <c r="B1106" s="111">
        <f t="shared" si="24"/>
        <v>421</v>
      </c>
      <c r="C1106" s="96" t="s">
        <v>7961</v>
      </c>
      <c r="D1106" s="97">
        <v>1185921</v>
      </c>
      <c r="E1106" s="98" t="s">
        <v>7962</v>
      </c>
      <c r="F1106" s="114">
        <v>1092.22</v>
      </c>
      <c r="G1106" s="99">
        <v>45009</v>
      </c>
      <c r="H1106" s="99">
        <v>45014</v>
      </c>
      <c r="I1106" s="99">
        <v>45039</v>
      </c>
      <c r="J1106" s="96" t="s">
        <v>315</v>
      </c>
      <c r="K1106" s="74">
        <v>2023</v>
      </c>
      <c r="L1106" t="str">
        <f t="shared" si="23"/>
        <v>20230421</v>
      </c>
      <c r="M1106" s="54" t="s">
        <v>8957</v>
      </c>
    </row>
    <row r="1107" spans="1:13" x14ac:dyDescent="0.25">
      <c r="A1107" s="54" t="s">
        <v>10238</v>
      </c>
      <c r="B1107" s="111">
        <f t="shared" si="24"/>
        <v>422</v>
      </c>
      <c r="C1107" s="96" t="s">
        <v>7961</v>
      </c>
      <c r="D1107" s="97">
        <v>1185922</v>
      </c>
      <c r="E1107" s="98" t="s">
        <v>8261</v>
      </c>
      <c r="F1107" s="114">
        <v>3707.48</v>
      </c>
      <c r="G1107" s="115">
        <v>45009</v>
      </c>
      <c r="H1107" s="99">
        <v>45014</v>
      </c>
      <c r="I1107" s="99">
        <v>45039</v>
      </c>
      <c r="J1107" s="96" t="s">
        <v>5325</v>
      </c>
      <c r="K1107" s="74">
        <v>2023</v>
      </c>
      <c r="L1107" t="str">
        <f t="shared" si="23"/>
        <v>20230422</v>
      </c>
      <c r="M1107" s="54" t="s">
        <v>8957</v>
      </c>
    </row>
    <row r="1108" spans="1:13" x14ac:dyDescent="0.25">
      <c r="A1108" s="54" t="s">
        <v>10239</v>
      </c>
      <c r="B1108" s="111">
        <f t="shared" si="24"/>
        <v>423</v>
      </c>
      <c r="C1108" s="96" t="s">
        <v>7893</v>
      </c>
      <c r="D1108" s="97">
        <v>2286984</v>
      </c>
      <c r="E1108" s="113" t="s">
        <v>10187</v>
      </c>
      <c r="F1108" s="114">
        <v>152.55000000000001</v>
      </c>
      <c r="G1108" s="99">
        <v>45011</v>
      </c>
      <c r="H1108" s="99">
        <v>45012</v>
      </c>
      <c r="I1108" s="99">
        <v>45072</v>
      </c>
      <c r="J1108" s="96" t="s">
        <v>36</v>
      </c>
      <c r="K1108" s="74">
        <v>2023</v>
      </c>
      <c r="L1108" t="str">
        <f t="shared" si="23"/>
        <v>20230423</v>
      </c>
      <c r="M1108" s="54" t="s">
        <v>8957</v>
      </c>
    </row>
    <row r="1109" spans="1:13" x14ac:dyDescent="0.25">
      <c r="A1109" s="54" t="s">
        <v>10240</v>
      </c>
      <c r="B1109" s="111">
        <f t="shared" si="24"/>
        <v>424</v>
      </c>
      <c r="C1109" s="96" t="s">
        <v>7893</v>
      </c>
      <c r="D1109" s="97">
        <v>2283645</v>
      </c>
      <c r="E1109" s="113" t="s">
        <v>10188</v>
      </c>
      <c r="F1109" s="114">
        <v>909.84</v>
      </c>
      <c r="G1109" s="99">
        <v>45011</v>
      </c>
      <c r="H1109" s="99">
        <v>45012</v>
      </c>
      <c r="I1109" s="99">
        <v>45012</v>
      </c>
      <c r="J1109" s="96" t="s">
        <v>4724</v>
      </c>
      <c r="K1109" s="74">
        <v>2023</v>
      </c>
      <c r="L1109" t="str">
        <f t="shared" si="23"/>
        <v>20230424</v>
      </c>
      <c r="M1109" s="54" t="s">
        <v>8957</v>
      </c>
    </row>
    <row r="1110" spans="1:13" x14ac:dyDescent="0.25">
      <c r="A1110" s="54" t="s">
        <v>10241</v>
      </c>
      <c r="B1110" s="111">
        <f t="shared" si="24"/>
        <v>425</v>
      </c>
      <c r="C1110" s="96" t="s">
        <v>8825</v>
      </c>
      <c r="D1110" s="97">
        <v>2340104110</v>
      </c>
      <c r="E1110" s="113" t="s">
        <v>10189</v>
      </c>
      <c r="F1110" s="114">
        <v>66.17</v>
      </c>
      <c r="G1110" s="99">
        <v>45007</v>
      </c>
      <c r="H1110" s="99">
        <v>45014</v>
      </c>
      <c r="I1110" s="99">
        <v>45039</v>
      </c>
      <c r="J1110" s="96" t="s">
        <v>4694</v>
      </c>
      <c r="K1110" s="74">
        <v>2023</v>
      </c>
      <c r="L1110" t="str">
        <f t="shared" si="23"/>
        <v>20230425</v>
      </c>
      <c r="M1110" s="54" t="s">
        <v>8957</v>
      </c>
    </row>
    <row r="1111" spans="1:13" x14ac:dyDescent="0.25">
      <c r="A1111" s="54" t="s">
        <v>10242</v>
      </c>
      <c r="B1111" s="111">
        <f t="shared" si="24"/>
        <v>426</v>
      </c>
      <c r="C1111" s="96" t="s">
        <v>7961</v>
      </c>
      <c r="D1111" s="97">
        <v>1185946</v>
      </c>
      <c r="E1111" s="113" t="s">
        <v>8261</v>
      </c>
      <c r="F1111" s="114">
        <v>359.68</v>
      </c>
      <c r="G1111" s="99">
        <v>45013</v>
      </c>
      <c r="H1111" s="99">
        <v>45016</v>
      </c>
      <c r="I1111" s="99">
        <v>45043</v>
      </c>
      <c r="J1111" s="96" t="s">
        <v>5325</v>
      </c>
      <c r="K1111" s="74">
        <v>2023</v>
      </c>
      <c r="L1111" t="str">
        <f t="shared" si="23"/>
        <v>20230426</v>
      </c>
      <c r="M1111" s="54" t="s">
        <v>8957</v>
      </c>
    </row>
    <row r="1112" spans="1:13" x14ac:dyDescent="0.25">
      <c r="A1112" s="54" t="s">
        <v>10243</v>
      </c>
      <c r="B1112" s="111">
        <f t="shared" si="24"/>
        <v>427</v>
      </c>
      <c r="C1112" s="96" t="s">
        <v>7882</v>
      </c>
      <c r="D1112" s="97">
        <v>20232788</v>
      </c>
      <c r="E1112" s="113" t="s">
        <v>10190</v>
      </c>
      <c r="F1112" s="114">
        <v>17.739999999999998</v>
      </c>
      <c r="G1112" s="99">
        <v>45015</v>
      </c>
      <c r="H1112" s="99">
        <v>45015</v>
      </c>
      <c r="I1112" s="99">
        <v>45045</v>
      </c>
      <c r="J1112" s="96" t="s">
        <v>51</v>
      </c>
      <c r="K1112" s="74">
        <v>2023</v>
      </c>
      <c r="L1112" t="str">
        <f t="shared" si="23"/>
        <v>20230427</v>
      </c>
      <c r="M1112" s="54" t="s">
        <v>8957</v>
      </c>
    </row>
    <row r="1113" spans="1:13" x14ac:dyDescent="0.25">
      <c r="A1113" s="54" t="s">
        <v>10244</v>
      </c>
      <c r="B1113" s="111">
        <f t="shared" si="24"/>
        <v>428</v>
      </c>
      <c r="C1113" s="96" t="s">
        <v>7893</v>
      </c>
      <c r="D1113" s="97">
        <v>2289899</v>
      </c>
      <c r="E1113" s="113" t="s">
        <v>10191</v>
      </c>
      <c r="F1113" s="114">
        <v>1233.6600000000001</v>
      </c>
      <c r="G1113" s="99">
        <v>45016</v>
      </c>
      <c r="H1113" s="99">
        <v>45016</v>
      </c>
      <c r="I1113" s="99">
        <v>45076</v>
      </c>
      <c r="J1113" s="96" t="s">
        <v>5781</v>
      </c>
      <c r="K1113" s="74">
        <v>2023</v>
      </c>
      <c r="L1113" t="str">
        <f t="shared" si="23"/>
        <v>20230428</v>
      </c>
      <c r="M1113" s="54" t="s">
        <v>8957</v>
      </c>
    </row>
    <row r="1114" spans="1:13" x14ac:dyDescent="0.25">
      <c r="A1114" s="54" t="s">
        <v>10245</v>
      </c>
      <c r="B1114" s="111">
        <f t="shared" si="24"/>
        <v>429</v>
      </c>
      <c r="C1114" s="96" t="s">
        <v>7882</v>
      </c>
      <c r="D1114" s="97">
        <v>20232821</v>
      </c>
      <c r="E1114" s="113" t="s">
        <v>10192</v>
      </c>
      <c r="F1114" s="114">
        <v>22.7</v>
      </c>
      <c r="G1114" s="91">
        <v>45016</v>
      </c>
      <c r="H1114" s="91">
        <v>45016</v>
      </c>
      <c r="I1114" s="91">
        <v>45046</v>
      </c>
      <c r="J1114" s="96" t="s">
        <v>51</v>
      </c>
      <c r="K1114" s="74">
        <v>2023</v>
      </c>
      <c r="L1114" t="str">
        <f t="shared" si="23"/>
        <v>20230429</v>
      </c>
      <c r="M1114" s="54" t="s">
        <v>8957</v>
      </c>
    </row>
    <row r="1115" spans="1:13" x14ac:dyDescent="0.25">
      <c r="A1115" s="54" t="s">
        <v>10246</v>
      </c>
      <c r="B1115" s="111">
        <f t="shared" si="24"/>
        <v>430</v>
      </c>
      <c r="C1115" s="96" t="s">
        <v>7882</v>
      </c>
      <c r="D1115" s="97">
        <v>20232839</v>
      </c>
      <c r="E1115" s="113" t="s">
        <v>10193</v>
      </c>
      <c r="F1115" s="114">
        <v>21.29</v>
      </c>
      <c r="G1115" s="99">
        <v>45016</v>
      </c>
      <c r="H1115" s="99">
        <v>45016</v>
      </c>
      <c r="I1115" s="99">
        <v>45046</v>
      </c>
      <c r="J1115" s="96" t="s">
        <v>51</v>
      </c>
      <c r="K1115" s="74">
        <v>2023</v>
      </c>
      <c r="L1115" t="str">
        <f t="shared" si="23"/>
        <v>20230430</v>
      </c>
      <c r="M1115" s="54" t="s">
        <v>8957</v>
      </c>
    </row>
    <row r="1116" spans="1:13" x14ac:dyDescent="0.25">
      <c r="A1116" s="54" t="s">
        <v>10247</v>
      </c>
      <c r="B1116" s="111">
        <f t="shared" si="24"/>
        <v>431</v>
      </c>
      <c r="C1116" s="96" t="s">
        <v>8621</v>
      </c>
      <c r="D1116" s="97">
        <v>4231060624</v>
      </c>
      <c r="E1116" s="113" t="s">
        <v>7626</v>
      </c>
      <c r="F1116" s="114">
        <v>6781.69</v>
      </c>
      <c r="G1116" s="99">
        <v>45016</v>
      </c>
      <c r="H1116" s="99">
        <v>45020</v>
      </c>
      <c r="I1116" s="99">
        <v>45049</v>
      </c>
      <c r="J1116" s="96" t="s">
        <v>205</v>
      </c>
      <c r="K1116" s="74">
        <v>2023</v>
      </c>
      <c r="L1116" t="str">
        <f t="shared" si="23"/>
        <v>20230431</v>
      </c>
      <c r="M1116" s="54" t="s">
        <v>8957</v>
      </c>
    </row>
    <row r="1117" spans="1:13" x14ac:dyDescent="0.25">
      <c r="A1117" s="54" t="s">
        <v>10248</v>
      </c>
      <c r="B1117" s="111">
        <f t="shared" si="24"/>
        <v>432</v>
      </c>
      <c r="C1117" s="96" t="s">
        <v>7811</v>
      </c>
      <c r="D1117" s="97">
        <v>2023030</v>
      </c>
      <c r="E1117" s="113" t="s">
        <v>10194</v>
      </c>
      <c r="F1117" s="114">
        <v>306</v>
      </c>
      <c r="G1117" s="99">
        <v>45016</v>
      </c>
      <c r="H1117" s="99">
        <v>45020</v>
      </c>
      <c r="I1117" s="99">
        <v>45046</v>
      </c>
      <c r="J1117" s="96" t="s">
        <v>10117</v>
      </c>
      <c r="K1117" s="74">
        <v>2023</v>
      </c>
      <c r="L1117" t="str">
        <f t="shared" si="23"/>
        <v>20230432</v>
      </c>
      <c r="M1117" s="54" t="s">
        <v>8957</v>
      </c>
    </row>
    <row r="1118" spans="1:13" x14ac:dyDescent="0.25">
      <c r="A1118" s="54" t="s">
        <v>10249</v>
      </c>
      <c r="B1118" s="111">
        <f t="shared" si="24"/>
        <v>433</v>
      </c>
      <c r="C1118" s="96" t="s">
        <v>7655</v>
      </c>
      <c r="D1118" s="97">
        <v>2023905584</v>
      </c>
      <c r="E1118" s="113" t="s">
        <v>7656</v>
      </c>
      <c r="F1118" s="114">
        <v>7734</v>
      </c>
      <c r="G1118" s="99">
        <v>45014</v>
      </c>
      <c r="H1118" s="99">
        <v>45019</v>
      </c>
      <c r="I1118" s="99">
        <v>45046</v>
      </c>
      <c r="J1118" s="96" t="s">
        <v>7572</v>
      </c>
      <c r="K1118" s="74">
        <v>2023</v>
      </c>
      <c r="L1118" t="str">
        <f t="shared" si="23"/>
        <v>20230433</v>
      </c>
      <c r="M1118" s="54" t="s">
        <v>8957</v>
      </c>
    </row>
    <row r="1119" spans="1:13" x14ac:dyDescent="0.25">
      <c r="A1119" s="54" t="s">
        <v>10250</v>
      </c>
      <c r="B1119" s="111">
        <f t="shared" si="24"/>
        <v>434</v>
      </c>
      <c r="C1119" s="96" t="s">
        <v>8737</v>
      </c>
      <c r="D1119" s="97">
        <v>200231303</v>
      </c>
      <c r="E1119" s="113" t="s">
        <v>8589</v>
      </c>
      <c r="F1119" s="114">
        <v>1545.17</v>
      </c>
      <c r="G1119" s="99">
        <v>45016</v>
      </c>
      <c r="H1119" s="99">
        <v>45019</v>
      </c>
      <c r="I1119" s="99">
        <v>45046</v>
      </c>
      <c r="J1119" s="96" t="s">
        <v>7572</v>
      </c>
      <c r="K1119" s="74">
        <v>2023</v>
      </c>
      <c r="L1119" t="str">
        <f t="shared" si="23"/>
        <v>20230434</v>
      </c>
      <c r="M1119" s="54" t="s">
        <v>8957</v>
      </c>
    </row>
    <row r="1120" spans="1:13" x14ac:dyDescent="0.25">
      <c r="A1120" s="54" t="s">
        <v>10251</v>
      </c>
      <c r="B1120" s="111">
        <f t="shared" si="24"/>
        <v>435</v>
      </c>
      <c r="C1120" s="96" t="s">
        <v>7647</v>
      </c>
      <c r="D1120" s="97">
        <v>2023100244</v>
      </c>
      <c r="E1120" s="113" t="s">
        <v>8613</v>
      </c>
      <c r="F1120" s="114">
        <v>7392.63</v>
      </c>
      <c r="G1120" s="99">
        <v>45016</v>
      </c>
      <c r="H1120" s="99">
        <v>45020</v>
      </c>
      <c r="I1120" s="99">
        <v>45036</v>
      </c>
      <c r="J1120" s="96" t="s">
        <v>7572</v>
      </c>
      <c r="K1120" s="74">
        <v>2023</v>
      </c>
      <c r="L1120" t="str">
        <f t="shared" si="23"/>
        <v>20230435</v>
      </c>
      <c r="M1120" s="54" t="s">
        <v>8957</v>
      </c>
    </row>
    <row r="1121" spans="1:13" x14ac:dyDescent="0.25">
      <c r="A1121" s="54" t="s">
        <v>10252</v>
      </c>
      <c r="B1121" s="111">
        <f t="shared" si="24"/>
        <v>436</v>
      </c>
      <c r="C1121" s="96" t="s">
        <v>7657</v>
      </c>
      <c r="D1121" s="97">
        <v>202303666</v>
      </c>
      <c r="E1121" s="113" t="s">
        <v>7658</v>
      </c>
      <c r="F1121" s="114">
        <v>6350.89</v>
      </c>
      <c r="G1121" s="99">
        <v>45016</v>
      </c>
      <c r="H1121" s="99">
        <v>45019</v>
      </c>
      <c r="I1121" s="99">
        <v>45046</v>
      </c>
      <c r="J1121" s="96" t="s">
        <v>7572</v>
      </c>
      <c r="K1121" s="74">
        <v>2023</v>
      </c>
      <c r="L1121" t="str">
        <f t="shared" si="23"/>
        <v>20230436</v>
      </c>
      <c r="M1121" s="54" t="s">
        <v>8957</v>
      </c>
    </row>
    <row r="1122" spans="1:13" x14ac:dyDescent="0.25">
      <c r="A1122" s="54" t="s">
        <v>10253</v>
      </c>
      <c r="B1122" s="111">
        <f t="shared" si="24"/>
        <v>437</v>
      </c>
      <c r="C1122" s="96" t="s">
        <v>8737</v>
      </c>
      <c r="D1122" s="97">
        <v>300231399</v>
      </c>
      <c r="E1122" s="113" t="s">
        <v>8589</v>
      </c>
      <c r="F1122" s="114">
        <v>3443.55</v>
      </c>
      <c r="G1122" s="99">
        <v>45016</v>
      </c>
      <c r="H1122" s="99">
        <v>45019</v>
      </c>
      <c r="I1122" s="99">
        <v>45046</v>
      </c>
      <c r="J1122" s="96" t="s">
        <v>7572</v>
      </c>
      <c r="K1122" s="74">
        <v>2023</v>
      </c>
      <c r="L1122" t="str">
        <f t="shared" si="23"/>
        <v>20230437</v>
      </c>
      <c r="M1122" s="54" t="s">
        <v>8957</v>
      </c>
    </row>
    <row r="1123" spans="1:13" x14ac:dyDescent="0.25">
      <c r="A1123" s="54" t="s">
        <v>10254</v>
      </c>
      <c r="B1123" s="111">
        <f t="shared" si="24"/>
        <v>438</v>
      </c>
      <c r="C1123" s="96" t="s">
        <v>8410</v>
      </c>
      <c r="D1123" s="97">
        <v>23101256</v>
      </c>
      <c r="E1123" s="113" t="s">
        <v>7575</v>
      </c>
      <c r="F1123" s="114">
        <v>7035.76</v>
      </c>
      <c r="G1123" s="99">
        <v>45015</v>
      </c>
      <c r="H1123" s="99">
        <v>45021</v>
      </c>
      <c r="I1123" s="99">
        <v>45045</v>
      </c>
      <c r="J1123" s="96" t="s">
        <v>7572</v>
      </c>
      <c r="K1123" s="74">
        <v>2023</v>
      </c>
      <c r="L1123" t="str">
        <f t="shared" si="23"/>
        <v>20230438</v>
      </c>
      <c r="M1123" s="54" t="s">
        <v>8957</v>
      </c>
    </row>
    <row r="1124" spans="1:13" x14ac:dyDescent="0.25">
      <c r="A1124" s="54" t="s">
        <v>10255</v>
      </c>
      <c r="B1124" s="111">
        <f t="shared" si="24"/>
        <v>439</v>
      </c>
      <c r="C1124" s="96" t="s">
        <v>7771</v>
      </c>
      <c r="D1124" s="97">
        <v>12301262</v>
      </c>
      <c r="E1124" s="113" t="s">
        <v>8204</v>
      </c>
      <c r="F1124" s="114">
        <v>2857.14</v>
      </c>
      <c r="G1124" s="99">
        <v>45016</v>
      </c>
      <c r="H1124" s="99">
        <v>45020</v>
      </c>
      <c r="I1124" s="99">
        <v>45046</v>
      </c>
      <c r="J1124" s="96" t="s">
        <v>7572</v>
      </c>
      <c r="K1124" s="74">
        <v>2023</v>
      </c>
      <c r="L1124" t="str">
        <f t="shared" si="23"/>
        <v>20230439</v>
      </c>
      <c r="M1124" s="54" t="s">
        <v>8957</v>
      </c>
    </row>
    <row r="1125" spans="1:13" x14ac:dyDescent="0.25">
      <c r="A1125" s="54" t="s">
        <v>10256</v>
      </c>
      <c r="B1125" s="111">
        <f t="shared" si="24"/>
        <v>440</v>
      </c>
      <c r="C1125" s="96" t="s">
        <v>8410</v>
      </c>
      <c r="D1125" s="97">
        <v>23101257</v>
      </c>
      <c r="E1125" s="113" t="s">
        <v>7571</v>
      </c>
      <c r="F1125" s="114">
        <v>4973.1099999999997</v>
      </c>
      <c r="G1125" s="99">
        <v>45015</v>
      </c>
      <c r="H1125" s="99">
        <v>45021</v>
      </c>
      <c r="I1125" s="99">
        <v>45045</v>
      </c>
      <c r="J1125" s="96" t="s">
        <v>7572</v>
      </c>
      <c r="K1125" s="74">
        <v>2023</v>
      </c>
      <c r="L1125" t="str">
        <f t="shared" si="23"/>
        <v>20230440</v>
      </c>
      <c r="M1125" s="54" t="s">
        <v>8957</v>
      </c>
    </row>
    <row r="1126" spans="1:13" x14ac:dyDescent="0.25">
      <c r="A1126" s="54" t="s">
        <v>10257</v>
      </c>
      <c r="B1126" s="111">
        <f t="shared" si="24"/>
        <v>441</v>
      </c>
      <c r="C1126" s="96" t="s">
        <v>10195</v>
      </c>
      <c r="D1126" s="97">
        <v>2023146</v>
      </c>
      <c r="E1126" s="113" t="s">
        <v>7623</v>
      </c>
      <c r="F1126" s="114">
        <v>628.32000000000005</v>
      </c>
      <c r="G1126" s="99">
        <v>45016</v>
      </c>
      <c r="H1126" s="99">
        <v>45027</v>
      </c>
      <c r="I1126" s="99">
        <v>45030</v>
      </c>
      <c r="J1126" s="96" t="s">
        <v>7624</v>
      </c>
      <c r="K1126" s="74">
        <v>2023</v>
      </c>
      <c r="L1126" t="str">
        <f t="shared" si="23"/>
        <v>20230441</v>
      </c>
      <c r="M1126" s="54" t="s">
        <v>8957</v>
      </c>
    </row>
    <row r="1127" spans="1:13" x14ac:dyDescent="0.25">
      <c r="A1127" s="54" t="s">
        <v>10497</v>
      </c>
      <c r="B1127">
        <v>442</v>
      </c>
      <c r="C1127" t="s">
        <v>7772</v>
      </c>
      <c r="D1127">
        <v>670311127</v>
      </c>
      <c r="E1127" t="s">
        <v>8612</v>
      </c>
      <c r="F1127" s="2">
        <v>1432.08</v>
      </c>
      <c r="G1127">
        <v>45008</v>
      </c>
      <c r="H1127">
        <v>45022</v>
      </c>
      <c r="I1127">
        <v>45046</v>
      </c>
      <c r="J1127" t="s">
        <v>7572</v>
      </c>
      <c r="K1127" s="74">
        <v>2023</v>
      </c>
      <c r="L1127" t="str">
        <f t="shared" ref="L1127:L1190" si="25">K1127&amp;M1127&amp;B1127</f>
        <v>20230442</v>
      </c>
      <c r="M1127" s="54" t="s">
        <v>8957</v>
      </c>
    </row>
    <row r="1128" spans="1:13" x14ac:dyDescent="0.25">
      <c r="A1128" s="54" t="s">
        <v>10498</v>
      </c>
      <c r="B1128">
        <v>443</v>
      </c>
      <c r="C1128" t="s">
        <v>7665</v>
      </c>
      <c r="D1128">
        <v>122300547</v>
      </c>
      <c r="E1128" t="s">
        <v>7666</v>
      </c>
      <c r="F1128" s="2">
        <v>1440.32</v>
      </c>
      <c r="G1128">
        <v>45016</v>
      </c>
      <c r="H1128">
        <v>45022</v>
      </c>
      <c r="I1128">
        <v>45061</v>
      </c>
      <c r="J1128" t="s">
        <v>72</v>
      </c>
      <c r="K1128" s="74">
        <v>2023</v>
      </c>
      <c r="L1128" t="str">
        <f t="shared" si="25"/>
        <v>20230443</v>
      </c>
      <c r="M1128" s="54" t="s">
        <v>8957</v>
      </c>
    </row>
    <row r="1129" spans="1:13" x14ac:dyDescent="0.25">
      <c r="A1129" s="54" t="s">
        <v>10499</v>
      </c>
      <c r="B1129">
        <v>444</v>
      </c>
      <c r="C1129" t="s">
        <v>8262</v>
      </c>
      <c r="D1129">
        <v>6861993253</v>
      </c>
      <c r="E1129" t="s">
        <v>7499</v>
      </c>
      <c r="F1129" s="2">
        <v>136.13</v>
      </c>
      <c r="G1129">
        <v>45016</v>
      </c>
      <c r="H1129">
        <v>45028</v>
      </c>
      <c r="I1129">
        <v>45021</v>
      </c>
      <c r="J1129" t="s">
        <v>44</v>
      </c>
      <c r="K1129" s="74">
        <v>2023</v>
      </c>
      <c r="L1129" t="str">
        <f t="shared" si="25"/>
        <v>20230444</v>
      </c>
      <c r="M1129" s="54" t="s">
        <v>8957</v>
      </c>
    </row>
    <row r="1130" spans="1:13" x14ac:dyDescent="0.25">
      <c r="A1130" s="54" t="s">
        <v>10500</v>
      </c>
      <c r="B1130">
        <v>445</v>
      </c>
      <c r="C1130" t="s">
        <v>8467</v>
      </c>
      <c r="D1130">
        <v>2023003</v>
      </c>
      <c r="E1130" t="s">
        <v>7677</v>
      </c>
      <c r="F1130" s="2">
        <v>1753</v>
      </c>
      <c r="G1130">
        <v>45016</v>
      </c>
      <c r="H1130">
        <v>45028</v>
      </c>
      <c r="I1130">
        <v>45034</v>
      </c>
      <c r="J1130" t="s">
        <v>8768</v>
      </c>
      <c r="K1130" s="74">
        <v>2023</v>
      </c>
      <c r="L1130" t="str">
        <f t="shared" si="25"/>
        <v>20230445</v>
      </c>
      <c r="M1130" s="54" t="s">
        <v>8957</v>
      </c>
    </row>
    <row r="1131" spans="1:13" x14ac:dyDescent="0.25">
      <c r="A1131" s="54" t="s">
        <v>10501</v>
      </c>
      <c r="B1131">
        <v>446</v>
      </c>
      <c r="C1131" t="s">
        <v>8769</v>
      </c>
      <c r="D1131">
        <v>20230303</v>
      </c>
      <c r="E1131" t="s">
        <v>7682</v>
      </c>
      <c r="F1131" s="2">
        <v>199.16</v>
      </c>
      <c r="G1131">
        <v>45016</v>
      </c>
      <c r="H1131">
        <v>45028</v>
      </c>
      <c r="I1131">
        <v>45037</v>
      </c>
      <c r="J1131" t="s">
        <v>174</v>
      </c>
      <c r="K1131" s="74">
        <v>2023</v>
      </c>
      <c r="L1131" t="str">
        <f t="shared" si="25"/>
        <v>20230446</v>
      </c>
      <c r="M1131" s="54" t="s">
        <v>8957</v>
      </c>
    </row>
    <row r="1132" spans="1:13" x14ac:dyDescent="0.25">
      <c r="A1132" s="54" t="s">
        <v>10502</v>
      </c>
      <c r="B1132">
        <v>447</v>
      </c>
      <c r="C1132" t="s">
        <v>7688</v>
      </c>
      <c r="D1132">
        <v>2303055</v>
      </c>
      <c r="E1132" t="s">
        <v>7689</v>
      </c>
      <c r="F1132" s="2">
        <v>25712.639999999999</v>
      </c>
      <c r="G1132">
        <v>45016</v>
      </c>
      <c r="H1132">
        <v>45027</v>
      </c>
      <c r="I1132">
        <v>45049</v>
      </c>
      <c r="J1132" t="s">
        <v>5726</v>
      </c>
      <c r="K1132" s="74">
        <v>2023</v>
      </c>
      <c r="L1132" t="str">
        <f t="shared" si="25"/>
        <v>20230447</v>
      </c>
      <c r="M1132" s="54" t="s">
        <v>8957</v>
      </c>
    </row>
    <row r="1133" spans="1:13" x14ac:dyDescent="0.25">
      <c r="A1133" s="54" t="s">
        <v>10503</v>
      </c>
      <c r="B1133">
        <v>448</v>
      </c>
      <c r="C1133" t="s">
        <v>7786</v>
      </c>
      <c r="D1133">
        <v>112023</v>
      </c>
      <c r="E1133" t="s">
        <v>7605</v>
      </c>
      <c r="F1133" s="2">
        <v>99.19</v>
      </c>
      <c r="G1133">
        <v>44991</v>
      </c>
      <c r="H1133">
        <v>45027</v>
      </c>
      <c r="I1133">
        <v>45051</v>
      </c>
      <c r="J1133" t="s">
        <v>4737</v>
      </c>
      <c r="K1133" s="74">
        <v>2023</v>
      </c>
      <c r="L1133" t="str">
        <f t="shared" si="25"/>
        <v>20230448</v>
      </c>
      <c r="M1133" s="54" t="s">
        <v>8957</v>
      </c>
    </row>
    <row r="1134" spans="1:13" x14ac:dyDescent="0.25">
      <c r="A1134" s="54" t="s">
        <v>10504</v>
      </c>
      <c r="B1134">
        <v>449</v>
      </c>
      <c r="C1134" t="s">
        <v>7667</v>
      </c>
      <c r="D1134">
        <v>1111223062</v>
      </c>
      <c r="E1134" t="s">
        <v>7668</v>
      </c>
      <c r="F1134" s="2">
        <v>1921.39</v>
      </c>
      <c r="G1134">
        <v>45016</v>
      </c>
      <c r="H1134">
        <v>45021</v>
      </c>
      <c r="I1134">
        <v>45030</v>
      </c>
      <c r="J1134" t="s">
        <v>179</v>
      </c>
      <c r="K1134" s="74">
        <v>2023</v>
      </c>
      <c r="L1134" t="str">
        <f t="shared" si="25"/>
        <v>20230449</v>
      </c>
      <c r="M1134" s="54" t="s">
        <v>8957</v>
      </c>
    </row>
    <row r="1135" spans="1:13" x14ac:dyDescent="0.25">
      <c r="A1135" s="54" t="s">
        <v>10505</v>
      </c>
      <c r="B1135">
        <v>450</v>
      </c>
      <c r="C1135" t="s">
        <v>10402</v>
      </c>
      <c r="D1135">
        <v>3127230749</v>
      </c>
      <c r="E1135" t="s">
        <v>7579</v>
      </c>
      <c r="F1135" s="2">
        <v>1008</v>
      </c>
      <c r="G1135">
        <v>45016</v>
      </c>
      <c r="H1135">
        <v>45028</v>
      </c>
      <c r="I1135">
        <v>45036</v>
      </c>
      <c r="J1135" t="s">
        <v>5774</v>
      </c>
      <c r="K1135" s="74">
        <v>2023</v>
      </c>
      <c r="L1135" t="str">
        <f t="shared" si="25"/>
        <v>20230450</v>
      </c>
      <c r="M1135" s="54" t="s">
        <v>8957</v>
      </c>
    </row>
    <row r="1136" spans="1:13" x14ac:dyDescent="0.25">
      <c r="A1136" s="54" t="s">
        <v>10506</v>
      </c>
      <c r="B1136">
        <v>451</v>
      </c>
      <c r="C1136" t="s">
        <v>7683</v>
      </c>
      <c r="D1136">
        <v>8325466134</v>
      </c>
      <c r="E1136" t="s">
        <v>7632</v>
      </c>
      <c r="F1136" s="2">
        <v>729.81</v>
      </c>
      <c r="G1136">
        <v>45016</v>
      </c>
      <c r="H1136">
        <v>45028</v>
      </c>
      <c r="I1136">
        <v>45034</v>
      </c>
      <c r="J1136" t="s">
        <v>200</v>
      </c>
      <c r="K1136" s="74">
        <v>2023</v>
      </c>
      <c r="L1136" t="str">
        <f t="shared" si="25"/>
        <v>20230451</v>
      </c>
      <c r="M1136" s="54" t="s">
        <v>8957</v>
      </c>
    </row>
    <row r="1137" spans="1:13" x14ac:dyDescent="0.25">
      <c r="A1137" s="54" t="s">
        <v>10507</v>
      </c>
      <c r="B1137">
        <v>452</v>
      </c>
      <c r="C1137" t="s">
        <v>7683</v>
      </c>
      <c r="D1137">
        <v>8325648630</v>
      </c>
      <c r="E1137" t="s">
        <v>7632</v>
      </c>
      <c r="F1137" s="2">
        <v>1</v>
      </c>
      <c r="G1137">
        <v>45016</v>
      </c>
      <c r="H1137">
        <v>45027</v>
      </c>
      <c r="I1137">
        <v>45034</v>
      </c>
      <c r="J1137" t="s">
        <v>5652</v>
      </c>
      <c r="K1137" s="74">
        <v>2023</v>
      </c>
      <c r="L1137" t="str">
        <f t="shared" si="25"/>
        <v>20230452</v>
      </c>
      <c r="M1137" s="54" t="s">
        <v>8957</v>
      </c>
    </row>
    <row r="1138" spans="1:13" x14ac:dyDescent="0.25">
      <c r="A1138" s="54" t="s">
        <v>10508</v>
      </c>
      <c r="B1138">
        <v>453</v>
      </c>
      <c r="C1138" t="s">
        <v>8747</v>
      </c>
      <c r="D1138">
        <v>2022509</v>
      </c>
      <c r="E1138" t="s">
        <v>7685</v>
      </c>
      <c r="F1138" s="2">
        <v>-28219.24</v>
      </c>
      <c r="G1138">
        <v>45016</v>
      </c>
      <c r="H1138">
        <v>45027</v>
      </c>
      <c r="I1138">
        <v>45042</v>
      </c>
      <c r="J1138" t="s">
        <v>4725</v>
      </c>
      <c r="K1138" s="74">
        <v>2023</v>
      </c>
      <c r="L1138" t="str">
        <f t="shared" si="25"/>
        <v>20230453</v>
      </c>
      <c r="M1138" s="54" t="s">
        <v>8957</v>
      </c>
    </row>
    <row r="1139" spans="1:13" x14ac:dyDescent="0.25">
      <c r="A1139" s="54" t="s">
        <v>10509</v>
      </c>
      <c r="B1139">
        <v>454</v>
      </c>
      <c r="C1139" t="s">
        <v>7636</v>
      </c>
      <c r="D1139">
        <v>9001594295</v>
      </c>
      <c r="E1139" t="s">
        <v>7637</v>
      </c>
      <c r="F1139" s="2">
        <v>1029.3</v>
      </c>
      <c r="G1139">
        <v>45016</v>
      </c>
      <c r="H1139">
        <v>45029</v>
      </c>
      <c r="I1139">
        <v>45066</v>
      </c>
      <c r="J1139" t="s">
        <v>4698</v>
      </c>
      <c r="K1139" s="74">
        <v>2023</v>
      </c>
      <c r="L1139" t="str">
        <f t="shared" si="25"/>
        <v>20230454</v>
      </c>
      <c r="M1139" s="54" t="s">
        <v>8957</v>
      </c>
    </row>
    <row r="1140" spans="1:13" x14ac:dyDescent="0.25">
      <c r="A1140" s="54" t="s">
        <v>10510</v>
      </c>
      <c r="B1140">
        <v>455</v>
      </c>
      <c r="C1140" t="s">
        <v>10403</v>
      </c>
      <c r="D1140">
        <v>202301899</v>
      </c>
      <c r="E1140" t="s">
        <v>10404</v>
      </c>
      <c r="F1140" s="2">
        <v>705</v>
      </c>
      <c r="G1140">
        <v>45016</v>
      </c>
      <c r="H1140">
        <v>45016</v>
      </c>
      <c r="I1140">
        <v>45016</v>
      </c>
      <c r="J1140" t="s">
        <v>10278</v>
      </c>
      <c r="K1140" s="74">
        <v>2023</v>
      </c>
      <c r="L1140" t="str">
        <f t="shared" si="25"/>
        <v>20230455</v>
      </c>
      <c r="M1140" s="54" t="s">
        <v>8957</v>
      </c>
    </row>
    <row r="1141" spans="1:13" x14ac:dyDescent="0.25">
      <c r="A1141" s="54" t="s">
        <v>10511</v>
      </c>
      <c r="B1141">
        <v>456</v>
      </c>
      <c r="C1141" t="s">
        <v>7660</v>
      </c>
      <c r="D1141">
        <v>230100139</v>
      </c>
      <c r="E1141" t="s">
        <v>10405</v>
      </c>
      <c r="F1141" s="2">
        <v>1038.75</v>
      </c>
      <c r="G1141">
        <v>45016</v>
      </c>
      <c r="H1141">
        <v>45027</v>
      </c>
      <c r="I1141">
        <v>45027</v>
      </c>
      <c r="J1141" t="s">
        <v>4695</v>
      </c>
      <c r="K1141" s="74">
        <v>2023</v>
      </c>
      <c r="L1141" t="str">
        <f t="shared" si="25"/>
        <v>20230456</v>
      </c>
      <c r="M1141" s="54" t="s">
        <v>8957</v>
      </c>
    </row>
    <row r="1142" spans="1:13" x14ac:dyDescent="0.25">
      <c r="A1142" s="54" t="s">
        <v>10512</v>
      </c>
      <c r="B1142">
        <v>457</v>
      </c>
      <c r="C1142" t="s">
        <v>7989</v>
      </c>
      <c r="D1142">
        <v>230100043</v>
      </c>
      <c r="E1142" t="s">
        <v>10406</v>
      </c>
      <c r="F1142" s="2">
        <v>442.18</v>
      </c>
      <c r="G1142">
        <v>45016</v>
      </c>
      <c r="H1142">
        <v>45029</v>
      </c>
      <c r="I1142">
        <v>45030</v>
      </c>
      <c r="J1142" t="s">
        <v>10407</v>
      </c>
      <c r="K1142" s="74">
        <v>2023</v>
      </c>
      <c r="L1142" t="str">
        <f t="shared" si="25"/>
        <v>20230457</v>
      </c>
      <c r="M1142" s="54" t="s">
        <v>8957</v>
      </c>
    </row>
    <row r="1143" spans="1:13" x14ac:dyDescent="0.25">
      <c r="A1143" s="54" t="s">
        <v>10513</v>
      </c>
      <c r="B1143">
        <v>458</v>
      </c>
      <c r="C1143" t="s">
        <v>7989</v>
      </c>
      <c r="D1143">
        <v>230100050</v>
      </c>
      <c r="E1143" t="s">
        <v>10408</v>
      </c>
      <c r="F1143" s="2">
        <v>2176.56</v>
      </c>
      <c r="G1143">
        <v>45016</v>
      </c>
      <c r="H1143">
        <v>45029</v>
      </c>
      <c r="I1143">
        <v>45030</v>
      </c>
      <c r="J1143" t="s">
        <v>7952</v>
      </c>
      <c r="K1143" s="74">
        <v>2023</v>
      </c>
      <c r="L1143" t="str">
        <f t="shared" si="25"/>
        <v>20230458</v>
      </c>
      <c r="M1143" s="54" t="s">
        <v>8957</v>
      </c>
    </row>
    <row r="1144" spans="1:13" x14ac:dyDescent="0.25">
      <c r="A1144" s="54" t="s">
        <v>10514</v>
      </c>
      <c r="B1144">
        <v>459</v>
      </c>
      <c r="C1144" t="s">
        <v>7449</v>
      </c>
      <c r="D1144">
        <v>2310055</v>
      </c>
      <c r="E1144" t="s">
        <v>10409</v>
      </c>
      <c r="F1144" s="2">
        <v>265.2</v>
      </c>
      <c r="G1144">
        <v>44999</v>
      </c>
      <c r="H1144">
        <v>45035</v>
      </c>
      <c r="I1144">
        <v>45035</v>
      </c>
      <c r="J1144" t="s">
        <v>10286</v>
      </c>
      <c r="K1144" s="74">
        <v>2023</v>
      </c>
      <c r="L1144" t="str">
        <f t="shared" si="25"/>
        <v>20230459</v>
      </c>
      <c r="M1144" s="54" t="s">
        <v>8957</v>
      </c>
    </row>
    <row r="1145" spans="1:13" x14ac:dyDescent="0.25">
      <c r="A1145" s="54" t="s">
        <v>10515</v>
      </c>
      <c r="B1145">
        <v>460</v>
      </c>
      <c r="C1145" t="s">
        <v>7427</v>
      </c>
      <c r="D1145">
        <v>4723006585</v>
      </c>
      <c r="E1145" t="s">
        <v>7428</v>
      </c>
      <c r="F1145" s="2">
        <v>667.36</v>
      </c>
      <c r="G1145">
        <v>45016</v>
      </c>
      <c r="H1145">
        <v>45029</v>
      </c>
      <c r="I1145">
        <v>45066</v>
      </c>
      <c r="J1145" t="s">
        <v>4787</v>
      </c>
      <c r="K1145" s="74">
        <v>2023</v>
      </c>
      <c r="L1145" t="str">
        <f t="shared" si="25"/>
        <v>20230460</v>
      </c>
      <c r="M1145" s="54" t="s">
        <v>8957</v>
      </c>
    </row>
    <row r="1146" spans="1:13" x14ac:dyDescent="0.25">
      <c r="A1146" s="54" t="s">
        <v>10516</v>
      </c>
      <c r="B1146">
        <v>461</v>
      </c>
      <c r="C1146" t="s">
        <v>8953</v>
      </c>
      <c r="D1146">
        <v>7010897010</v>
      </c>
      <c r="E1146" t="s">
        <v>8642</v>
      </c>
      <c r="F1146" s="2">
        <v>14471.63</v>
      </c>
      <c r="G1146">
        <v>45016</v>
      </c>
      <c r="H1146">
        <v>45030</v>
      </c>
      <c r="I1146">
        <v>45042</v>
      </c>
      <c r="J1146" t="s">
        <v>10410</v>
      </c>
      <c r="K1146" s="74">
        <v>2023</v>
      </c>
      <c r="L1146" t="str">
        <f t="shared" si="25"/>
        <v>20230461</v>
      </c>
      <c r="M1146" s="54" t="s">
        <v>8957</v>
      </c>
    </row>
    <row r="1147" spans="1:13" x14ac:dyDescent="0.25">
      <c r="A1147" s="54" t="s">
        <v>10517</v>
      </c>
      <c r="B1147">
        <v>462</v>
      </c>
      <c r="C1147" t="s">
        <v>8216</v>
      </c>
      <c r="D1147">
        <v>2023115</v>
      </c>
      <c r="E1147" t="s">
        <v>10411</v>
      </c>
      <c r="F1147" s="2">
        <v>6886.57</v>
      </c>
      <c r="G1147">
        <v>45016</v>
      </c>
      <c r="H1147">
        <v>45022</v>
      </c>
      <c r="I1147">
        <v>45046</v>
      </c>
      <c r="J1147" t="s">
        <v>5854</v>
      </c>
      <c r="K1147" s="74">
        <v>2023</v>
      </c>
      <c r="L1147" t="str">
        <f t="shared" si="25"/>
        <v>20230462</v>
      </c>
      <c r="M1147" s="54" t="s">
        <v>8957</v>
      </c>
    </row>
    <row r="1148" spans="1:13" x14ac:dyDescent="0.25">
      <c r="A1148" s="54" t="s">
        <v>10518</v>
      </c>
      <c r="B1148">
        <v>463</v>
      </c>
      <c r="C1148" t="s">
        <v>8120</v>
      </c>
      <c r="D1148">
        <v>20230052</v>
      </c>
      <c r="E1148" t="s">
        <v>10412</v>
      </c>
      <c r="F1148" s="2">
        <v>960</v>
      </c>
      <c r="G1148">
        <v>45016</v>
      </c>
      <c r="H1148">
        <v>45035</v>
      </c>
      <c r="I1148">
        <v>45044</v>
      </c>
      <c r="J1148" t="s">
        <v>10413</v>
      </c>
      <c r="K1148" s="74">
        <v>2023</v>
      </c>
      <c r="L1148" t="str">
        <f t="shared" si="25"/>
        <v>20230463</v>
      </c>
      <c r="M1148" s="54" t="s">
        <v>8957</v>
      </c>
    </row>
    <row r="1149" spans="1:13" x14ac:dyDescent="0.25">
      <c r="A1149" s="54" t="s">
        <v>10519</v>
      </c>
      <c r="B1149">
        <v>464</v>
      </c>
      <c r="C1149" t="s">
        <v>10414</v>
      </c>
      <c r="D1149">
        <v>2300002</v>
      </c>
      <c r="E1149" t="s">
        <v>8058</v>
      </c>
      <c r="F1149" s="2">
        <v>116407.14</v>
      </c>
      <c r="G1149">
        <v>45000</v>
      </c>
      <c r="H1149">
        <v>45000</v>
      </c>
      <c r="I1149">
        <v>45000</v>
      </c>
      <c r="J1149" t="s">
        <v>10415</v>
      </c>
      <c r="K1149" s="74">
        <v>2023</v>
      </c>
      <c r="L1149" t="str">
        <f t="shared" si="25"/>
        <v>20230464</v>
      </c>
      <c r="M1149" s="54" t="s">
        <v>8957</v>
      </c>
    </row>
    <row r="1150" spans="1:13" x14ac:dyDescent="0.25">
      <c r="A1150" s="54" t="s">
        <v>10520</v>
      </c>
      <c r="B1150">
        <v>465</v>
      </c>
      <c r="C1150" t="s">
        <v>7981</v>
      </c>
      <c r="D1150">
        <v>1023101256</v>
      </c>
      <c r="E1150" t="s">
        <v>10416</v>
      </c>
      <c r="F1150" s="2">
        <v>180</v>
      </c>
      <c r="G1150">
        <v>45016</v>
      </c>
      <c r="H1150">
        <v>45027</v>
      </c>
      <c r="I1150">
        <v>45057</v>
      </c>
      <c r="J1150" t="s">
        <v>4766</v>
      </c>
      <c r="K1150" s="74">
        <v>2023</v>
      </c>
      <c r="L1150" t="str">
        <f t="shared" si="25"/>
        <v>20230465</v>
      </c>
      <c r="M1150" s="54" t="s">
        <v>8957</v>
      </c>
    </row>
    <row r="1151" spans="1:13" x14ac:dyDescent="0.25">
      <c r="A1151" s="54" t="s">
        <v>10521</v>
      </c>
      <c r="B1151">
        <v>466</v>
      </c>
      <c r="C1151" t="s">
        <v>7401</v>
      </c>
      <c r="D1151">
        <v>1012332523</v>
      </c>
      <c r="E1151" t="s">
        <v>10417</v>
      </c>
      <c r="F1151" s="2">
        <v>39602.519999999997</v>
      </c>
      <c r="G1151">
        <v>45017</v>
      </c>
      <c r="H1151">
        <v>45019</v>
      </c>
      <c r="I1151">
        <v>45017</v>
      </c>
      <c r="J1151" t="s">
        <v>4725</v>
      </c>
      <c r="K1151" s="74">
        <v>2023</v>
      </c>
      <c r="L1151" t="str">
        <f t="shared" si="25"/>
        <v>20230466</v>
      </c>
      <c r="M1151" s="54" t="s">
        <v>8957</v>
      </c>
    </row>
    <row r="1152" spans="1:13" x14ac:dyDescent="0.25">
      <c r="A1152" s="54" t="s">
        <v>10522</v>
      </c>
      <c r="B1152">
        <v>467</v>
      </c>
      <c r="C1152" t="s">
        <v>7735</v>
      </c>
      <c r="D1152">
        <v>4723006929</v>
      </c>
      <c r="E1152" t="s">
        <v>10418</v>
      </c>
      <c r="F1152" s="2">
        <v>678</v>
      </c>
      <c r="G1152">
        <v>45017</v>
      </c>
      <c r="H1152">
        <v>45029</v>
      </c>
      <c r="I1152">
        <v>45035</v>
      </c>
      <c r="J1152" t="s">
        <v>4746</v>
      </c>
      <c r="K1152" s="74">
        <v>2023</v>
      </c>
      <c r="L1152" t="str">
        <f t="shared" si="25"/>
        <v>20230467</v>
      </c>
      <c r="M1152" s="54" t="s">
        <v>8957</v>
      </c>
    </row>
    <row r="1153" spans="1:13" x14ac:dyDescent="0.25">
      <c r="A1153" s="54" t="s">
        <v>10523</v>
      </c>
      <c r="B1153">
        <v>468</v>
      </c>
      <c r="C1153" t="s">
        <v>7417</v>
      </c>
      <c r="D1153">
        <v>120230424</v>
      </c>
      <c r="E1153" t="s">
        <v>8012</v>
      </c>
      <c r="F1153" s="2">
        <v>127.02</v>
      </c>
      <c r="G1153">
        <v>45017</v>
      </c>
      <c r="H1153">
        <v>45020</v>
      </c>
      <c r="I1153">
        <v>45047</v>
      </c>
      <c r="J1153" t="s">
        <v>7419</v>
      </c>
      <c r="K1153" s="74">
        <v>2023</v>
      </c>
      <c r="L1153" t="str">
        <f t="shared" si="25"/>
        <v>20230468</v>
      </c>
      <c r="M1153" s="54" t="s">
        <v>8957</v>
      </c>
    </row>
    <row r="1154" spans="1:13" x14ac:dyDescent="0.25">
      <c r="A1154" s="54" t="s">
        <v>10524</v>
      </c>
      <c r="B1154">
        <v>469</v>
      </c>
      <c r="C1154" t="s">
        <v>7399</v>
      </c>
      <c r="D1154">
        <v>23300146</v>
      </c>
      <c r="E1154" t="s">
        <v>10419</v>
      </c>
      <c r="F1154" s="2">
        <v>1642.15</v>
      </c>
      <c r="G1154">
        <v>45019</v>
      </c>
      <c r="H1154">
        <v>45019</v>
      </c>
      <c r="I1154">
        <v>45033</v>
      </c>
      <c r="J1154" t="s">
        <v>212</v>
      </c>
      <c r="K1154" s="74">
        <v>2023</v>
      </c>
      <c r="L1154" t="str">
        <f t="shared" si="25"/>
        <v>20230469</v>
      </c>
      <c r="M1154" s="54" t="s">
        <v>8957</v>
      </c>
    </row>
    <row r="1155" spans="1:13" x14ac:dyDescent="0.25">
      <c r="A1155" s="54" t="s">
        <v>10525</v>
      </c>
      <c r="B1155">
        <v>470</v>
      </c>
      <c r="C1155" t="s">
        <v>10420</v>
      </c>
      <c r="D1155">
        <v>23122</v>
      </c>
      <c r="E1155" t="s">
        <v>10421</v>
      </c>
      <c r="F1155" s="2">
        <v>12.6</v>
      </c>
      <c r="G1155">
        <v>45019</v>
      </c>
      <c r="H1155">
        <v>45019</v>
      </c>
      <c r="I1155">
        <v>45033</v>
      </c>
      <c r="J1155" t="s">
        <v>51</v>
      </c>
      <c r="K1155" s="74">
        <v>2023</v>
      </c>
      <c r="L1155" t="str">
        <f t="shared" si="25"/>
        <v>20230470</v>
      </c>
      <c r="M1155" s="54" t="s">
        <v>8957</v>
      </c>
    </row>
    <row r="1156" spans="1:13" x14ac:dyDescent="0.25">
      <c r="A1156" s="54" t="s">
        <v>10526</v>
      </c>
      <c r="B1156">
        <v>471</v>
      </c>
      <c r="C1156" t="s">
        <v>7407</v>
      </c>
      <c r="D1156">
        <v>122316824</v>
      </c>
      <c r="E1156" t="s">
        <v>10422</v>
      </c>
      <c r="F1156" s="2">
        <v>1928.63</v>
      </c>
      <c r="G1156">
        <v>45019</v>
      </c>
      <c r="H1156">
        <v>45019</v>
      </c>
      <c r="I1156">
        <v>45033</v>
      </c>
      <c r="J1156" t="s">
        <v>5745</v>
      </c>
      <c r="K1156" s="74">
        <v>2023</v>
      </c>
      <c r="L1156" t="str">
        <f t="shared" si="25"/>
        <v>20230471</v>
      </c>
      <c r="M1156" s="54" t="s">
        <v>8957</v>
      </c>
    </row>
    <row r="1157" spans="1:13" x14ac:dyDescent="0.25">
      <c r="A1157" s="54" t="s">
        <v>10527</v>
      </c>
      <c r="B1157">
        <v>472</v>
      </c>
      <c r="C1157" t="s">
        <v>10423</v>
      </c>
      <c r="D1157">
        <v>2023032</v>
      </c>
      <c r="E1157" t="s">
        <v>10424</v>
      </c>
      <c r="F1157" s="2">
        <v>309</v>
      </c>
      <c r="G1157">
        <v>45019</v>
      </c>
      <c r="H1157">
        <v>45029</v>
      </c>
      <c r="I1157">
        <v>45048</v>
      </c>
      <c r="J1157" t="s">
        <v>10425</v>
      </c>
      <c r="K1157" s="74">
        <v>2023</v>
      </c>
      <c r="L1157" t="str">
        <f t="shared" si="25"/>
        <v>20230472</v>
      </c>
      <c r="M1157" s="54" t="s">
        <v>8957</v>
      </c>
    </row>
    <row r="1158" spans="1:13" x14ac:dyDescent="0.25">
      <c r="A1158" s="54" t="s">
        <v>10528</v>
      </c>
      <c r="B1158">
        <v>473</v>
      </c>
      <c r="C1158" t="s">
        <v>10426</v>
      </c>
      <c r="D1158">
        <v>23409565</v>
      </c>
      <c r="E1158" t="s">
        <v>10427</v>
      </c>
      <c r="F1158" s="2">
        <v>630.72</v>
      </c>
      <c r="G1158">
        <v>45019</v>
      </c>
      <c r="H1158">
        <v>45020</v>
      </c>
      <c r="I1158">
        <v>45049</v>
      </c>
      <c r="J1158" t="s">
        <v>10304</v>
      </c>
      <c r="K1158" s="74">
        <v>2023</v>
      </c>
      <c r="L1158" t="str">
        <f t="shared" si="25"/>
        <v>20230473</v>
      </c>
      <c r="M1158" s="54" t="s">
        <v>8957</v>
      </c>
    </row>
    <row r="1159" spans="1:13" x14ac:dyDescent="0.25">
      <c r="A1159" s="54" t="s">
        <v>10529</v>
      </c>
      <c r="B1159">
        <v>474</v>
      </c>
      <c r="C1159" t="s">
        <v>7768</v>
      </c>
      <c r="D1159">
        <v>5223087325</v>
      </c>
      <c r="E1159" t="s">
        <v>10428</v>
      </c>
      <c r="F1159" s="2">
        <v>63.43</v>
      </c>
      <c r="G1159">
        <v>45019</v>
      </c>
      <c r="H1159">
        <v>45021</v>
      </c>
      <c r="I1159">
        <v>45033</v>
      </c>
      <c r="J1159" t="s">
        <v>10306</v>
      </c>
      <c r="K1159" s="74">
        <v>2023</v>
      </c>
      <c r="L1159" t="str">
        <f t="shared" si="25"/>
        <v>20230474</v>
      </c>
      <c r="M1159" s="54" t="s">
        <v>8957</v>
      </c>
    </row>
    <row r="1160" spans="1:13" x14ac:dyDescent="0.25">
      <c r="A1160" s="54" t="s">
        <v>10530</v>
      </c>
      <c r="B1160">
        <v>475</v>
      </c>
      <c r="C1160" t="s">
        <v>10429</v>
      </c>
      <c r="D1160">
        <v>2023438</v>
      </c>
      <c r="E1160" t="s">
        <v>10430</v>
      </c>
      <c r="F1160" s="2">
        <v>154.15</v>
      </c>
      <c r="G1160">
        <v>45017</v>
      </c>
      <c r="H1160">
        <v>45028</v>
      </c>
      <c r="I1160">
        <v>45033</v>
      </c>
      <c r="J1160" t="s">
        <v>10431</v>
      </c>
      <c r="K1160" s="74">
        <v>2023</v>
      </c>
      <c r="L1160" t="str">
        <f t="shared" si="25"/>
        <v>20230475</v>
      </c>
      <c r="M1160" s="54" t="s">
        <v>8957</v>
      </c>
    </row>
    <row r="1161" spans="1:13" x14ac:dyDescent="0.25">
      <c r="A1161" s="54" t="s">
        <v>10531</v>
      </c>
      <c r="B1161">
        <v>476</v>
      </c>
      <c r="C1161" t="s">
        <v>8042</v>
      </c>
      <c r="D1161">
        <v>20230176</v>
      </c>
      <c r="E1161" t="s">
        <v>10432</v>
      </c>
      <c r="F1161" s="2">
        <v>108</v>
      </c>
      <c r="G1161">
        <v>45019</v>
      </c>
      <c r="H1161">
        <v>45029</v>
      </c>
      <c r="I1161">
        <v>45033</v>
      </c>
      <c r="J1161" t="s">
        <v>10433</v>
      </c>
      <c r="K1161" s="74">
        <v>2023</v>
      </c>
      <c r="L1161" t="str">
        <f t="shared" si="25"/>
        <v>20230476</v>
      </c>
      <c r="M1161" s="54" t="s">
        <v>8957</v>
      </c>
    </row>
    <row r="1162" spans="1:13" x14ac:dyDescent="0.25">
      <c r="A1162" s="54" t="s">
        <v>10532</v>
      </c>
      <c r="B1162">
        <v>477</v>
      </c>
      <c r="C1162" t="s">
        <v>8037</v>
      </c>
      <c r="D1162">
        <v>2023104</v>
      </c>
      <c r="E1162" t="s">
        <v>8038</v>
      </c>
      <c r="F1162" s="2">
        <v>360</v>
      </c>
      <c r="G1162">
        <v>45019</v>
      </c>
      <c r="H1162">
        <v>45020</v>
      </c>
      <c r="I1162">
        <v>45040</v>
      </c>
      <c r="J1162" t="s">
        <v>10434</v>
      </c>
      <c r="K1162" s="74">
        <v>2023</v>
      </c>
      <c r="L1162" t="str">
        <f t="shared" si="25"/>
        <v>20230477</v>
      </c>
      <c r="M1162" s="54" t="s">
        <v>8957</v>
      </c>
    </row>
    <row r="1163" spans="1:13" x14ac:dyDescent="0.25">
      <c r="A1163" s="54" t="s">
        <v>10533</v>
      </c>
      <c r="B1163">
        <v>478</v>
      </c>
      <c r="C1163" t="s">
        <v>8868</v>
      </c>
      <c r="D1163">
        <v>2023017</v>
      </c>
      <c r="E1163" t="s">
        <v>10435</v>
      </c>
      <c r="F1163" s="2">
        <v>1974</v>
      </c>
      <c r="G1163">
        <v>45019</v>
      </c>
      <c r="H1163">
        <v>45019</v>
      </c>
      <c r="I1163">
        <v>45026</v>
      </c>
      <c r="J1163" t="s">
        <v>10436</v>
      </c>
      <c r="K1163" s="74">
        <v>2023</v>
      </c>
      <c r="L1163" t="str">
        <f t="shared" si="25"/>
        <v>20230478</v>
      </c>
      <c r="M1163" s="54" t="s">
        <v>8957</v>
      </c>
    </row>
    <row r="1164" spans="1:13" x14ac:dyDescent="0.25">
      <c r="A1164" s="54" t="s">
        <v>10534</v>
      </c>
      <c r="B1164">
        <v>479</v>
      </c>
      <c r="C1164" t="s">
        <v>10437</v>
      </c>
      <c r="D1164">
        <v>622023</v>
      </c>
      <c r="E1164" t="s">
        <v>7495</v>
      </c>
      <c r="F1164" s="2">
        <v>536.19000000000005</v>
      </c>
      <c r="G1164">
        <v>45019</v>
      </c>
      <c r="H1164">
        <v>45034</v>
      </c>
      <c r="I1164">
        <v>45046</v>
      </c>
      <c r="J1164" t="s">
        <v>4665</v>
      </c>
      <c r="K1164" s="74">
        <v>2023</v>
      </c>
      <c r="L1164" t="str">
        <f t="shared" si="25"/>
        <v>20230479</v>
      </c>
      <c r="M1164" s="54" t="s">
        <v>8957</v>
      </c>
    </row>
    <row r="1165" spans="1:13" x14ac:dyDescent="0.25">
      <c r="A1165" s="54" t="s">
        <v>10535</v>
      </c>
      <c r="B1165">
        <v>480</v>
      </c>
      <c r="C1165" t="s">
        <v>10437</v>
      </c>
      <c r="D1165">
        <v>632023</v>
      </c>
      <c r="E1165" t="s">
        <v>7497</v>
      </c>
      <c r="F1165" s="2">
        <v>536.41</v>
      </c>
      <c r="G1165">
        <v>45019</v>
      </c>
      <c r="H1165">
        <v>45034</v>
      </c>
      <c r="I1165">
        <v>45046</v>
      </c>
      <c r="J1165" t="s">
        <v>4665</v>
      </c>
      <c r="K1165" s="74">
        <v>2023</v>
      </c>
      <c r="L1165" t="str">
        <f t="shared" si="25"/>
        <v>20230480</v>
      </c>
      <c r="M1165" s="54" t="s">
        <v>8957</v>
      </c>
    </row>
    <row r="1166" spans="1:13" x14ac:dyDescent="0.25">
      <c r="A1166" s="54" t="s">
        <v>10536</v>
      </c>
      <c r="B1166">
        <v>481</v>
      </c>
      <c r="C1166" t="s">
        <v>8347</v>
      </c>
      <c r="D1166">
        <v>20230188</v>
      </c>
      <c r="E1166" t="s">
        <v>10438</v>
      </c>
      <c r="F1166" s="2">
        <v>7.2</v>
      </c>
      <c r="G1166">
        <v>45020</v>
      </c>
      <c r="H1166">
        <v>45029</v>
      </c>
      <c r="I1166" t="s">
        <v>10439</v>
      </c>
      <c r="J1166" t="s">
        <v>8349</v>
      </c>
      <c r="K1166" s="74">
        <v>2023</v>
      </c>
      <c r="L1166" t="str">
        <f t="shared" si="25"/>
        <v>20230481</v>
      </c>
      <c r="M1166" s="54" t="s">
        <v>8957</v>
      </c>
    </row>
    <row r="1167" spans="1:13" x14ac:dyDescent="0.25">
      <c r="A1167" s="54" t="s">
        <v>10537</v>
      </c>
      <c r="B1167">
        <v>482</v>
      </c>
      <c r="C1167" t="s">
        <v>7441</v>
      </c>
      <c r="D1167">
        <v>2340104876</v>
      </c>
      <c r="E1167" t="s">
        <v>10440</v>
      </c>
      <c r="F1167" s="2">
        <v>11.74</v>
      </c>
      <c r="G1167">
        <v>45020</v>
      </c>
      <c r="H1167">
        <v>45029</v>
      </c>
      <c r="I1167">
        <v>45052</v>
      </c>
      <c r="J1167" t="s">
        <v>10316</v>
      </c>
      <c r="K1167" s="74">
        <v>2023</v>
      </c>
      <c r="L1167" t="str">
        <f t="shared" si="25"/>
        <v>20230482</v>
      </c>
      <c r="M1167" s="54" t="s">
        <v>8957</v>
      </c>
    </row>
    <row r="1168" spans="1:13" x14ac:dyDescent="0.25">
      <c r="A1168" s="54" t="s">
        <v>10538</v>
      </c>
      <c r="B1168">
        <v>483</v>
      </c>
      <c r="C1168" t="s">
        <v>10426</v>
      </c>
      <c r="D1168">
        <v>23409713</v>
      </c>
      <c r="E1168" t="s">
        <v>10441</v>
      </c>
      <c r="F1168" s="2">
        <v>941.16</v>
      </c>
      <c r="G1168">
        <v>45020</v>
      </c>
      <c r="H1168">
        <v>45029</v>
      </c>
      <c r="I1168">
        <v>45050</v>
      </c>
      <c r="J1168" t="s">
        <v>10318</v>
      </c>
      <c r="K1168" s="74">
        <v>2023</v>
      </c>
      <c r="L1168" t="str">
        <f t="shared" si="25"/>
        <v>20230483</v>
      </c>
      <c r="M1168" s="54" t="s">
        <v>8957</v>
      </c>
    </row>
    <row r="1169" spans="1:13" x14ac:dyDescent="0.25">
      <c r="A1169" s="54" t="s">
        <v>10539</v>
      </c>
      <c r="B1169">
        <v>484</v>
      </c>
      <c r="C1169" t="s">
        <v>7880</v>
      </c>
      <c r="D1169">
        <v>200231251</v>
      </c>
      <c r="E1169" t="s">
        <v>10442</v>
      </c>
      <c r="F1169" s="2">
        <v>67.2</v>
      </c>
      <c r="G1169">
        <v>45020</v>
      </c>
      <c r="H1169">
        <v>45020</v>
      </c>
      <c r="I1169">
        <v>45050</v>
      </c>
      <c r="J1169" t="s">
        <v>51</v>
      </c>
      <c r="K1169" s="74">
        <v>2023</v>
      </c>
      <c r="L1169" t="str">
        <f t="shared" si="25"/>
        <v>20230484</v>
      </c>
      <c r="M1169" s="54" t="s">
        <v>8957</v>
      </c>
    </row>
    <row r="1170" spans="1:13" x14ac:dyDescent="0.25">
      <c r="A1170" s="54" t="s">
        <v>10540</v>
      </c>
      <c r="B1170">
        <v>485</v>
      </c>
      <c r="C1170" t="s">
        <v>10443</v>
      </c>
      <c r="D1170">
        <v>2023078</v>
      </c>
      <c r="E1170" t="s">
        <v>10444</v>
      </c>
      <c r="F1170" s="2">
        <v>810</v>
      </c>
      <c r="G1170">
        <v>45021</v>
      </c>
      <c r="H1170">
        <v>45029</v>
      </c>
      <c r="I1170">
        <v>45031</v>
      </c>
      <c r="J1170" t="s">
        <v>10445</v>
      </c>
      <c r="K1170" s="74">
        <v>2023</v>
      </c>
      <c r="L1170" t="str">
        <f t="shared" si="25"/>
        <v>20230485</v>
      </c>
      <c r="M1170" s="54" t="s">
        <v>8957</v>
      </c>
    </row>
    <row r="1171" spans="1:13" x14ac:dyDescent="0.25">
      <c r="A1171" s="54" t="s">
        <v>10541</v>
      </c>
      <c r="B1171">
        <v>486</v>
      </c>
      <c r="C1171" t="s">
        <v>10443</v>
      </c>
      <c r="D1171">
        <v>2023079</v>
      </c>
      <c r="E1171" t="s">
        <v>10444</v>
      </c>
      <c r="F1171" s="2">
        <v>243</v>
      </c>
      <c r="G1171">
        <v>45021</v>
      </c>
      <c r="H1171">
        <v>45029</v>
      </c>
      <c r="I1171">
        <v>45031</v>
      </c>
      <c r="J1171" t="s">
        <v>10446</v>
      </c>
      <c r="K1171" s="74">
        <v>2023</v>
      </c>
      <c r="L1171" t="str">
        <f t="shared" si="25"/>
        <v>20230486</v>
      </c>
      <c r="M1171" s="54" t="s">
        <v>8957</v>
      </c>
    </row>
    <row r="1172" spans="1:13" x14ac:dyDescent="0.25">
      <c r="A1172" s="54" t="s">
        <v>10542</v>
      </c>
      <c r="B1172">
        <v>487</v>
      </c>
      <c r="C1172" t="s">
        <v>7407</v>
      </c>
      <c r="D1172">
        <v>142325014</v>
      </c>
      <c r="E1172" t="s">
        <v>10447</v>
      </c>
      <c r="F1172" s="2">
        <v>533.96</v>
      </c>
      <c r="G1172">
        <v>45021</v>
      </c>
      <c r="H1172">
        <v>45021</v>
      </c>
      <c r="I1172">
        <v>45036</v>
      </c>
      <c r="J1172" t="s">
        <v>36</v>
      </c>
      <c r="K1172" s="74">
        <v>2023</v>
      </c>
      <c r="L1172" t="str">
        <f t="shared" si="25"/>
        <v>20230487</v>
      </c>
      <c r="M1172" s="54" t="s">
        <v>8957</v>
      </c>
    </row>
    <row r="1173" spans="1:13" x14ac:dyDescent="0.25">
      <c r="A1173" s="54" t="s">
        <v>10543</v>
      </c>
      <c r="B1173">
        <v>488</v>
      </c>
      <c r="C1173" t="s">
        <v>7407</v>
      </c>
      <c r="D1173">
        <v>122316952</v>
      </c>
      <c r="E1173" t="s">
        <v>10448</v>
      </c>
      <c r="F1173" s="2">
        <v>5717.38</v>
      </c>
      <c r="G1173">
        <v>45022</v>
      </c>
      <c r="H1173">
        <v>45022</v>
      </c>
      <c r="I1173">
        <v>45036</v>
      </c>
      <c r="J1173" t="s">
        <v>4724</v>
      </c>
      <c r="K1173" s="74">
        <v>2023</v>
      </c>
      <c r="L1173" t="str">
        <f t="shared" si="25"/>
        <v>20230488</v>
      </c>
      <c r="M1173" s="54" t="s">
        <v>8957</v>
      </c>
    </row>
    <row r="1174" spans="1:13" x14ac:dyDescent="0.25">
      <c r="A1174" s="54" t="s">
        <v>10544</v>
      </c>
      <c r="B1174">
        <v>489</v>
      </c>
      <c r="C1174" t="s">
        <v>7407</v>
      </c>
      <c r="D1174">
        <v>322303525</v>
      </c>
      <c r="E1174" t="s">
        <v>10449</v>
      </c>
      <c r="F1174" s="2">
        <v>-443</v>
      </c>
      <c r="G1174">
        <v>45022</v>
      </c>
      <c r="H1174">
        <v>45022</v>
      </c>
      <c r="I1174">
        <v>45036</v>
      </c>
      <c r="J1174" t="s">
        <v>37</v>
      </c>
      <c r="K1174" s="74">
        <v>2023</v>
      </c>
      <c r="L1174" t="str">
        <f t="shared" si="25"/>
        <v>20230489</v>
      </c>
      <c r="M1174" s="54" t="s">
        <v>8957</v>
      </c>
    </row>
    <row r="1175" spans="1:13" x14ac:dyDescent="0.25">
      <c r="A1175" s="54" t="s">
        <v>10545</v>
      </c>
      <c r="B1175">
        <v>490</v>
      </c>
      <c r="C1175" t="s">
        <v>7882</v>
      </c>
      <c r="D1175">
        <v>20232975</v>
      </c>
      <c r="E1175" t="s">
        <v>10450</v>
      </c>
      <c r="F1175" s="2">
        <v>241.7</v>
      </c>
      <c r="G1175">
        <v>45022</v>
      </c>
      <c r="H1175">
        <v>45022</v>
      </c>
      <c r="I1175">
        <v>45052</v>
      </c>
      <c r="J1175" t="s">
        <v>212</v>
      </c>
      <c r="K1175" s="74">
        <v>2023</v>
      </c>
      <c r="L1175" t="str">
        <f t="shared" si="25"/>
        <v>20230490</v>
      </c>
      <c r="M1175" s="54" t="s">
        <v>8957</v>
      </c>
    </row>
    <row r="1176" spans="1:13" x14ac:dyDescent="0.25">
      <c r="A1176" s="54" t="s">
        <v>10546</v>
      </c>
      <c r="B1176">
        <v>491</v>
      </c>
      <c r="C1176" t="s">
        <v>7407</v>
      </c>
      <c r="D1176">
        <v>922300047</v>
      </c>
      <c r="E1176" t="s">
        <v>10451</v>
      </c>
      <c r="F1176" s="2">
        <v>249.99</v>
      </c>
      <c r="G1176">
        <v>45022</v>
      </c>
      <c r="H1176">
        <v>45022</v>
      </c>
      <c r="I1176">
        <v>45036</v>
      </c>
      <c r="J1176" t="s">
        <v>36</v>
      </c>
      <c r="K1176" s="74">
        <v>2023</v>
      </c>
      <c r="L1176" t="str">
        <f t="shared" si="25"/>
        <v>20230491</v>
      </c>
      <c r="M1176" s="54" t="s">
        <v>8957</v>
      </c>
    </row>
    <row r="1177" spans="1:13" x14ac:dyDescent="0.25">
      <c r="A1177" s="54" t="s">
        <v>10547</v>
      </c>
      <c r="B1177">
        <v>492</v>
      </c>
      <c r="C1177" t="s">
        <v>10452</v>
      </c>
      <c r="D1177">
        <v>20230012</v>
      </c>
      <c r="E1177" t="s">
        <v>10453</v>
      </c>
      <c r="F1177" s="2">
        <v>800</v>
      </c>
      <c r="G1177">
        <v>45027</v>
      </c>
      <c r="H1177">
        <v>45034</v>
      </c>
      <c r="I1177">
        <v>45036</v>
      </c>
      <c r="J1177" t="s">
        <v>10454</v>
      </c>
      <c r="K1177" s="74">
        <v>2023</v>
      </c>
      <c r="L1177" t="str">
        <f t="shared" si="25"/>
        <v>20230492</v>
      </c>
      <c r="M1177" s="54" t="s">
        <v>8957</v>
      </c>
    </row>
    <row r="1178" spans="1:13" x14ac:dyDescent="0.25">
      <c r="A1178" s="54" t="s">
        <v>10548</v>
      </c>
      <c r="B1178">
        <v>493</v>
      </c>
      <c r="C1178" t="s">
        <v>8347</v>
      </c>
      <c r="D1178">
        <v>20230197</v>
      </c>
      <c r="E1178" t="s">
        <v>10455</v>
      </c>
      <c r="F1178" s="2">
        <v>52</v>
      </c>
      <c r="G1178">
        <v>45027</v>
      </c>
      <c r="H1178">
        <v>45036</v>
      </c>
      <c r="I1178">
        <v>45041</v>
      </c>
      <c r="J1178" t="s">
        <v>10456</v>
      </c>
      <c r="K1178" s="74">
        <v>2023</v>
      </c>
      <c r="L1178" t="str">
        <f t="shared" si="25"/>
        <v>20230493</v>
      </c>
      <c r="M1178" s="54" t="s">
        <v>8957</v>
      </c>
    </row>
    <row r="1179" spans="1:13" x14ac:dyDescent="0.25">
      <c r="A1179" s="54" t="s">
        <v>10549</v>
      </c>
      <c r="B1179">
        <v>494</v>
      </c>
      <c r="C1179" t="s">
        <v>8119</v>
      </c>
      <c r="D1179">
        <v>10230053</v>
      </c>
      <c r="E1179" t="s">
        <v>10457</v>
      </c>
      <c r="F1179" s="2">
        <v>370</v>
      </c>
      <c r="G1179">
        <v>45028</v>
      </c>
      <c r="H1179">
        <v>45034</v>
      </c>
      <c r="I1179">
        <v>45042</v>
      </c>
      <c r="J1179" t="s">
        <v>7892</v>
      </c>
      <c r="K1179" s="74">
        <v>2023</v>
      </c>
      <c r="L1179" t="str">
        <f t="shared" si="25"/>
        <v>20230494</v>
      </c>
      <c r="M1179" s="54" t="s">
        <v>8957</v>
      </c>
    </row>
    <row r="1180" spans="1:13" x14ac:dyDescent="0.25">
      <c r="A1180" s="54" t="s">
        <v>10550</v>
      </c>
      <c r="B1180">
        <v>495</v>
      </c>
      <c r="C1180" t="s">
        <v>10458</v>
      </c>
      <c r="D1180">
        <v>1859431611</v>
      </c>
      <c r="E1180" t="s">
        <v>10459</v>
      </c>
      <c r="F1180" s="2">
        <v>25.14</v>
      </c>
      <c r="G1180">
        <v>45028</v>
      </c>
      <c r="H1180">
        <v>45036</v>
      </c>
      <c r="I1180">
        <v>45028</v>
      </c>
      <c r="J1180" t="s">
        <v>10335</v>
      </c>
      <c r="K1180" s="74">
        <v>2023</v>
      </c>
      <c r="L1180" t="str">
        <f t="shared" si="25"/>
        <v>20230495</v>
      </c>
      <c r="M1180" s="54" t="s">
        <v>8957</v>
      </c>
    </row>
    <row r="1181" spans="1:13" x14ac:dyDescent="0.25">
      <c r="A1181" s="54" t="s">
        <v>10551</v>
      </c>
      <c r="B1181">
        <v>496</v>
      </c>
      <c r="C1181" t="s">
        <v>10460</v>
      </c>
      <c r="D1181">
        <v>2301683</v>
      </c>
      <c r="E1181" t="s">
        <v>10461</v>
      </c>
      <c r="F1181" s="2">
        <v>137.4</v>
      </c>
      <c r="G1181">
        <v>45028</v>
      </c>
      <c r="H1181">
        <v>45028</v>
      </c>
      <c r="I1181">
        <v>45042</v>
      </c>
      <c r="J1181" t="s">
        <v>10462</v>
      </c>
      <c r="K1181" s="74">
        <v>2023</v>
      </c>
      <c r="L1181" t="str">
        <f t="shared" si="25"/>
        <v>20230496</v>
      </c>
      <c r="M1181" s="54" t="s">
        <v>8957</v>
      </c>
    </row>
    <row r="1182" spans="1:13" x14ac:dyDescent="0.25">
      <c r="A1182" s="54" t="s">
        <v>10552</v>
      </c>
      <c r="B1182">
        <v>497</v>
      </c>
      <c r="C1182" t="s">
        <v>10463</v>
      </c>
      <c r="D1182">
        <v>2300878</v>
      </c>
      <c r="E1182" t="s">
        <v>10464</v>
      </c>
      <c r="F1182" s="2">
        <v>7320</v>
      </c>
      <c r="G1182">
        <v>45029</v>
      </c>
      <c r="H1182">
        <v>45030</v>
      </c>
      <c r="I1182">
        <v>45043</v>
      </c>
      <c r="J1182" t="s">
        <v>10465</v>
      </c>
      <c r="K1182" s="74">
        <v>2023</v>
      </c>
      <c r="L1182" t="str">
        <f t="shared" si="25"/>
        <v>20230497</v>
      </c>
      <c r="M1182" s="54" t="s">
        <v>8957</v>
      </c>
    </row>
    <row r="1183" spans="1:13" x14ac:dyDescent="0.25">
      <c r="A1183" s="54" t="s">
        <v>10553</v>
      </c>
      <c r="B1183">
        <v>498</v>
      </c>
      <c r="C1183" t="s">
        <v>7860</v>
      </c>
      <c r="D1183">
        <v>230178</v>
      </c>
      <c r="E1183" t="s">
        <v>10466</v>
      </c>
      <c r="F1183" s="2">
        <v>208.68</v>
      </c>
      <c r="G1183">
        <v>45029</v>
      </c>
      <c r="H1183">
        <v>45036</v>
      </c>
      <c r="I1183">
        <v>45043</v>
      </c>
      <c r="J1183" t="s">
        <v>10467</v>
      </c>
      <c r="K1183" s="74">
        <v>2023</v>
      </c>
      <c r="L1183" t="str">
        <f t="shared" si="25"/>
        <v>20230498</v>
      </c>
      <c r="M1183" s="54" t="s">
        <v>8957</v>
      </c>
    </row>
    <row r="1184" spans="1:13" x14ac:dyDescent="0.25">
      <c r="A1184" s="54" t="s">
        <v>10554</v>
      </c>
      <c r="B1184">
        <v>499</v>
      </c>
      <c r="C1184" t="s">
        <v>7413</v>
      </c>
      <c r="D1184">
        <v>202302587</v>
      </c>
      <c r="E1184" t="s">
        <v>10468</v>
      </c>
      <c r="F1184" s="2">
        <v>18.57</v>
      </c>
      <c r="G1184">
        <v>45029</v>
      </c>
      <c r="H1184">
        <v>45029</v>
      </c>
      <c r="I1184">
        <v>45043</v>
      </c>
      <c r="J1184" t="s">
        <v>51</v>
      </c>
      <c r="K1184" s="74">
        <v>2023</v>
      </c>
      <c r="L1184" t="str">
        <f t="shared" si="25"/>
        <v>20230499</v>
      </c>
      <c r="M1184" s="54" t="s">
        <v>8957</v>
      </c>
    </row>
    <row r="1185" spans="1:13" x14ac:dyDescent="0.25">
      <c r="A1185" s="54" t="s">
        <v>10555</v>
      </c>
      <c r="B1185">
        <v>500</v>
      </c>
      <c r="C1185" t="s">
        <v>10469</v>
      </c>
      <c r="D1185">
        <v>20230375</v>
      </c>
      <c r="E1185" t="s">
        <v>10470</v>
      </c>
      <c r="F1185" s="2">
        <v>354</v>
      </c>
      <c r="G1185">
        <v>45029</v>
      </c>
      <c r="H1185">
        <v>45036</v>
      </c>
      <c r="I1185">
        <v>45043</v>
      </c>
      <c r="J1185" t="s">
        <v>10350</v>
      </c>
      <c r="K1185" s="74">
        <v>2023</v>
      </c>
      <c r="L1185" t="str">
        <f t="shared" si="25"/>
        <v>20230500</v>
      </c>
      <c r="M1185" s="54" t="s">
        <v>8957</v>
      </c>
    </row>
    <row r="1186" spans="1:13" x14ac:dyDescent="0.25">
      <c r="A1186" s="54" t="s">
        <v>10556</v>
      </c>
      <c r="B1186">
        <v>501</v>
      </c>
      <c r="C1186" t="s">
        <v>7768</v>
      </c>
      <c r="D1186">
        <v>5223096189</v>
      </c>
      <c r="E1186" t="s">
        <v>10471</v>
      </c>
      <c r="F1186" s="2">
        <v>60.45</v>
      </c>
      <c r="G1186">
        <v>45029</v>
      </c>
      <c r="H1186">
        <v>45036</v>
      </c>
      <c r="I1186">
        <v>45043</v>
      </c>
      <c r="J1186" t="s">
        <v>10353</v>
      </c>
      <c r="K1186" s="74">
        <v>2023</v>
      </c>
      <c r="L1186" t="str">
        <f t="shared" si="25"/>
        <v>20230501</v>
      </c>
      <c r="M1186" s="54" t="s">
        <v>8957</v>
      </c>
    </row>
    <row r="1187" spans="1:13" x14ac:dyDescent="0.25">
      <c r="A1187" s="54" t="s">
        <v>10557</v>
      </c>
      <c r="B1187">
        <v>502</v>
      </c>
      <c r="C1187" t="s">
        <v>10472</v>
      </c>
      <c r="D1187">
        <v>230402</v>
      </c>
      <c r="E1187" t="s">
        <v>10473</v>
      </c>
      <c r="F1187" s="2">
        <v>444</v>
      </c>
      <c r="G1187">
        <v>45029</v>
      </c>
      <c r="H1187">
        <v>45034</v>
      </c>
      <c r="I1187">
        <v>45043</v>
      </c>
      <c r="J1187" t="s">
        <v>10142</v>
      </c>
      <c r="K1187" s="74">
        <v>2023</v>
      </c>
      <c r="L1187" t="str">
        <f t="shared" si="25"/>
        <v>20230502</v>
      </c>
      <c r="M1187" s="54" t="s">
        <v>8957</v>
      </c>
    </row>
    <row r="1188" spans="1:13" x14ac:dyDescent="0.25">
      <c r="A1188" s="54" t="s">
        <v>10558</v>
      </c>
      <c r="B1188">
        <v>503</v>
      </c>
      <c r="C1188" t="s">
        <v>10474</v>
      </c>
      <c r="D1188">
        <v>22023105</v>
      </c>
      <c r="E1188" t="s">
        <v>8744</v>
      </c>
      <c r="F1188" s="2">
        <v>145.08000000000001</v>
      </c>
      <c r="G1188">
        <v>45030</v>
      </c>
      <c r="H1188">
        <v>45036</v>
      </c>
      <c r="I1188">
        <v>45060</v>
      </c>
      <c r="J1188" t="s">
        <v>6815</v>
      </c>
      <c r="K1188" s="74">
        <v>2023</v>
      </c>
      <c r="L1188" t="str">
        <f t="shared" si="25"/>
        <v>20230503</v>
      </c>
      <c r="M1188" s="54" t="s">
        <v>8957</v>
      </c>
    </row>
    <row r="1189" spans="1:13" x14ac:dyDescent="0.25">
      <c r="A1189" s="54" t="s">
        <v>10559</v>
      </c>
      <c r="B1189">
        <v>504</v>
      </c>
      <c r="C1189" t="s">
        <v>7407</v>
      </c>
      <c r="D1189">
        <v>122318002</v>
      </c>
      <c r="E1189" t="s">
        <v>10475</v>
      </c>
      <c r="F1189" s="2">
        <v>3800.71</v>
      </c>
      <c r="G1189">
        <v>45030</v>
      </c>
      <c r="H1189">
        <v>45030</v>
      </c>
      <c r="I1189">
        <v>45044</v>
      </c>
      <c r="J1189" t="s">
        <v>5745</v>
      </c>
      <c r="K1189" s="74">
        <v>2023</v>
      </c>
      <c r="L1189" t="str">
        <f t="shared" si="25"/>
        <v>20230504</v>
      </c>
      <c r="M1189" s="54" t="s">
        <v>8957</v>
      </c>
    </row>
    <row r="1190" spans="1:13" x14ac:dyDescent="0.25">
      <c r="A1190" s="54" t="s">
        <v>10560</v>
      </c>
      <c r="B1190">
        <v>505</v>
      </c>
      <c r="C1190" t="s">
        <v>8789</v>
      </c>
      <c r="D1190">
        <v>230100091</v>
      </c>
      <c r="E1190" t="s">
        <v>10476</v>
      </c>
      <c r="F1190" s="2">
        <v>2991.6</v>
      </c>
      <c r="G1190">
        <v>45019</v>
      </c>
      <c r="H1190">
        <v>45033</v>
      </c>
      <c r="I1190">
        <v>45043</v>
      </c>
      <c r="J1190" t="s">
        <v>10477</v>
      </c>
      <c r="K1190" s="74">
        <v>2023</v>
      </c>
      <c r="L1190" t="str">
        <f t="shared" si="25"/>
        <v>20230505</v>
      </c>
      <c r="M1190" s="54" t="s">
        <v>8957</v>
      </c>
    </row>
    <row r="1191" spans="1:13" x14ac:dyDescent="0.25">
      <c r="A1191" s="54" t="s">
        <v>10561</v>
      </c>
      <c r="B1191">
        <v>506</v>
      </c>
      <c r="C1191" t="s">
        <v>8789</v>
      </c>
      <c r="D1191">
        <v>230100092</v>
      </c>
      <c r="E1191" t="s">
        <v>10478</v>
      </c>
      <c r="F1191" s="2">
        <v>1036.3800000000001</v>
      </c>
      <c r="G1191">
        <v>45019</v>
      </c>
      <c r="H1191">
        <v>45034</v>
      </c>
      <c r="I1191">
        <v>45043</v>
      </c>
      <c r="J1191" t="s">
        <v>10479</v>
      </c>
      <c r="K1191" s="74">
        <v>2023</v>
      </c>
      <c r="L1191" t="str">
        <f t="shared" ref="L1191:L1200" si="26">K1191&amp;M1191&amp;B1191</f>
        <v>20230506</v>
      </c>
      <c r="M1191" s="54" t="s">
        <v>8957</v>
      </c>
    </row>
    <row r="1192" spans="1:13" x14ac:dyDescent="0.25">
      <c r="A1192" s="54" t="s">
        <v>10562</v>
      </c>
      <c r="B1192">
        <v>507</v>
      </c>
      <c r="C1192" t="s">
        <v>8930</v>
      </c>
      <c r="D1192">
        <v>10230022</v>
      </c>
      <c r="E1192" t="s">
        <v>10480</v>
      </c>
      <c r="F1192" s="2">
        <v>7075.36</v>
      </c>
      <c r="G1192">
        <v>45033</v>
      </c>
      <c r="H1192">
        <v>45034</v>
      </c>
      <c r="I1192">
        <v>45048</v>
      </c>
      <c r="J1192" t="s">
        <v>10363</v>
      </c>
      <c r="K1192" s="74">
        <v>2023</v>
      </c>
      <c r="L1192" t="str">
        <f t="shared" si="26"/>
        <v>20230507</v>
      </c>
      <c r="M1192" s="54" t="s">
        <v>8957</v>
      </c>
    </row>
    <row r="1193" spans="1:13" x14ac:dyDescent="0.25">
      <c r="A1193" s="54" t="s">
        <v>10563</v>
      </c>
      <c r="B1193">
        <v>508</v>
      </c>
      <c r="C1193" t="s">
        <v>10481</v>
      </c>
      <c r="D1193">
        <v>20230028</v>
      </c>
      <c r="E1193" t="s">
        <v>10482</v>
      </c>
      <c r="F1193" s="2">
        <v>76</v>
      </c>
      <c r="G1193">
        <v>45033</v>
      </c>
      <c r="H1193">
        <v>45036</v>
      </c>
      <c r="I1193">
        <v>45040</v>
      </c>
      <c r="J1193" t="s">
        <v>10483</v>
      </c>
      <c r="K1193" s="74">
        <v>2023</v>
      </c>
      <c r="L1193" t="str">
        <f t="shared" si="26"/>
        <v>20230508</v>
      </c>
      <c r="M1193" s="54" t="s">
        <v>8957</v>
      </c>
    </row>
    <row r="1194" spans="1:13" x14ac:dyDescent="0.25">
      <c r="A1194" s="54" t="s">
        <v>10564</v>
      </c>
      <c r="B1194">
        <v>509</v>
      </c>
      <c r="C1194" t="s">
        <v>10484</v>
      </c>
      <c r="D1194">
        <v>42023031</v>
      </c>
      <c r="E1194" t="s">
        <v>10485</v>
      </c>
      <c r="F1194" s="2">
        <v>4178.3999999999996</v>
      </c>
      <c r="G1194">
        <v>45035</v>
      </c>
      <c r="H1194">
        <v>45036</v>
      </c>
      <c r="I1194">
        <v>45049</v>
      </c>
      <c r="J1194" t="s">
        <v>10367</v>
      </c>
      <c r="K1194" s="74">
        <v>2023</v>
      </c>
      <c r="L1194" t="str">
        <f t="shared" si="26"/>
        <v>20230509</v>
      </c>
      <c r="M1194" s="54" t="s">
        <v>8957</v>
      </c>
    </row>
    <row r="1195" spans="1:13" x14ac:dyDescent="0.25">
      <c r="A1195" s="54" t="s">
        <v>10565</v>
      </c>
      <c r="B1195">
        <v>510</v>
      </c>
      <c r="C1195" t="s">
        <v>10486</v>
      </c>
      <c r="D1195">
        <v>2300107353</v>
      </c>
      <c r="E1195" t="s">
        <v>10487</v>
      </c>
      <c r="F1195" s="2">
        <v>217.99</v>
      </c>
      <c r="G1195">
        <v>45035</v>
      </c>
      <c r="H1195">
        <v>45036</v>
      </c>
      <c r="I1195">
        <v>45036</v>
      </c>
      <c r="J1195" t="s">
        <v>10488</v>
      </c>
      <c r="K1195" s="74">
        <v>2023</v>
      </c>
      <c r="L1195" t="str">
        <f t="shared" si="26"/>
        <v>20230510</v>
      </c>
      <c r="M1195" s="54" t="s">
        <v>8957</v>
      </c>
    </row>
    <row r="1196" spans="1:13" x14ac:dyDescent="0.25">
      <c r="A1196" s="54" t="s">
        <v>10566</v>
      </c>
      <c r="B1196">
        <v>511</v>
      </c>
      <c r="C1196" t="s">
        <v>10489</v>
      </c>
      <c r="D1196">
        <v>262174</v>
      </c>
      <c r="E1196" t="s">
        <v>10490</v>
      </c>
      <c r="F1196" s="2">
        <v>46.74</v>
      </c>
      <c r="G1196">
        <v>45035</v>
      </c>
      <c r="H1196">
        <v>45042</v>
      </c>
      <c r="I1196">
        <v>45049</v>
      </c>
      <c r="J1196" t="s">
        <v>10376</v>
      </c>
      <c r="K1196" s="74">
        <v>2023</v>
      </c>
      <c r="L1196" t="str">
        <f t="shared" si="26"/>
        <v>20230511</v>
      </c>
      <c r="M1196" s="54" t="s">
        <v>8957</v>
      </c>
    </row>
    <row r="1197" spans="1:13" x14ac:dyDescent="0.25">
      <c r="A1197" s="54" t="s">
        <v>10567</v>
      </c>
      <c r="B1197">
        <v>512</v>
      </c>
      <c r="C1197" t="s">
        <v>7407</v>
      </c>
      <c r="D1197">
        <v>122319337</v>
      </c>
      <c r="E1197" t="s">
        <v>10491</v>
      </c>
      <c r="F1197" s="2">
        <v>3158.69</v>
      </c>
      <c r="G1197">
        <v>45037</v>
      </c>
      <c r="H1197">
        <v>45037</v>
      </c>
      <c r="I1197">
        <v>45051</v>
      </c>
      <c r="J1197" t="s">
        <v>5745</v>
      </c>
      <c r="K1197" s="74">
        <v>2023</v>
      </c>
      <c r="L1197" t="str">
        <f t="shared" si="26"/>
        <v>20230512</v>
      </c>
      <c r="M1197" s="54" t="s">
        <v>8957</v>
      </c>
    </row>
    <row r="1198" spans="1:13" x14ac:dyDescent="0.25">
      <c r="A1198" s="54" t="s">
        <v>10568</v>
      </c>
      <c r="B1198">
        <v>513</v>
      </c>
      <c r="C1198" t="s">
        <v>10492</v>
      </c>
      <c r="D1198">
        <v>10046723</v>
      </c>
      <c r="E1198" t="s">
        <v>10493</v>
      </c>
      <c r="F1198" s="2">
        <v>3000</v>
      </c>
      <c r="G1198">
        <v>45040</v>
      </c>
      <c r="H1198">
        <v>45040</v>
      </c>
      <c r="I1198">
        <v>45054</v>
      </c>
      <c r="J1198" t="s">
        <v>10383</v>
      </c>
      <c r="K1198" s="74">
        <v>2023</v>
      </c>
      <c r="L1198" t="str">
        <f t="shared" si="26"/>
        <v>20230513</v>
      </c>
      <c r="M1198" s="54" t="s">
        <v>8957</v>
      </c>
    </row>
    <row r="1199" spans="1:13" x14ac:dyDescent="0.25">
      <c r="A1199" s="54" t="s">
        <v>10569</v>
      </c>
      <c r="B1199">
        <v>514</v>
      </c>
      <c r="C1199" t="s">
        <v>10494</v>
      </c>
      <c r="D1199">
        <v>23112</v>
      </c>
      <c r="E1199" t="s">
        <v>10495</v>
      </c>
      <c r="F1199" s="2">
        <v>314.5</v>
      </c>
      <c r="G1199">
        <v>45027</v>
      </c>
      <c r="H1199">
        <v>45042</v>
      </c>
      <c r="I1199">
        <v>45037</v>
      </c>
      <c r="J1199" t="s">
        <v>8193</v>
      </c>
      <c r="K1199" s="74">
        <v>2023</v>
      </c>
      <c r="L1199" t="str">
        <f t="shared" si="26"/>
        <v>20230514</v>
      </c>
      <c r="M1199" s="54" t="s">
        <v>8957</v>
      </c>
    </row>
    <row r="1200" spans="1:13" x14ac:dyDescent="0.25">
      <c r="A1200" s="54" t="s">
        <v>10570</v>
      </c>
      <c r="B1200">
        <v>515</v>
      </c>
      <c r="C1200" t="s">
        <v>10492</v>
      </c>
      <c r="D1200">
        <v>10046823</v>
      </c>
      <c r="E1200" t="s">
        <v>10496</v>
      </c>
      <c r="F1200" s="2">
        <v>3000</v>
      </c>
      <c r="G1200">
        <v>45040</v>
      </c>
      <c r="H1200">
        <v>45040</v>
      </c>
      <c r="I1200">
        <v>45054</v>
      </c>
      <c r="J1200" t="s">
        <v>10391</v>
      </c>
      <c r="K1200" s="74">
        <v>2023</v>
      </c>
      <c r="L1200" t="str">
        <f t="shared" si="26"/>
        <v>20230515</v>
      </c>
      <c r="M1200" s="54" t="s">
        <v>8957</v>
      </c>
    </row>
    <row r="1201" spans="1:13" x14ac:dyDescent="0.25">
      <c r="A1201" s="54" t="s">
        <v>10669</v>
      </c>
      <c r="B1201">
        <v>516</v>
      </c>
      <c r="C1201" t="s">
        <v>7752</v>
      </c>
      <c r="D1201">
        <v>230405</v>
      </c>
      <c r="E1201" t="s">
        <v>10593</v>
      </c>
      <c r="F1201" s="2">
        <v>521</v>
      </c>
      <c r="G1201">
        <v>45034</v>
      </c>
      <c r="H1201">
        <v>45042</v>
      </c>
      <c r="I1201">
        <v>45048</v>
      </c>
      <c r="J1201" t="s">
        <v>6893</v>
      </c>
      <c r="K1201" s="74">
        <v>2023</v>
      </c>
      <c r="L1201" t="str">
        <f t="shared" ref="L1201:L1264" si="27">K1201&amp;M1201&amp;B1201</f>
        <v>20230516</v>
      </c>
      <c r="M1201" s="54" t="s">
        <v>8957</v>
      </c>
    </row>
    <row r="1202" spans="1:13" x14ac:dyDescent="0.25">
      <c r="A1202" s="54" t="s">
        <v>10670</v>
      </c>
      <c r="B1202">
        <v>517</v>
      </c>
      <c r="C1202" t="s">
        <v>7752</v>
      </c>
      <c r="D1202">
        <v>230406</v>
      </c>
      <c r="E1202" t="s">
        <v>10594</v>
      </c>
      <c r="F1202" s="2">
        <v>855.9</v>
      </c>
      <c r="G1202">
        <v>45034</v>
      </c>
      <c r="H1202">
        <v>45042</v>
      </c>
      <c r="I1202">
        <v>45048</v>
      </c>
      <c r="J1202" t="s">
        <v>4678</v>
      </c>
      <c r="K1202" s="74">
        <v>2023</v>
      </c>
      <c r="L1202" t="str">
        <f t="shared" si="27"/>
        <v>20230517</v>
      </c>
      <c r="M1202" s="54" t="s">
        <v>8957</v>
      </c>
    </row>
    <row r="1203" spans="1:13" x14ac:dyDescent="0.25">
      <c r="A1203" s="54" t="s">
        <v>10671</v>
      </c>
      <c r="B1203">
        <v>518</v>
      </c>
      <c r="C1203" t="s">
        <v>8868</v>
      </c>
      <c r="D1203">
        <v>2023019</v>
      </c>
      <c r="E1203" t="s">
        <v>10595</v>
      </c>
      <c r="F1203" s="2">
        <v>3103.2</v>
      </c>
      <c r="G1203">
        <v>45040</v>
      </c>
      <c r="H1203">
        <v>45042</v>
      </c>
      <c r="I1203">
        <v>45047</v>
      </c>
      <c r="J1203" t="s">
        <v>10596</v>
      </c>
      <c r="K1203" s="74">
        <v>2023</v>
      </c>
      <c r="L1203" t="str">
        <f t="shared" si="27"/>
        <v>20230518</v>
      </c>
      <c r="M1203" s="54" t="s">
        <v>8957</v>
      </c>
    </row>
    <row r="1204" spans="1:13" x14ac:dyDescent="0.25">
      <c r="A1204" s="54" t="s">
        <v>10672</v>
      </c>
      <c r="B1204">
        <v>519</v>
      </c>
      <c r="C1204" t="s">
        <v>10597</v>
      </c>
      <c r="D1204">
        <v>2023026</v>
      </c>
      <c r="E1204" t="s">
        <v>10416</v>
      </c>
      <c r="F1204" s="2">
        <v>1455.96</v>
      </c>
      <c r="G1204">
        <v>45028</v>
      </c>
      <c r="H1204">
        <v>45048</v>
      </c>
      <c r="I1204">
        <v>45049</v>
      </c>
      <c r="J1204" t="s">
        <v>10598</v>
      </c>
      <c r="K1204" s="74">
        <v>2023</v>
      </c>
      <c r="L1204" t="str">
        <f t="shared" si="27"/>
        <v>20230519</v>
      </c>
      <c r="M1204" s="54" t="s">
        <v>8957</v>
      </c>
    </row>
    <row r="1205" spans="1:13" x14ac:dyDescent="0.25">
      <c r="A1205" s="54" t="s">
        <v>10673</v>
      </c>
      <c r="B1205">
        <v>520</v>
      </c>
      <c r="C1205" t="s">
        <v>7407</v>
      </c>
      <c r="D1205">
        <v>223005942</v>
      </c>
      <c r="E1205" t="s">
        <v>10491</v>
      </c>
      <c r="F1205" s="2">
        <v>-54.4</v>
      </c>
      <c r="G1205">
        <v>45017</v>
      </c>
      <c r="H1205">
        <v>45041</v>
      </c>
      <c r="I1205">
        <v>45046</v>
      </c>
      <c r="J1205" t="s">
        <v>10599</v>
      </c>
      <c r="K1205" s="74">
        <v>2023</v>
      </c>
      <c r="L1205" t="str">
        <f t="shared" si="27"/>
        <v>20230520</v>
      </c>
      <c r="M1205" s="54" t="s">
        <v>8957</v>
      </c>
    </row>
    <row r="1206" spans="1:13" x14ac:dyDescent="0.25">
      <c r="A1206" s="54" t="s">
        <v>10674</v>
      </c>
      <c r="B1206">
        <v>521</v>
      </c>
      <c r="C1206" t="s">
        <v>8777</v>
      </c>
      <c r="D1206">
        <v>2321351</v>
      </c>
      <c r="E1206" t="s">
        <v>10600</v>
      </c>
      <c r="F1206" s="2">
        <v>568.39</v>
      </c>
      <c r="G1206">
        <v>45019</v>
      </c>
      <c r="H1206">
        <v>45019</v>
      </c>
      <c r="I1206">
        <v>45079</v>
      </c>
      <c r="J1206" t="s">
        <v>51</v>
      </c>
      <c r="K1206" s="74">
        <v>2023</v>
      </c>
      <c r="L1206" t="str">
        <f t="shared" si="27"/>
        <v>20230521</v>
      </c>
      <c r="M1206" s="54" t="s">
        <v>8957</v>
      </c>
    </row>
    <row r="1207" spans="1:13" x14ac:dyDescent="0.25">
      <c r="A1207" s="54" t="s">
        <v>10675</v>
      </c>
      <c r="B1207">
        <v>522</v>
      </c>
      <c r="C1207" t="s">
        <v>7755</v>
      </c>
      <c r="D1207">
        <v>2023031</v>
      </c>
      <c r="E1207" t="s">
        <v>10424</v>
      </c>
      <c r="F1207" s="2">
        <v>506.2</v>
      </c>
      <c r="G1207">
        <v>45019</v>
      </c>
      <c r="H1207">
        <v>45019</v>
      </c>
      <c r="I1207">
        <v>45048</v>
      </c>
      <c r="J1207" t="s">
        <v>7662</v>
      </c>
      <c r="K1207" s="74">
        <v>2023</v>
      </c>
      <c r="L1207" t="str">
        <f t="shared" si="27"/>
        <v>20230522</v>
      </c>
      <c r="M1207" s="54" t="s">
        <v>8957</v>
      </c>
    </row>
    <row r="1208" spans="1:13" x14ac:dyDescent="0.25">
      <c r="A1208" s="54" t="s">
        <v>10676</v>
      </c>
      <c r="B1208">
        <v>523</v>
      </c>
      <c r="C1208" t="s">
        <v>10601</v>
      </c>
      <c r="D1208">
        <v>622023</v>
      </c>
      <c r="E1208" t="s">
        <v>10602</v>
      </c>
      <c r="F1208" s="2">
        <v>3664.68</v>
      </c>
      <c r="G1208">
        <v>45019</v>
      </c>
      <c r="H1208">
        <v>45021</v>
      </c>
      <c r="I1208">
        <v>45049</v>
      </c>
      <c r="J1208" t="s">
        <v>10603</v>
      </c>
      <c r="K1208" s="74">
        <v>2023</v>
      </c>
      <c r="L1208" t="str">
        <f t="shared" si="27"/>
        <v>20230523</v>
      </c>
      <c r="M1208" s="54" t="s">
        <v>8957</v>
      </c>
    </row>
    <row r="1209" spans="1:13" x14ac:dyDescent="0.25">
      <c r="A1209" s="54" t="s">
        <v>10677</v>
      </c>
      <c r="B1209">
        <v>524</v>
      </c>
      <c r="C1209" t="s">
        <v>7893</v>
      </c>
      <c r="D1209">
        <v>2299809</v>
      </c>
      <c r="E1209" t="s">
        <v>10604</v>
      </c>
      <c r="F1209" s="2">
        <v>51.93</v>
      </c>
      <c r="G1209">
        <v>45025</v>
      </c>
      <c r="H1209">
        <v>45026</v>
      </c>
      <c r="I1209">
        <v>45086</v>
      </c>
      <c r="J1209" t="s">
        <v>36</v>
      </c>
      <c r="K1209" s="74">
        <v>2023</v>
      </c>
      <c r="L1209" t="str">
        <f t="shared" si="27"/>
        <v>20230524</v>
      </c>
      <c r="M1209" s="54" t="s">
        <v>8957</v>
      </c>
    </row>
    <row r="1210" spans="1:13" x14ac:dyDescent="0.25">
      <c r="A1210" s="54" t="s">
        <v>10678</v>
      </c>
      <c r="B1210">
        <v>525</v>
      </c>
      <c r="C1210" t="s">
        <v>7893</v>
      </c>
      <c r="D1210">
        <v>2296188</v>
      </c>
      <c r="E1210" t="s">
        <v>10605</v>
      </c>
      <c r="F1210" s="2">
        <v>1945.78</v>
      </c>
      <c r="G1210">
        <v>45025</v>
      </c>
      <c r="H1210">
        <v>45026</v>
      </c>
      <c r="I1210">
        <v>45086</v>
      </c>
      <c r="J1210" t="s">
        <v>5781</v>
      </c>
      <c r="K1210" s="74">
        <v>2023</v>
      </c>
      <c r="L1210" t="str">
        <f t="shared" si="27"/>
        <v>20230525</v>
      </c>
      <c r="M1210" s="54" t="s">
        <v>8957</v>
      </c>
    </row>
    <row r="1211" spans="1:13" x14ac:dyDescent="0.25">
      <c r="A1211" s="54" t="s">
        <v>10679</v>
      </c>
      <c r="B1211">
        <v>526</v>
      </c>
      <c r="C1211" t="s">
        <v>10423</v>
      </c>
      <c r="D1211">
        <v>2023034</v>
      </c>
      <c r="E1211" t="s">
        <v>10606</v>
      </c>
      <c r="F1211" s="2">
        <v>1127.8</v>
      </c>
      <c r="G1211">
        <v>45029</v>
      </c>
      <c r="H1211">
        <v>45037</v>
      </c>
      <c r="I1211">
        <v>45059</v>
      </c>
      <c r="J1211" t="s">
        <v>7662</v>
      </c>
      <c r="K1211" s="74">
        <v>2023</v>
      </c>
      <c r="L1211" t="str">
        <f t="shared" si="27"/>
        <v>20230526</v>
      </c>
      <c r="M1211" s="54" t="s">
        <v>8957</v>
      </c>
    </row>
    <row r="1212" spans="1:13" x14ac:dyDescent="0.25">
      <c r="A1212" s="54" t="s">
        <v>10680</v>
      </c>
      <c r="B1212">
        <v>527</v>
      </c>
      <c r="C1212" t="s">
        <v>10607</v>
      </c>
      <c r="D1212">
        <v>1020232378</v>
      </c>
      <c r="E1212" t="s">
        <v>10608</v>
      </c>
      <c r="F1212" s="2">
        <v>44.46</v>
      </c>
      <c r="G1212">
        <v>45029</v>
      </c>
      <c r="H1212">
        <v>45029</v>
      </c>
      <c r="I1212">
        <v>45059</v>
      </c>
      <c r="J1212" t="s">
        <v>5787</v>
      </c>
      <c r="K1212" s="74">
        <v>2023</v>
      </c>
      <c r="L1212" t="str">
        <f t="shared" si="27"/>
        <v>20230527</v>
      </c>
      <c r="M1212" s="54" t="s">
        <v>8957</v>
      </c>
    </row>
    <row r="1213" spans="1:13" x14ac:dyDescent="0.25">
      <c r="A1213" s="54" t="s">
        <v>10681</v>
      </c>
      <c r="B1213">
        <v>528</v>
      </c>
      <c r="C1213" t="s">
        <v>7441</v>
      </c>
      <c r="D1213">
        <v>2340105244</v>
      </c>
      <c r="E1213" t="s">
        <v>10609</v>
      </c>
      <c r="F1213" s="2">
        <v>366</v>
      </c>
      <c r="G1213">
        <v>45028</v>
      </c>
      <c r="H1213">
        <v>45036</v>
      </c>
      <c r="I1213">
        <v>45060</v>
      </c>
      <c r="J1213" t="s">
        <v>4694</v>
      </c>
      <c r="K1213" s="74">
        <v>2023</v>
      </c>
      <c r="L1213" t="str">
        <f t="shared" si="27"/>
        <v>20230528</v>
      </c>
      <c r="M1213" s="54" t="s">
        <v>8957</v>
      </c>
    </row>
    <row r="1214" spans="1:13" x14ac:dyDescent="0.25">
      <c r="A1214" s="54" t="s">
        <v>10682</v>
      </c>
      <c r="B1214">
        <v>529</v>
      </c>
      <c r="C1214" t="s">
        <v>8737</v>
      </c>
      <c r="D1214">
        <v>200231492</v>
      </c>
      <c r="E1214" t="s">
        <v>8589</v>
      </c>
      <c r="F1214" s="2">
        <v>1375.59</v>
      </c>
      <c r="G1214">
        <v>45031</v>
      </c>
      <c r="H1214">
        <v>45035</v>
      </c>
      <c r="I1214">
        <v>45061</v>
      </c>
      <c r="J1214" t="s">
        <v>7572</v>
      </c>
      <c r="K1214" s="74">
        <v>2023</v>
      </c>
      <c r="L1214" t="str">
        <f t="shared" si="27"/>
        <v>20230529</v>
      </c>
      <c r="M1214" s="54" t="s">
        <v>8957</v>
      </c>
    </row>
    <row r="1215" spans="1:13" x14ac:dyDescent="0.25">
      <c r="A1215" s="54" t="s">
        <v>10683</v>
      </c>
      <c r="B1215">
        <v>530</v>
      </c>
      <c r="C1215" t="s">
        <v>8737</v>
      </c>
      <c r="D1215">
        <v>300231566</v>
      </c>
      <c r="E1215" t="s">
        <v>10610</v>
      </c>
      <c r="F1215" s="2">
        <v>2241.2199999999998</v>
      </c>
      <c r="G1215">
        <v>45031</v>
      </c>
      <c r="H1215">
        <v>45035</v>
      </c>
      <c r="I1215">
        <v>45061</v>
      </c>
      <c r="J1215" t="s">
        <v>7572</v>
      </c>
      <c r="K1215" s="74">
        <v>2023</v>
      </c>
      <c r="L1215" t="str">
        <f t="shared" si="27"/>
        <v>20230530</v>
      </c>
      <c r="M1215" s="54" t="s">
        <v>8957</v>
      </c>
    </row>
    <row r="1216" spans="1:13" x14ac:dyDescent="0.25">
      <c r="A1216" s="54" t="s">
        <v>10684</v>
      </c>
      <c r="B1216">
        <v>531</v>
      </c>
      <c r="C1216" t="s">
        <v>7893</v>
      </c>
      <c r="D1216">
        <v>2302015</v>
      </c>
      <c r="E1216" t="s">
        <v>10611</v>
      </c>
      <c r="F1216" s="2">
        <v>845.66</v>
      </c>
      <c r="G1216">
        <v>45032</v>
      </c>
      <c r="H1216">
        <v>45033</v>
      </c>
      <c r="I1216">
        <v>45093</v>
      </c>
      <c r="J1216" t="s">
        <v>5781</v>
      </c>
      <c r="K1216" s="74">
        <v>2023</v>
      </c>
      <c r="L1216" t="str">
        <f t="shared" si="27"/>
        <v>20230531</v>
      </c>
      <c r="M1216" s="54" t="s">
        <v>8957</v>
      </c>
    </row>
    <row r="1217" spans="1:13" x14ac:dyDescent="0.25">
      <c r="A1217" s="54" t="s">
        <v>10685</v>
      </c>
      <c r="B1217">
        <v>532</v>
      </c>
      <c r="C1217" t="s">
        <v>7882</v>
      </c>
      <c r="D1217">
        <v>20233308</v>
      </c>
      <c r="E1217" t="s">
        <v>10612</v>
      </c>
      <c r="F1217" s="2">
        <v>466.25</v>
      </c>
      <c r="G1217">
        <v>45034</v>
      </c>
      <c r="H1217">
        <v>45034</v>
      </c>
      <c r="I1217">
        <v>45064</v>
      </c>
      <c r="J1217" t="s">
        <v>51</v>
      </c>
      <c r="K1217" s="74">
        <v>2023</v>
      </c>
      <c r="L1217" t="str">
        <f t="shared" si="27"/>
        <v>20230532</v>
      </c>
      <c r="M1217" s="54" t="s">
        <v>8957</v>
      </c>
    </row>
    <row r="1218" spans="1:13" x14ac:dyDescent="0.25">
      <c r="A1218" s="54" t="s">
        <v>10686</v>
      </c>
      <c r="B1218">
        <v>533</v>
      </c>
      <c r="C1218" t="s">
        <v>10613</v>
      </c>
      <c r="D1218">
        <v>523307339</v>
      </c>
      <c r="E1218" t="s">
        <v>8090</v>
      </c>
      <c r="F1218" s="2">
        <v>9.2200000000000006</v>
      </c>
      <c r="G1218">
        <v>45030</v>
      </c>
      <c r="H1218">
        <v>45035</v>
      </c>
      <c r="I1218">
        <v>45048</v>
      </c>
      <c r="J1218" t="s">
        <v>8547</v>
      </c>
      <c r="K1218" s="74">
        <v>2023</v>
      </c>
      <c r="L1218" t="str">
        <f t="shared" si="27"/>
        <v>20230533</v>
      </c>
      <c r="M1218" s="54" t="s">
        <v>8957</v>
      </c>
    </row>
    <row r="1219" spans="1:13" x14ac:dyDescent="0.25">
      <c r="A1219" s="54" t="s">
        <v>10687</v>
      </c>
      <c r="B1219">
        <v>534</v>
      </c>
      <c r="C1219" t="s">
        <v>10614</v>
      </c>
      <c r="D1219">
        <v>2023029</v>
      </c>
      <c r="E1219" t="s">
        <v>10615</v>
      </c>
      <c r="F1219" s="2">
        <v>165</v>
      </c>
      <c r="G1219">
        <v>45031</v>
      </c>
      <c r="H1219">
        <v>45035</v>
      </c>
      <c r="I1219">
        <v>45061</v>
      </c>
      <c r="J1219" t="s">
        <v>5785</v>
      </c>
      <c r="K1219" s="74">
        <v>2023</v>
      </c>
      <c r="L1219" t="str">
        <f t="shared" si="27"/>
        <v>20230534</v>
      </c>
      <c r="M1219" s="54" t="s">
        <v>8957</v>
      </c>
    </row>
    <row r="1220" spans="1:13" x14ac:dyDescent="0.25">
      <c r="A1220" s="54" t="s">
        <v>10688</v>
      </c>
      <c r="B1220">
        <v>535</v>
      </c>
      <c r="C1220" t="s">
        <v>7441</v>
      </c>
      <c r="D1220">
        <v>2340105494</v>
      </c>
      <c r="E1220" t="s">
        <v>10616</v>
      </c>
      <c r="F1220" s="2">
        <v>271.39</v>
      </c>
      <c r="G1220">
        <v>45033</v>
      </c>
      <c r="H1220">
        <v>45042</v>
      </c>
      <c r="I1220">
        <v>45065</v>
      </c>
      <c r="J1220" t="s">
        <v>4694</v>
      </c>
      <c r="K1220" s="74">
        <v>2023</v>
      </c>
      <c r="L1220" t="str">
        <f t="shared" si="27"/>
        <v>20230535</v>
      </c>
      <c r="M1220" s="54" t="s">
        <v>8957</v>
      </c>
    </row>
    <row r="1221" spans="1:13" x14ac:dyDescent="0.25">
      <c r="A1221" s="54" t="s">
        <v>10689</v>
      </c>
      <c r="B1221">
        <v>536</v>
      </c>
      <c r="C1221" t="s">
        <v>7610</v>
      </c>
      <c r="D1221">
        <v>2304131071</v>
      </c>
      <c r="E1221" t="s">
        <v>7611</v>
      </c>
      <c r="F1221" s="2">
        <v>13.6</v>
      </c>
      <c r="G1221">
        <v>45036</v>
      </c>
      <c r="H1221">
        <v>45042</v>
      </c>
      <c r="I1221">
        <v>45056</v>
      </c>
      <c r="J1221" t="s">
        <v>4774</v>
      </c>
      <c r="K1221" s="74">
        <v>2023</v>
      </c>
      <c r="L1221" t="str">
        <f t="shared" si="27"/>
        <v>20230536</v>
      </c>
      <c r="M1221" s="54" t="s">
        <v>8957</v>
      </c>
    </row>
    <row r="1222" spans="1:13" x14ac:dyDescent="0.25">
      <c r="A1222" s="54" t="s">
        <v>10690</v>
      </c>
      <c r="B1222">
        <v>537</v>
      </c>
      <c r="C1222" t="s">
        <v>10617</v>
      </c>
      <c r="D1222">
        <v>2023085</v>
      </c>
      <c r="E1222" t="s">
        <v>10618</v>
      </c>
      <c r="F1222" s="2">
        <v>2700</v>
      </c>
      <c r="G1222">
        <v>45034</v>
      </c>
      <c r="H1222">
        <v>45044</v>
      </c>
      <c r="I1222">
        <v>45050</v>
      </c>
      <c r="J1222" t="s">
        <v>10619</v>
      </c>
      <c r="K1222" s="74">
        <v>2023</v>
      </c>
      <c r="L1222" t="str">
        <f t="shared" si="27"/>
        <v>20230537</v>
      </c>
      <c r="M1222" s="54" t="s">
        <v>8957</v>
      </c>
    </row>
    <row r="1223" spans="1:13" x14ac:dyDescent="0.25">
      <c r="A1223" s="54" t="s">
        <v>10691</v>
      </c>
      <c r="B1223">
        <v>538</v>
      </c>
      <c r="C1223" t="s">
        <v>10620</v>
      </c>
      <c r="D1223">
        <v>20230041</v>
      </c>
      <c r="E1223" t="s">
        <v>10621</v>
      </c>
      <c r="F1223" s="2">
        <v>624</v>
      </c>
      <c r="G1223">
        <v>45036</v>
      </c>
      <c r="H1223">
        <v>45037</v>
      </c>
      <c r="I1223">
        <v>45050</v>
      </c>
      <c r="J1223" t="s">
        <v>10622</v>
      </c>
      <c r="K1223" s="74">
        <v>2023</v>
      </c>
      <c r="L1223" t="str">
        <f t="shared" si="27"/>
        <v>20230538</v>
      </c>
      <c r="M1223" s="54" t="s">
        <v>8957</v>
      </c>
    </row>
    <row r="1224" spans="1:13" x14ac:dyDescent="0.25">
      <c r="A1224" s="54" t="s">
        <v>10692</v>
      </c>
      <c r="B1224">
        <v>539</v>
      </c>
      <c r="C1224" t="s">
        <v>7838</v>
      </c>
      <c r="D1224">
        <v>123053</v>
      </c>
      <c r="E1224" t="s">
        <v>10623</v>
      </c>
      <c r="F1224" s="2">
        <v>520.79999999999995</v>
      </c>
      <c r="G1224">
        <v>45036</v>
      </c>
      <c r="H1224">
        <v>45037</v>
      </c>
      <c r="I1224">
        <v>45046</v>
      </c>
      <c r="J1224" t="s">
        <v>10624</v>
      </c>
      <c r="K1224" s="74">
        <v>2023</v>
      </c>
      <c r="L1224" t="str">
        <f t="shared" si="27"/>
        <v>20230539</v>
      </c>
      <c r="M1224" s="54" t="s">
        <v>8957</v>
      </c>
    </row>
    <row r="1225" spans="1:13" x14ac:dyDescent="0.25">
      <c r="A1225" s="54" t="s">
        <v>10693</v>
      </c>
      <c r="B1225">
        <v>540</v>
      </c>
      <c r="C1225" t="s">
        <v>7882</v>
      </c>
      <c r="D1225">
        <v>20233473</v>
      </c>
      <c r="E1225" t="s">
        <v>10625</v>
      </c>
      <c r="F1225" s="2">
        <v>19.52</v>
      </c>
      <c r="G1225">
        <v>45037</v>
      </c>
      <c r="H1225">
        <v>45037</v>
      </c>
      <c r="I1225">
        <v>45067</v>
      </c>
      <c r="J1225" t="s">
        <v>51</v>
      </c>
      <c r="K1225" s="74">
        <v>2023</v>
      </c>
      <c r="L1225" t="str">
        <f t="shared" si="27"/>
        <v>20230540</v>
      </c>
      <c r="M1225" s="54" t="s">
        <v>8957</v>
      </c>
    </row>
    <row r="1226" spans="1:13" x14ac:dyDescent="0.25">
      <c r="A1226" s="54" t="s">
        <v>10694</v>
      </c>
      <c r="B1226">
        <v>541</v>
      </c>
      <c r="C1226" t="s">
        <v>7407</v>
      </c>
      <c r="D1226">
        <v>122319967</v>
      </c>
      <c r="E1226" t="s">
        <v>10626</v>
      </c>
      <c r="F1226" s="2">
        <v>24.09</v>
      </c>
      <c r="G1226">
        <v>45040</v>
      </c>
      <c r="H1226">
        <v>45040</v>
      </c>
      <c r="I1226">
        <v>45054</v>
      </c>
      <c r="J1226" t="s">
        <v>36</v>
      </c>
      <c r="K1226" s="74">
        <v>2023</v>
      </c>
      <c r="L1226" t="str">
        <f t="shared" si="27"/>
        <v>20230541</v>
      </c>
      <c r="M1226" s="54" t="s">
        <v>8957</v>
      </c>
    </row>
    <row r="1227" spans="1:13" x14ac:dyDescent="0.25">
      <c r="A1227" s="54" t="s">
        <v>10695</v>
      </c>
      <c r="B1227">
        <v>542</v>
      </c>
      <c r="C1227" t="s">
        <v>7629</v>
      </c>
      <c r="D1227">
        <v>3523</v>
      </c>
      <c r="E1227" t="s">
        <v>10627</v>
      </c>
      <c r="F1227" s="2">
        <v>120</v>
      </c>
      <c r="G1227">
        <v>45036</v>
      </c>
      <c r="H1227">
        <v>45040</v>
      </c>
      <c r="I1227">
        <v>45056</v>
      </c>
      <c r="J1227" t="s">
        <v>5336</v>
      </c>
      <c r="K1227" s="74">
        <v>2023</v>
      </c>
      <c r="L1227" t="str">
        <f t="shared" si="27"/>
        <v>20230542</v>
      </c>
      <c r="M1227" s="54" t="s">
        <v>8957</v>
      </c>
    </row>
    <row r="1228" spans="1:13" x14ac:dyDescent="0.25">
      <c r="A1228" s="54" t="s">
        <v>10696</v>
      </c>
      <c r="B1228">
        <v>543</v>
      </c>
      <c r="C1228" t="s">
        <v>7893</v>
      </c>
      <c r="D1228">
        <v>2307540</v>
      </c>
      <c r="E1228" t="s">
        <v>10628</v>
      </c>
      <c r="F1228" s="2">
        <v>917.39</v>
      </c>
      <c r="G1228">
        <v>45039</v>
      </c>
      <c r="H1228">
        <v>45040</v>
      </c>
      <c r="I1228">
        <v>45100</v>
      </c>
      <c r="J1228" t="s">
        <v>10629</v>
      </c>
      <c r="K1228" s="74">
        <v>2023</v>
      </c>
      <c r="L1228" t="str">
        <f t="shared" si="27"/>
        <v>20230543</v>
      </c>
      <c r="M1228" s="54" t="s">
        <v>8957</v>
      </c>
    </row>
    <row r="1229" spans="1:13" x14ac:dyDescent="0.25">
      <c r="A1229" s="54" t="s">
        <v>10697</v>
      </c>
      <c r="B1229">
        <v>544</v>
      </c>
      <c r="C1229" t="s">
        <v>10607</v>
      </c>
      <c r="D1229">
        <v>1020232670</v>
      </c>
      <c r="E1229" t="s">
        <v>10630</v>
      </c>
      <c r="F1229" s="2">
        <v>65.59</v>
      </c>
      <c r="G1229">
        <v>45043</v>
      </c>
      <c r="H1229">
        <v>45043</v>
      </c>
      <c r="I1229">
        <v>45073</v>
      </c>
      <c r="J1229" t="s">
        <v>5787</v>
      </c>
      <c r="K1229" s="74">
        <v>2023</v>
      </c>
      <c r="L1229" t="str">
        <f t="shared" si="27"/>
        <v>20230544</v>
      </c>
      <c r="M1229" s="54" t="s">
        <v>8957</v>
      </c>
    </row>
    <row r="1230" spans="1:13" x14ac:dyDescent="0.25">
      <c r="A1230" s="54" t="s">
        <v>10698</v>
      </c>
      <c r="B1230">
        <v>545</v>
      </c>
      <c r="C1230" t="s">
        <v>8930</v>
      </c>
      <c r="D1230">
        <v>10230024</v>
      </c>
      <c r="E1230" t="s">
        <v>8882</v>
      </c>
      <c r="F1230" s="2">
        <v>3578.41</v>
      </c>
      <c r="G1230">
        <v>45043</v>
      </c>
      <c r="H1230">
        <v>45044</v>
      </c>
      <c r="I1230">
        <v>45073</v>
      </c>
      <c r="J1230" t="s">
        <v>10631</v>
      </c>
      <c r="K1230" s="74">
        <v>2023</v>
      </c>
      <c r="L1230" t="str">
        <f t="shared" si="27"/>
        <v>20230545</v>
      </c>
      <c r="M1230" s="54" t="s">
        <v>8957</v>
      </c>
    </row>
    <row r="1231" spans="1:13" x14ac:dyDescent="0.25">
      <c r="A1231" s="54" t="s">
        <v>10699</v>
      </c>
      <c r="B1231">
        <v>546</v>
      </c>
      <c r="C1231" t="s">
        <v>7413</v>
      </c>
      <c r="D1231">
        <v>202302916</v>
      </c>
      <c r="E1231" t="s">
        <v>10632</v>
      </c>
      <c r="F1231" s="2">
        <v>18.57</v>
      </c>
      <c r="G1231">
        <v>45043</v>
      </c>
      <c r="H1231">
        <v>45043</v>
      </c>
      <c r="I1231">
        <v>45057</v>
      </c>
      <c r="J1231" t="s">
        <v>51</v>
      </c>
      <c r="K1231" s="74">
        <v>2023</v>
      </c>
      <c r="L1231" t="str">
        <f t="shared" si="27"/>
        <v>20230546</v>
      </c>
      <c r="M1231" s="54" t="s">
        <v>8957</v>
      </c>
    </row>
    <row r="1232" spans="1:13" x14ac:dyDescent="0.25">
      <c r="A1232" s="54" t="s">
        <v>10700</v>
      </c>
      <c r="B1232">
        <v>547</v>
      </c>
      <c r="C1232" t="s">
        <v>7407</v>
      </c>
      <c r="D1232">
        <v>122320546</v>
      </c>
      <c r="E1232" t="s">
        <v>10633</v>
      </c>
      <c r="F1232" s="2">
        <v>16.72</v>
      </c>
      <c r="G1232">
        <v>45044</v>
      </c>
      <c r="H1232">
        <v>45044</v>
      </c>
      <c r="I1232">
        <v>45058</v>
      </c>
      <c r="J1232" t="s">
        <v>36</v>
      </c>
      <c r="K1232" s="74">
        <v>2023</v>
      </c>
      <c r="L1232" t="str">
        <f t="shared" si="27"/>
        <v>20230547</v>
      </c>
      <c r="M1232" s="54" t="s">
        <v>8957</v>
      </c>
    </row>
    <row r="1233" spans="1:13" x14ac:dyDescent="0.25">
      <c r="A1233" s="54" t="s">
        <v>10701</v>
      </c>
      <c r="B1233">
        <v>548</v>
      </c>
      <c r="C1233" t="s">
        <v>7407</v>
      </c>
      <c r="D1233">
        <v>122320594</v>
      </c>
      <c r="E1233" t="s">
        <v>10634</v>
      </c>
      <c r="F1233" s="2">
        <v>4261.18</v>
      </c>
      <c r="G1233">
        <v>45044</v>
      </c>
      <c r="H1233">
        <v>45044</v>
      </c>
      <c r="I1233">
        <v>45058</v>
      </c>
      <c r="J1233" t="s">
        <v>10635</v>
      </c>
      <c r="K1233" s="74">
        <v>2023</v>
      </c>
      <c r="L1233" t="str">
        <f t="shared" si="27"/>
        <v>20230548</v>
      </c>
      <c r="M1233" s="54" t="s">
        <v>8957</v>
      </c>
    </row>
    <row r="1234" spans="1:13" x14ac:dyDescent="0.25">
      <c r="A1234" s="54" t="s">
        <v>10702</v>
      </c>
      <c r="B1234">
        <v>549</v>
      </c>
      <c r="C1234" t="s">
        <v>7893</v>
      </c>
      <c r="D1234">
        <v>2316812</v>
      </c>
      <c r="E1234" t="s">
        <v>10636</v>
      </c>
      <c r="F1234" s="2">
        <v>35.229999999999997</v>
      </c>
      <c r="G1234">
        <v>45044</v>
      </c>
      <c r="H1234">
        <v>45044</v>
      </c>
      <c r="I1234">
        <v>45104</v>
      </c>
      <c r="J1234" t="s">
        <v>36</v>
      </c>
      <c r="K1234" s="74">
        <v>2023</v>
      </c>
      <c r="L1234" t="str">
        <f t="shared" si="27"/>
        <v>20230549</v>
      </c>
      <c r="M1234" s="54" t="s">
        <v>8957</v>
      </c>
    </row>
    <row r="1235" spans="1:13" x14ac:dyDescent="0.25">
      <c r="A1235" s="54" t="s">
        <v>10703</v>
      </c>
      <c r="B1235">
        <v>550</v>
      </c>
      <c r="C1235" t="s">
        <v>7893</v>
      </c>
      <c r="D1235">
        <v>2313354</v>
      </c>
      <c r="E1235" t="s">
        <v>10637</v>
      </c>
      <c r="F1235" s="2">
        <v>1441.94</v>
      </c>
      <c r="G1235">
        <v>45044</v>
      </c>
      <c r="H1235">
        <v>45044</v>
      </c>
      <c r="I1235">
        <v>45104</v>
      </c>
      <c r="J1235" t="s">
        <v>4724</v>
      </c>
      <c r="K1235" s="74">
        <v>2023</v>
      </c>
      <c r="L1235" t="str">
        <f t="shared" si="27"/>
        <v>20230550</v>
      </c>
      <c r="M1235" s="54" t="s">
        <v>8957</v>
      </c>
    </row>
    <row r="1236" spans="1:13" x14ac:dyDescent="0.25">
      <c r="A1236" s="54" t="s">
        <v>10704</v>
      </c>
      <c r="B1236">
        <v>551</v>
      </c>
      <c r="C1236" t="s">
        <v>10638</v>
      </c>
      <c r="D1236">
        <v>302023</v>
      </c>
      <c r="E1236" t="s">
        <v>10639</v>
      </c>
      <c r="F1236" s="2">
        <v>1262.4000000000001</v>
      </c>
      <c r="G1236">
        <v>45044</v>
      </c>
      <c r="H1236">
        <v>45044</v>
      </c>
      <c r="I1236">
        <v>45058</v>
      </c>
      <c r="J1236" t="s">
        <v>51</v>
      </c>
      <c r="K1236" s="74">
        <v>2023</v>
      </c>
      <c r="L1236" t="str">
        <f t="shared" si="27"/>
        <v>20230551</v>
      </c>
      <c r="M1236" s="54" t="s">
        <v>8957</v>
      </c>
    </row>
    <row r="1237" spans="1:13" x14ac:dyDescent="0.25">
      <c r="A1237" s="54" t="s">
        <v>10705</v>
      </c>
      <c r="B1237">
        <v>552</v>
      </c>
      <c r="C1237" t="s">
        <v>7961</v>
      </c>
      <c r="D1237">
        <v>11851091</v>
      </c>
      <c r="E1237" t="s">
        <v>8261</v>
      </c>
      <c r="F1237" s="2">
        <v>3392.09</v>
      </c>
      <c r="G1237">
        <v>45042</v>
      </c>
      <c r="H1237">
        <v>45049</v>
      </c>
      <c r="I1237">
        <v>45072</v>
      </c>
      <c r="J1237" t="s">
        <v>5325</v>
      </c>
      <c r="K1237" s="74">
        <v>2023</v>
      </c>
      <c r="L1237" t="str">
        <f t="shared" si="27"/>
        <v>20230552</v>
      </c>
      <c r="M1237" s="54" t="s">
        <v>8957</v>
      </c>
    </row>
    <row r="1238" spans="1:13" x14ac:dyDescent="0.25">
      <c r="A1238" s="54" t="s">
        <v>10706</v>
      </c>
      <c r="B1238">
        <v>553</v>
      </c>
      <c r="C1238" t="s">
        <v>7961</v>
      </c>
      <c r="D1238">
        <v>11851090</v>
      </c>
      <c r="E1238" t="s">
        <v>7744</v>
      </c>
      <c r="F1238" s="2">
        <v>1242.1300000000001</v>
      </c>
      <c r="G1238">
        <v>45042</v>
      </c>
      <c r="H1238">
        <v>45049</v>
      </c>
      <c r="I1238">
        <v>45072</v>
      </c>
      <c r="J1238" t="s">
        <v>4759</v>
      </c>
      <c r="K1238" s="74">
        <v>2023</v>
      </c>
      <c r="L1238" t="str">
        <f t="shared" si="27"/>
        <v>20230553</v>
      </c>
      <c r="M1238" s="54" t="s">
        <v>8957</v>
      </c>
    </row>
    <row r="1239" spans="1:13" x14ac:dyDescent="0.25">
      <c r="A1239" s="54" t="s">
        <v>10707</v>
      </c>
      <c r="B1239">
        <v>554</v>
      </c>
      <c r="C1239" t="s">
        <v>7961</v>
      </c>
      <c r="D1239">
        <v>11851092</v>
      </c>
      <c r="E1239" t="s">
        <v>7962</v>
      </c>
      <c r="F1239" s="2">
        <v>994.96</v>
      </c>
      <c r="G1239">
        <v>45042</v>
      </c>
      <c r="H1239">
        <v>45049</v>
      </c>
      <c r="I1239">
        <v>45072</v>
      </c>
      <c r="J1239" t="s">
        <v>315</v>
      </c>
      <c r="K1239" s="74">
        <v>2023</v>
      </c>
      <c r="L1239" t="str">
        <f t="shared" si="27"/>
        <v>20230554</v>
      </c>
      <c r="M1239" s="54" t="s">
        <v>8957</v>
      </c>
    </row>
    <row r="1240" spans="1:13" x14ac:dyDescent="0.25">
      <c r="A1240" s="54" t="s">
        <v>10708</v>
      </c>
      <c r="B1240">
        <v>555</v>
      </c>
      <c r="C1240" t="s">
        <v>7996</v>
      </c>
      <c r="D1240">
        <v>2152300636</v>
      </c>
      <c r="E1240" t="s">
        <v>10640</v>
      </c>
      <c r="F1240" s="2">
        <v>402.73</v>
      </c>
      <c r="G1240">
        <v>45042</v>
      </c>
      <c r="H1240">
        <v>45049</v>
      </c>
      <c r="I1240">
        <v>45056</v>
      </c>
      <c r="J1240" t="s">
        <v>7662</v>
      </c>
      <c r="K1240" s="74">
        <v>2023</v>
      </c>
      <c r="L1240" t="str">
        <f t="shared" si="27"/>
        <v>20230555</v>
      </c>
      <c r="M1240" s="54" t="s">
        <v>8957</v>
      </c>
    </row>
    <row r="1241" spans="1:13" x14ac:dyDescent="0.25">
      <c r="A1241" s="54" t="s">
        <v>10709</v>
      </c>
      <c r="B1241">
        <v>556</v>
      </c>
      <c r="C1241" t="s">
        <v>8413</v>
      </c>
      <c r="D1241">
        <v>2322131</v>
      </c>
      <c r="E1241" t="s">
        <v>10641</v>
      </c>
      <c r="F1241" s="2">
        <v>288</v>
      </c>
      <c r="G1241">
        <v>45043</v>
      </c>
      <c r="H1241">
        <v>45049</v>
      </c>
      <c r="I1241">
        <v>45057</v>
      </c>
      <c r="J1241" t="s">
        <v>10642</v>
      </c>
      <c r="K1241" s="74">
        <v>2023</v>
      </c>
      <c r="L1241" t="str">
        <f t="shared" si="27"/>
        <v>20230556</v>
      </c>
      <c r="M1241" s="54" t="s">
        <v>8957</v>
      </c>
    </row>
    <row r="1242" spans="1:13" x14ac:dyDescent="0.25">
      <c r="A1242" s="54" t="s">
        <v>10710</v>
      </c>
      <c r="B1242">
        <v>557</v>
      </c>
      <c r="C1242" t="s">
        <v>10643</v>
      </c>
      <c r="D1242">
        <v>4231081765</v>
      </c>
      <c r="E1242" t="s">
        <v>7626</v>
      </c>
      <c r="F1242" s="2">
        <v>7614.05</v>
      </c>
      <c r="G1242">
        <v>45046</v>
      </c>
      <c r="H1242">
        <v>45049</v>
      </c>
      <c r="I1242">
        <v>45078</v>
      </c>
      <c r="J1242" t="s">
        <v>205</v>
      </c>
      <c r="K1242" s="74">
        <v>2023</v>
      </c>
      <c r="L1242" t="str">
        <f t="shared" si="27"/>
        <v>20230557</v>
      </c>
      <c r="M1242" s="54" t="s">
        <v>8957</v>
      </c>
    </row>
    <row r="1243" spans="1:13" x14ac:dyDescent="0.25">
      <c r="A1243" s="54" t="s">
        <v>10711</v>
      </c>
      <c r="B1243">
        <v>558</v>
      </c>
      <c r="C1243" t="s">
        <v>8467</v>
      </c>
      <c r="D1243">
        <v>2023005</v>
      </c>
      <c r="E1243" t="s">
        <v>7677</v>
      </c>
      <c r="F1243" s="2">
        <v>1968</v>
      </c>
      <c r="G1243">
        <v>45046</v>
      </c>
      <c r="H1243">
        <v>45049</v>
      </c>
      <c r="I1243">
        <v>45061</v>
      </c>
      <c r="J1243" t="s">
        <v>6795</v>
      </c>
      <c r="K1243" s="74">
        <v>2023</v>
      </c>
      <c r="L1243" t="str">
        <f t="shared" si="27"/>
        <v>20230558</v>
      </c>
      <c r="M1243" s="54" t="s">
        <v>8957</v>
      </c>
    </row>
    <row r="1244" spans="1:13" x14ac:dyDescent="0.25">
      <c r="A1244" s="54" t="s">
        <v>10712</v>
      </c>
      <c r="B1244">
        <v>559</v>
      </c>
      <c r="C1244" t="s">
        <v>7524</v>
      </c>
      <c r="D1244">
        <v>2023007</v>
      </c>
      <c r="E1244" t="s">
        <v>8767</v>
      </c>
      <c r="F1244" s="2">
        <v>2425</v>
      </c>
      <c r="G1244">
        <v>45046</v>
      </c>
      <c r="H1244">
        <v>45049</v>
      </c>
      <c r="I1244">
        <v>45058</v>
      </c>
      <c r="J1244" t="s">
        <v>5992</v>
      </c>
      <c r="K1244" s="74">
        <v>2023</v>
      </c>
      <c r="L1244" t="str">
        <f t="shared" si="27"/>
        <v>20230559</v>
      </c>
      <c r="M1244" s="54" t="s">
        <v>8957</v>
      </c>
    </row>
    <row r="1245" spans="1:13" x14ac:dyDescent="0.25">
      <c r="A1245" s="54" t="s">
        <v>10713</v>
      </c>
      <c r="B1245">
        <v>560</v>
      </c>
      <c r="C1245" t="s">
        <v>7647</v>
      </c>
      <c r="D1245">
        <v>2023100327</v>
      </c>
      <c r="E1245" t="s">
        <v>8613</v>
      </c>
      <c r="F1245" s="2">
        <v>7378.29</v>
      </c>
      <c r="G1245">
        <v>45046</v>
      </c>
      <c r="H1245">
        <v>45049</v>
      </c>
      <c r="I1245">
        <v>45066</v>
      </c>
      <c r="J1245" t="s">
        <v>7572</v>
      </c>
      <c r="K1245" s="74">
        <v>2023</v>
      </c>
      <c r="L1245" t="str">
        <f t="shared" si="27"/>
        <v>20230560</v>
      </c>
      <c r="M1245" s="54" t="s">
        <v>8957</v>
      </c>
    </row>
    <row r="1246" spans="1:13" x14ac:dyDescent="0.25">
      <c r="A1246" s="54" t="s">
        <v>10714</v>
      </c>
      <c r="B1246">
        <v>561</v>
      </c>
      <c r="C1246" t="s">
        <v>8737</v>
      </c>
      <c r="D1246">
        <v>200231694</v>
      </c>
      <c r="E1246" t="s">
        <v>8589</v>
      </c>
      <c r="F1246" s="2">
        <v>1199.24</v>
      </c>
      <c r="G1246">
        <v>45046</v>
      </c>
      <c r="H1246">
        <v>45049</v>
      </c>
      <c r="I1246">
        <v>45076</v>
      </c>
      <c r="J1246" t="s">
        <v>7572</v>
      </c>
      <c r="K1246" s="74">
        <v>2023</v>
      </c>
      <c r="L1246" t="str">
        <f t="shared" si="27"/>
        <v>20230561</v>
      </c>
      <c r="M1246" s="54" t="s">
        <v>8957</v>
      </c>
    </row>
    <row r="1247" spans="1:13" x14ac:dyDescent="0.25">
      <c r="A1247" s="54" t="s">
        <v>10715</v>
      </c>
      <c r="B1247">
        <v>562</v>
      </c>
      <c r="C1247" t="s">
        <v>8737</v>
      </c>
      <c r="D1247">
        <v>300231800</v>
      </c>
      <c r="E1247" t="s">
        <v>8589</v>
      </c>
      <c r="F1247" s="2">
        <v>3155.09</v>
      </c>
      <c r="G1247">
        <v>45046</v>
      </c>
      <c r="H1247">
        <v>45049</v>
      </c>
      <c r="I1247">
        <v>45076</v>
      </c>
      <c r="J1247" t="s">
        <v>7572</v>
      </c>
      <c r="K1247" s="74">
        <v>2023</v>
      </c>
      <c r="L1247" t="str">
        <f t="shared" si="27"/>
        <v>20230562</v>
      </c>
      <c r="M1247" s="54" t="s">
        <v>8957</v>
      </c>
    </row>
    <row r="1248" spans="1:13" x14ac:dyDescent="0.25">
      <c r="A1248" s="54" t="s">
        <v>10716</v>
      </c>
      <c r="B1248">
        <v>563</v>
      </c>
      <c r="C1248" t="s">
        <v>7657</v>
      </c>
      <c r="D1248">
        <v>202304761</v>
      </c>
      <c r="E1248" t="s">
        <v>7658</v>
      </c>
      <c r="F1248" s="2">
        <v>5531.47</v>
      </c>
      <c r="G1248">
        <v>45046</v>
      </c>
      <c r="H1248">
        <v>45048</v>
      </c>
      <c r="I1248">
        <v>45076</v>
      </c>
      <c r="J1248" t="s">
        <v>7572</v>
      </c>
      <c r="K1248" s="74">
        <v>2023</v>
      </c>
      <c r="L1248" t="str">
        <f t="shared" si="27"/>
        <v>20230563</v>
      </c>
      <c r="M1248" s="54" t="s">
        <v>8957</v>
      </c>
    </row>
    <row r="1249" spans="1:13" x14ac:dyDescent="0.25">
      <c r="A1249" s="54" t="s">
        <v>10717</v>
      </c>
      <c r="B1249">
        <v>564</v>
      </c>
      <c r="C1249" t="s">
        <v>8410</v>
      </c>
      <c r="D1249">
        <v>23101592</v>
      </c>
      <c r="E1249" t="s">
        <v>10644</v>
      </c>
      <c r="F1249" s="2">
        <v>8225.25</v>
      </c>
      <c r="G1249">
        <v>45043</v>
      </c>
      <c r="H1249">
        <v>45044</v>
      </c>
      <c r="I1249">
        <v>45073</v>
      </c>
      <c r="J1249" t="s">
        <v>7572</v>
      </c>
      <c r="K1249" s="74">
        <v>2023</v>
      </c>
      <c r="L1249" t="str">
        <f t="shared" si="27"/>
        <v>20230564</v>
      </c>
      <c r="M1249" s="54" t="s">
        <v>8957</v>
      </c>
    </row>
    <row r="1250" spans="1:13" x14ac:dyDescent="0.25">
      <c r="A1250" s="54" t="s">
        <v>10718</v>
      </c>
      <c r="B1250">
        <v>565</v>
      </c>
      <c r="C1250" t="s">
        <v>8410</v>
      </c>
      <c r="D1250">
        <v>23101593</v>
      </c>
      <c r="E1250" t="s">
        <v>7571</v>
      </c>
      <c r="F1250" s="2">
        <v>5940.35</v>
      </c>
      <c r="G1250">
        <v>45043</v>
      </c>
      <c r="H1250">
        <v>45044</v>
      </c>
      <c r="I1250">
        <v>45073</v>
      </c>
      <c r="J1250" t="s">
        <v>7572</v>
      </c>
      <c r="K1250" s="74">
        <v>2023</v>
      </c>
      <c r="L1250" t="str">
        <f t="shared" si="27"/>
        <v>20230565</v>
      </c>
      <c r="M1250" s="54" t="s">
        <v>8957</v>
      </c>
    </row>
    <row r="1251" spans="1:13" x14ac:dyDescent="0.25">
      <c r="A1251" s="54" t="s">
        <v>10719</v>
      </c>
      <c r="B1251">
        <v>566</v>
      </c>
      <c r="C1251" t="s">
        <v>7655</v>
      </c>
      <c r="D1251">
        <v>2023907328</v>
      </c>
      <c r="E1251" t="s">
        <v>10645</v>
      </c>
      <c r="F1251" s="2">
        <v>5454.77</v>
      </c>
      <c r="G1251">
        <v>45042</v>
      </c>
      <c r="H1251">
        <v>45044</v>
      </c>
      <c r="I1251">
        <v>45074</v>
      </c>
      <c r="J1251" t="s">
        <v>7572</v>
      </c>
      <c r="K1251" s="74">
        <v>2023</v>
      </c>
      <c r="L1251" t="str">
        <f t="shared" si="27"/>
        <v>20230566</v>
      </c>
      <c r="M1251" s="54" t="s">
        <v>8957</v>
      </c>
    </row>
    <row r="1252" spans="1:13" x14ac:dyDescent="0.25">
      <c r="A1252" s="54" t="s">
        <v>10720</v>
      </c>
      <c r="B1252">
        <v>567</v>
      </c>
      <c r="C1252" t="s">
        <v>10646</v>
      </c>
      <c r="D1252">
        <v>2310363</v>
      </c>
      <c r="E1252" t="s">
        <v>10647</v>
      </c>
      <c r="F1252" s="2">
        <v>20</v>
      </c>
      <c r="G1252">
        <v>45041</v>
      </c>
      <c r="H1252">
        <v>45044</v>
      </c>
      <c r="I1252">
        <v>45051</v>
      </c>
      <c r="J1252" t="s">
        <v>10648</v>
      </c>
      <c r="K1252" s="74">
        <v>2023</v>
      </c>
      <c r="L1252" t="str">
        <f t="shared" si="27"/>
        <v>20230567</v>
      </c>
      <c r="M1252" s="54" t="s">
        <v>8957</v>
      </c>
    </row>
    <row r="1253" spans="1:13" x14ac:dyDescent="0.25">
      <c r="A1253" s="54" t="s">
        <v>10721</v>
      </c>
      <c r="B1253">
        <v>568</v>
      </c>
      <c r="C1253" t="s">
        <v>10649</v>
      </c>
      <c r="D1253">
        <v>2023041</v>
      </c>
      <c r="E1253" t="s">
        <v>10650</v>
      </c>
      <c r="F1253" s="2">
        <v>33.9</v>
      </c>
      <c r="G1253">
        <v>45037</v>
      </c>
      <c r="H1253">
        <v>45050</v>
      </c>
      <c r="I1253">
        <v>45040</v>
      </c>
      <c r="J1253" t="s">
        <v>10651</v>
      </c>
      <c r="K1253" s="74">
        <v>2023</v>
      </c>
      <c r="L1253" t="str">
        <f t="shared" si="27"/>
        <v>20230568</v>
      </c>
      <c r="M1253" s="54" t="s">
        <v>8957</v>
      </c>
    </row>
    <row r="1254" spans="1:13" x14ac:dyDescent="0.25">
      <c r="A1254" s="54" t="s">
        <v>10722</v>
      </c>
      <c r="B1254">
        <v>569</v>
      </c>
      <c r="C1254" t="s">
        <v>7768</v>
      </c>
      <c r="D1254">
        <v>5223104893</v>
      </c>
      <c r="E1254" t="s">
        <v>10652</v>
      </c>
      <c r="F1254" s="2">
        <v>17.190000000000001</v>
      </c>
      <c r="G1254">
        <v>45037</v>
      </c>
      <c r="H1254">
        <v>45050</v>
      </c>
      <c r="I1254">
        <v>45051</v>
      </c>
      <c r="J1254" t="s">
        <v>10653</v>
      </c>
      <c r="K1254" s="74">
        <v>2023</v>
      </c>
      <c r="L1254" t="str">
        <f t="shared" si="27"/>
        <v>20230569</v>
      </c>
      <c r="M1254" s="54" t="s">
        <v>8957</v>
      </c>
    </row>
    <row r="1255" spans="1:13" x14ac:dyDescent="0.25">
      <c r="A1255" s="54" t="s">
        <v>10723</v>
      </c>
      <c r="B1255">
        <v>570</v>
      </c>
      <c r="C1255" t="s">
        <v>7671</v>
      </c>
      <c r="D1255">
        <v>131131</v>
      </c>
      <c r="E1255" t="s">
        <v>7672</v>
      </c>
      <c r="F1255" s="2">
        <v>136.80000000000001</v>
      </c>
      <c r="G1255">
        <v>45046</v>
      </c>
      <c r="H1255">
        <v>45050</v>
      </c>
      <c r="I1255">
        <v>45063</v>
      </c>
      <c r="J1255" t="s">
        <v>10654</v>
      </c>
      <c r="K1255" s="74">
        <v>2023</v>
      </c>
      <c r="L1255" t="str">
        <f t="shared" si="27"/>
        <v>20230570</v>
      </c>
      <c r="M1255" s="54" t="s">
        <v>8957</v>
      </c>
    </row>
    <row r="1256" spans="1:13" x14ac:dyDescent="0.25">
      <c r="A1256" s="54" t="s">
        <v>10724</v>
      </c>
      <c r="B1256">
        <v>571</v>
      </c>
      <c r="C1256" t="s">
        <v>10655</v>
      </c>
      <c r="D1256">
        <v>23010275</v>
      </c>
      <c r="E1256" t="s">
        <v>10656</v>
      </c>
      <c r="F1256" s="2">
        <v>345.6</v>
      </c>
      <c r="G1256">
        <v>45042</v>
      </c>
      <c r="H1256">
        <v>45050</v>
      </c>
      <c r="I1256">
        <v>45056</v>
      </c>
      <c r="J1256" t="s">
        <v>10657</v>
      </c>
      <c r="K1256" s="74">
        <v>2023</v>
      </c>
      <c r="L1256" t="str">
        <f t="shared" si="27"/>
        <v>20230571</v>
      </c>
      <c r="M1256" s="54" t="s">
        <v>8957</v>
      </c>
    </row>
    <row r="1257" spans="1:13" x14ac:dyDescent="0.25">
      <c r="A1257" s="54" t="s">
        <v>10725</v>
      </c>
      <c r="B1257">
        <v>572</v>
      </c>
      <c r="C1257" t="s">
        <v>8942</v>
      </c>
      <c r="D1257">
        <v>1512300638</v>
      </c>
      <c r="E1257" t="s">
        <v>10658</v>
      </c>
      <c r="F1257" s="2">
        <v>1162.0999999999999</v>
      </c>
      <c r="G1257">
        <v>45030</v>
      </c>
      <c r="H1257">
        <v>45050</v>
      </c>
      <c r="I1257">
        <v>45044</v>
      </c>
      <c r="J1257" t="s">
        <v>6824</v>
      </c>
      <c r="K1257" s="74">
        <v>2023</v>
      </c>
      <c r="L1257" t="str">
        <f t="shared" si="27"/>
        <v>20230572</v>
      </c>
      <c r="M1257" s="54" t="s">
        <v>8957</v>
      </c>
    </row>
    <row r="1258" spans="1:13" x14ac:dyDescent="0.25">
      <c r="A1258" s="54" t="s">
        <v>10726</v>
      </c>
      <c r="B1258">
        <v>573</v>
      </c>
      <c r="C1258" t="s">
        <v>10659</v>
      </c>
      <c r="D1258">
        <v>1230140</v>
      </c>
      <c r="E1258" t="s">
        <v>10660</v>
      </c>
      <c r="F1258" s="2">
        <v>3788.4</v>
      </c>
      <c r="G1258">
        <v>45042</v>
      </c>
      <c r="H1258">
        <v>45050</v>
      </c>
      <c r="I1258">
        <v>45072</v>
      </c>
      <c r="J1258" t="s">
        <v>10661</v>
      </c>
      <c r="K1258" s="74">
        <v>2023</v>
      </c>
      <c r="L1258" t="str">
        <f t="shared" si="27"/>
        <v>20230573</v>
      </c>
      <c r="M1258" s="54" t="s">
        <v>8957</v>
      </c>
    </row>
    <row r="1259" spans="1:13" x14ac:dyDescent="0.25">
      <c r="A1259" s="54" t="s">
        <v>10727</v>
      </c>
      <c r="B1259">
        <v>574</v>
      </c>
      <c r="C1259" t="s">
        <v>8602</v>
      </c>
      <c r="D1259">
        <v>20230025</v>
      </c>
      <c r="E1259" t="s">
        <v>10662</v>
      </c>
      <c r="F1259" s="2">
        <v>535.45000000000005</v>
      </c>
      <c r="G1259">
        <v>45040</v>
      </c>
      <c r="H1259">
        <v>45050</v>
      </c>
      <c r="I1259">
        <v>45066</v>
      </c>
      <c r="J1259" t="s">
        <v>10663</v>
      </c>
      <c r="K1259" s="74">
        <v>2023</v>
      </c>
      <c r="L1259" t="str">
        <f t="shared" si="27"/>
        <v>20230574</v>
      </c>
      <c r="M1259" s="54" t="s">
        <v>8957</v>
      </c>
    </row>
    <row r="1260" spans="1:13" x14ac:dyDescent="0.25">
      <c r="A1260" s="54" t="s">
        <v>10728</v>
      </c>
      <c r="B1260">
        <v>575</v>
      </c>
      <c r="C1260" t="s">
        <v>7441</v>
      </c>
      <c r="D1260">
        <v>2340105778</v>
      </c>
      <c r="E1260" t="s">
        <v>10664</v>
      </c>
      <c r="F1260" s="2">
        <v>2242.7399999999998</v>
      </c>
      <c r="G1260">
        <v>45040</v>
      </c>
      <c r="H1260">
        <v>45050</v>
      </c>
      <c r="I1260">
        <v>45070</v>
      </c>
      <c r="J1260" t="s">
        <v>4694</v>
      </c>
      <c r="K1260" s="74">
        <v>2023</v>
      </c>
      <c r="L1260" t="str">
        <f t="shared" si="27"/>
        <v>20230575</v>
      </c>
      <c r="M1260" s="54" t="s">
        <v>8957</v>
      </c>
    </row>
    <row r="1261" spans="1:13" x14ac:dyDescent="0.25">
      <c r="A1261" s="54" t="s">
        <v>10729</v>
      </c>
      <c r="B1261">
        <v>576</v>
      </c>
      <c r="C1261" t="s">
        <v>10665</v>
      </c>
      <c r="D1261">
        <v>202300128</v>
      </c>
      <c r="E1261" t="s">
        <v>10666</v>
      </c>
      <c r="F1261" s="2">
        <v>1322.08</v>
      </c>
      <c r="G1261">
        <v>45033</v>
      </c>
      <c r="H1261">
        <v>45050</v>
      </c>
      <c r="I1261">
        <v>45063</v>
      </c>
      <c r="J1261" t="s">
        <v>10667</v>
      </c>
      <c r="K1261" s="74">
        <v>2023</v>
      </c>
      <c r="L1261" t="str">
        <f t="shared" si="27"/>
        <v>20230576</v>
      </c>
      <c r="M1261" s="54" t="s">
        <v>8957</v>
      </c>
    </row>
    <row r="1262" spans="1:13" x14ac:dyDescent="0.25">
      <c r="A1262" s="54" t="s">
        <v>10730</v>
      </c>
      <c r="B1262">
        <v>577</v>
      </c>
      <c r="C1262" t="s">
        <v>7772</v>
      </c>
      <c r="D1262">
        <v>670313938</v>
      </c>
      <c r="E1262" t="s">
        <v>8612</v>
      </c>
      <c r="F1262" s="2">
        <v>1432.08</v>
      </c>
      <c r="G1262">
        <v>45036</v>
      </c>
      <c r="H1262">
        <v>45050</v>
      </c>
      <c r="I1262">
        <v>45076</v>
      </c>
      <c r="J1262" t="s">
        <v>7572</v>
      </c>
      <c r="K1262" s="74">
        <v>2023</v>
      </c>
      <c r="L1262" t="str">
        <f t="shared" si="27"/>
        <v>20230577</v>
      </c>
      <c r="M1262" s="54" t="s">
        <v>8957</v>
      </c>
    </row>
    <row r="1263" spans="1:13" x14ac:dyDescent="0.25">
      <c r="A1263" s="54" t="s">
        <v>10731</v>
      </c>
      <c r="B1263">
        <v>578</v>
      </c>
      <c r="C1263" t="s">
        <v>7771</v>
      </c>
      <c r="D1263">
        <v>12301711</v>
      </c>
      <c r="E1263" t="s">
        <v>8204</v>
      </c>
      <c r="F1263" s="2">
        <v>2869.02</v>
      </c>
      <c r="G1263">
        <v>45044</v>
      </c>
      <c r="H1263">
        <v>45050</v>
      </c>
      <c r="I1263">
        <v>45074</v>
      </c>
      <c r="J1263" t="s">
        <v>7572</v>
      </c>
      <c r="K1263" s="74">
        <v>2023</v>
      </c>
      <c r="L1263" t="str">
        <f t="shared" si="27"/>
        <v>20230578</v>
      </c>
      <c r="M1263" s="54" t="s">
        <v>8957</v>
      </c>
    </row>
    <row r="1264" spans="1:13" x14ac:dyDescent="0.25">
      <c r="A1264" s="54" t="s">
        <v>10732</v>
      </c>
      <c r="B1264">
        <v>579</v>
      </c>
      <c r="C1264" t="s">
        <v>8158</v>
      </c>
      <c r="D1264">
        <v>2023191</v>
      </c>
      <c r="E1264" t="s">
        <v>7623</v>
      </c>
      <c r="F1264" s="2">
        <v>571.44000000000005</v>
      </c>
      <c r="G1264">
        <v>45046</v>
      </c>
      <c r="H1264">
        <v>45056</v>
      </c>
      <c r="I1264">
        <v>45060</v>
      </c>
      <c r="J1264" t="s">
        <v>7624</v>
      </c>
      <c r="K1264" s="74">
        <v>2023</v>
      </c>
      <c r="L1264" t="str">
        <f t="shared" si="27"/>
        <v>20230579</v>
      </c>
      <c r="M1264" s="54" t="s">
        <v>8957</v>
      </c>
    </row>
    <row r="1265" spans="1:13" x14ac:dyDescent="0.25">
      <c r="A1265" s="54" t="s">
        <v>10733</v>
      </c>
      <c r="B1265">
        <v>580</v>
      </c>
      <c r="C1265" t="s">
        <v>7407</v>
      </c>
      <c r="D1265">
        <v>223004019</v>
      </c>
      <c r="E1265" t="s">
        <v>10416</v>
      </c>
      <c r="F1265" s="2">
        <v>20.45</v>
      </c>
      <c r="G1265">
        <v>45017</v>
      </c>
      <c r="H1265">
        <v>45057</v>
      </c>
      <c r="I1265">
        <v>45059</v>
      </c>
      <c r="J1265" t="s">
        <v>10668</v>
      </c>
      <c r="K1265" s="74">
        <v>2023</v>
      </c>
      <c r="L1265" t="str">
        <f t="shared" ref="L1265:L1328" si="28">K1265&amp;M1265&amp;B1265</f>
        <v>20230580</v>
      </c>
      <c r="M1265" s="54" t="s">
        <v>8957</v>
      </c>
    </row>
    <row r="1266" spans="1:13" x14ac:dyDescent="0.25">
      <c r="A1266" s="54" t="s">
        <v>10833</v>
      </c>
      <c r="B1266">
        <v>581</v>
      </c>
      <c r="C1266" t="s">
        <v>8953</v>
      </c>
      <c r="D1266">
        <v>7010903779</v>
      </c>
      <c r="E1266" t="s">
        <v>8642</v>
      </c>
      <c r="F1266" s="2">
        <v>13192.68</v>
      </c>
      <c r="G1266">
        <v>45046</v>
      </c>
      <c r="H1266">
        <v>45058</v>
      </c>
      <c r="I1266">
        <v>45070</v>
      </c>
      <c r="J1266" t="s">
        <v>10816</v>
      </c>
      <c r="K1266" s="74">
        <v>2023</v>
      </c>
      <c r="L1266" t="str">
        <f t="shared" si="28"/>
        <v>20230581</v>
      </c>
      <c r="M1266" s="54" t="s">
        <v>8957</v>
      </c>
    </row>
    <row r="1267" spans="1:13" x14ac:dyDescent="0.25">
      <c r="A1267" s="54" t="s">
        <v>10834</v>
      </c>
      <c r="B1267">
        <v>582</v>
      </c>
      <c r="C1267" t="s">
        <v>7401</v>
      </c>
      <c r="D1267">
        <v>1052322877</v>
      </c>
      <c r="E1267" t="s">
        <v>10417</v>
      </c>
      <c r="F1267" s="2">
        <v>28448.32</v>
      </c>
      <c r="G1267">
        <v>45046</v>
      </c>
      <c r="H1267">
        <v>45051</v>
      </c>
      <c r="I1267">
        <v>45084</v>
      </c>
      <c r="J1267" t="s">
        <v>4725</v>
      </c>
      <c r="K1267" s="74">
        <v>2023</v>
      </c>
      <c r="L1267" t="str">
        <f t="shared" si="28"/>
        <v>20230582</v>
      </c>
      <c r="M1267" s="54" t="s">
        <v>8957</v>
      </c>
    </row>
    <row r="1268" spans="1:13" x14ac:dyDescent="0.25">
      <c r="A1268" s="54" t="s">
        <v>10835</v>
      </c>
      <c r="B1268">
        <v>583</v>
      </c>
      <c r="C1268" t="s">
        <v>7688</v>
      </c>
      <c r="D1268">
        <v>2304082</v>
      </c>
      <c r="E1268" t="s">
        <v>7689</v>
      </c>
      <c r="F1268" s="2">
        <v>24883.200000000001</v>
      </c>
      <c r="G1268">
        <v>45046</v>
      </c>
      <c r="H1268">
        <v>45050</v>
      </c>
      <c r="I1268">
        <v>45078</v>
      </c>
      <c r="J1268" t="s">
        <v>5726</v>
      </c>
      <c r="K1268" s="74">
        <v>2023</v>
      </c>
      <c r="L1268" t="str">
        <f t="shared" si="28"/>
        <v>20230583</v>
      </c>
      <c r="M1268" s="54" t="s">
        <v>8957</v>
      </c>
    </row>
    <row r="1269" spans="1:13" x14ac:dyDescent="0.25">
      <c r="A1269" s="54" t="s">
        <v>10836</v>
      </c>
      <c r="B1269">
        <v>584</v>
      </c>
      <c r="C1269" t="s">
        <v>7735</v>
      </c>
      <c r="D1269">
        <v>4723009660</v>
      </c>
      <c r="E1269" t="s">
        <v>7428</v>
      </c>
      <c r="F1269" s="2">
        <v>580.54999999999995</v>
      </c>
      <c r="G1269">
        <v>45046</v>
      </c>
      <c r="H1269">
        <v>45051</v>
      </c>
      <c r="I1269">
        <v>45095</v>
      </c>
      <c r="J1269" t="s">
        <v>4787</v>
      </c>
      <c r="K1269" s="74">
        <v>2023</v>
      </c>
      <c r="L1269" t="str">
        <f t="shared" si="28"/>
        <v>20230584</v>
      </c>
      <c r="M1269" s="54" t="s">
        <v>8957</v>
      </c>
    </row>
    <row r="1270" spans="1:13" x14ac:dyDescent="0.25">
      <c r="A1270" s="54" t="s">
        <v>10837</v>
      </c>
      <c r="B1270">
        <v>585</v>
      </c>
      <c r="C1270" t="s">
        <v>10817</v>
      </c>
      <c r="D1270">
        <v>223186</v>
      </c>
      <c r="E1270" t="s">
        <v>10818</v>
      </c>
      <c r="F1270" s="2">
        <v>1800</v>
      </c>
      <c r="G1270">
        <v>45030</v>
      </c>
      <c r="H1270">
        <v>45055</v>
      </c>
      <c r="I1270">
        <v>45074</v>
      </c>
      <c r="J1270" t="s">
        <v>10819</v>
      </c>
      <c r="K1270" s="74">
        <v>2023</v>
      </c>
      <c r="L1270" t="str">
        <f t="shared" si="28"/>
        <v>20230585</v>
      </c>
      <c r="M1270" s="54" t="s">
        <v>8957</v>
      </c>
    </row>
    <row r="1271" spans="1:13" x14ac:dyDescent="0.25">
      <c r="A1271" s="54" t="s">
        <v>10838</v>
      </c>
      <c r="B1271">
        <v>586</v>
      </c>
      <c r="C1271" t="s">
        <v>7667</v>
      </c>
      <c r="D1271">
        <v>1111223092</v>
      </c>
      <c r="E1271" t="s">
        <v>7668</v>
      </c>
      <c r="F1271" s="2">
        <v>1268.58</v>
      </c>
      <c r="G1271">
        <v>45046</v>
      </c>
      <c r="H1271">
        <v>45055</v>
      </c>
      <c r="I1271">
        <v>45063</v>
      </c>
      <c r="J1271" t="s">
        <v>179</v>
      </c>
      <c r="K1271" s="74">
        <v>2023</v>
      </c>
      <c r="L1271" t="str">
        <f t="shared" si="28"/>
        <v>20230586</v>
      </c>
      <c r="M1271" s="54" t="s">
        <v>8957</v>
      </c>
    </row>
    <row r="1272" spans="1:13" x14ac:dyDescent="0.25">
      <c r="A1272" s="54" t="s">
        <v>10839</v>
      </c>
      <c r="B1272">
        <v>587</v>
      </c>
      <c r="C1272" t="s">
        <v>8769</v>
      </c>
      <c r="D1272">
        <v>20230403</v>
      </c>
      <c r="E1272" t="s">
        <v>7682</v>
      </c>
      <c r="F1272" s="2">
        <v>199.16</v>
      </c>
      <c r="G1272">
        <v>45044</v>
      </c>
      <c r="H1272">
        <v>45056</v>
      </c>
      <c r="I1272">
        <v>45061</v>
      </c>
      <c r="J1272" t="s">
        <v>174</v>
      </c>
      <c r="K1272" s="74">
        <v>2023</v>
      </c>
      <c r="L1272" t="str">
        <f t="shared" si="28"/>
        <v>20230587</v>
      </c>
      <c r="M1272" s="54" t="s">
        <v>8957</v>
      </c>
    </row>
    <row r="1273" spans="1:13" x14ac:dyDescent="0.25">
      <c r="A1273" s="54" t="s">
        <v>10840</v>
      </c>
      <c r="B1273">
        <v>588</v>
      </c>
      <c r="C1273" t="s">
        <v>10820</v>
      </c>
      <c r="D1273">
        <v>23055</v>
      </c>
      <c r="E1273" t="s">
        <v>7687</v>
      </c>
      <c r="F1273" s="2">
        <v>820</v>
      </c>
      <c r="G1273">
        <v>45046</v>
      </c>
      <c r="H1273">
        <v>45056</v>
      </c>
      <c r="I1273">
        <v>45063</v>
      </c>
      <c r="J1273" t="s">
        <v>6801</v>
      </c>
      <c r="K1273" s="74">
        <v>2023</v>
      </c>
      <c r="L1273" t="str">
        <f t="shared" si="28"/>
        <v>20230588</v>
      </c>
      <c r="M1273" s="54" t="s">
        <v>8957</v>
      </c>
    </row>
    <row r="1274" spans="1:13" x14ac:dyDescent="0.25">
      <c r="A1274" s="54" t="s">
        <v>10841</v>
      </c>
      <c r="B1274">
        <v>589</v>
      </c>
      <c r="C1274" t="s">
        <v>7673</v>
      </c>
      <c r="D1274">
        <v>2023134</v>
      </c>
      <c r="E1274" t="s">
        <v>10411</v>
      </c>
      <c r="F1274" s="2">
        <v>6701.96</v>
      </c>
      <c r="G1274">
        <v>45046</v>
      </c>
      <c r="H1274">
        <v>45055</v>
      </c>
      <c r="I1274">
        <v>45078</v>
      </c>
      <c r="J1274" t="s">
        <v>4693</v>
      </c>
      <c r="K1274" s="74">
        <v>2023</v>
      </c>
      <c r="L1274" t="str">
        <f t="shared" si="28"/>
        <v>20230589</v>
      </c>
      <c r="M1274" s="54" t="s">
        <v>8957</v>
      </c>
    </row>
    <row r="1275" spans="1:13" x14ac:dyDescent="0.25">
      <c r="A1275" s="54" t="s">
        <v>10842</v>
      </c>
      <c r="B1275">
        <v>590</v>
      </c>
      <c r="C1275" t="s">
        <v>8262</v>
      </c>
      <c r="D1275">
        <v>6862004150</v>
      </c>
      <c r="E1275" t="s">
        <v>7499</v>
      </c>
      <c r="F1275" s="2">
        <v>255.24</v>
      </c>
      <c r="G1275">
        <v>45046</v>
      </c>
      <c r="H1275">
        <v>45056</v>
      </c>
      <c r="I1275">
        <v>45110</v>
      </c>
      <c r="J1275" t="s">
        <v>44</v>
      </c>
      <c r="K1275" s="74">
        <v>2023</v>
      </c>
      <c r="L1275" t="str">
        <f t="shared" si="28"/>
        <v>20230590</v>
      </c>
      <c r="M1275" s="54" t="s">
        <v>8957</v>
      </c>
    </row>
    <row r="1276" spans="1:13" x14ac:dyDescent="0.25">
      <c r="A1276" s="54" t="s">
        <v>10843</v>
      </c>
      <c r="B1276">
        <v>591</v>
      </c>
      <c r="C1276" t="s">
        <v>8119</v>
      </c>
      <c r="D1276">
        <v>10230061</v>
      </c>
      <c r="E1276" t="s">
        <v>7628</v>
      </c>
      <c r="F1276" s="2">
        <v>168</v>
      </c>
      <c r="G1276">
        <v>45046</v>
      </c>
      <c r="H1276">
        <v>45056</v>
      </c>
      <c r="I1276">
        <v>45060</v>
      </c>
      <c r="J1276" t="s">
        <v>6755</v>
      </c>
      <c r="K1276" s="74">
        <v>2023</v>
      </c>
      <c r="L1276" t="str">
        <f t="shared" si="28"/>
        <v>20230591</v>
      </c>
      <c r="M1276" s="54" t="s">
        <v>8957</v>
      </c>
    </row>
    <row r="1277" spans="1:13" x14ac:dyDescent="0.25">
      <c r="A1277" s="54" t="s">
        <v>10844</v>
      </c>
      <c r="B1277">
        <v>592</v>
      </c>
      <c r="C1277" t="s">
        <v>7665</v>
      </c>
      <c r="D1277">
        <v>122300700</v>
      </c>
      <c r="E1277" t="s">
        <v>7666</v>
      </c>
      <c r="F1277" s="2">
        <v>1440.32</v>
      </c>
      <c r="G1277">
        <v>45046</v>
      </c>
      <c r="H1277">
        <v>45056</v>
      </c>
      <c r="I1277">
        <v>45091</v>
      </c>
      <c r="J1277" t="s">
        <v>72</v>
      </c>
      <c r="K1277" s="74">
        <v>2023</v>
      </c>
      <c r="L1277" t="str">
        <f t="shared" si="28"/>
        <v>20230592</v>
      </c>
      <c r="M1277" s="54" t="s">
        <v>8957</v>
      </c>
    </row>
    <row r="1278" spans="1:13" x14ac:dyDescent="0.25">
      <c r="A1278" s="54" t="s">
        <v>10845</v>
      </c>
      <c r="B1278">
        <v>593</v>
      </c>
      <c r="C1278" t="s">
        <v>8671</v>
      </c>
      <c r="D1278">
        <v>262023</v>
      </c>
      <c r="E1278" t="s">
        <v>10416</v>
      </c>
      <c r="F1278" s="2">
        <v>200</v>
      </c>
      <c r="G1278">
        <v>45046</v>
      </c>
      <c r="H1278">
        <v>45056</v>
      </c>
      <c r="I1278">
        <v>45060</v>
      </c>
      <c r="J1278" t="s">
        <v>5858</v>
      </c>
      <c r="K1278" s="74">
        <v>2023</v>
      </c>
      <c r="L1278" t="str">
        <f t="shared" si="28"/>
        <v>20230593</v>
      </c>
      <c r="M1278" s="54" t="s">
        <v>8957</v>
      </c>
    </row>
    <row r="1279" spans="1:13" x14ac:dyDescent="0.25">
      <c r="A1279" s="54" t="s">
        <v>10846</v>
      </c>
      <c r="B1279">
        <v>594</v>
      </c>
      <c r="C1279" t="s">
        <v>10821</v>
      </c>
      <c r="D1279">
        <v>202302213</v>
      </c>
      <c r="E1279" t="s">
        <v>10822</v>
      </c>
      <c r="F1279" s="2">
        <v>72</v>
      </c>
      <c r="G1279">
        <v>45042</v>
      </c>
      <c r="H1279">
        <v>45056</v>
      </c>
      <c r="I1279">
        <v>45056</v>
      </c>
      <c r="J1279" t="s">
        <v>10823</v>
      </c>
      <c r="K1279" s="74">
        <v>2023</v>
      </c>
      <c r="L1279" t="str">
        <f t="shared" si="28"/>
        <v>20230594</v>
      </c>
      <c r="M1279" s="54" t="s">
        <v>8957</v>
      </c>
    </row>
    <row r="1280" spans="1:13" x14ac:dyDescent="0.25">
      <c r="A1280" s="54" t="s">
        <v>10847</v>
      </c>
      <c r="B1280">
        <v>595</v>
      </c>
      <c r="C1280" t="s">
        <v>7604</v>
      </c>
      <c r="D1280">
        <v>192023</v>
      </c>
      <c r="E1280" t="s">
        <v>7605</v>
      </c>
      <c r="F1280" s="2">
        <v>51.19</v>
      </c>
      <c r="G1280">
        <v>45035</v>
      </c>
      <c r="H1280">
        <v>45057</v>
      </c>
      <c r="I1280">
        <v>45081</v>
      </c>
      <c r="J1280" t="s">
        <v>4737</v>
      </c>
      <c r="K1280" s="74">
        <v>2023</v>
      </c>
      <c r="L1280" t="str">
        <f t="shared" si="28"/>
        <v>20230595</v>
      </c>
      <c r="M1280" s="54" t="s">
        <v>8957</v>
      </c>
    </row>
    <row r="1281" spans="1:13" x14ac:dyDescent="0.25">
      <c r="A1281" s="54" t="s">
        <v>10848</v>
      </c>
      <c r="B1281">
        <v>596</v>
      </c>
      <c r="C1281" t="s">
        <v>10824</v>
      </c>
      <c r="D1281">
        <v>1020230131</v>
      </c>
      <c r="E1281" t="s">
        <v>10825</v>
      </c>
      <c r="F1281" s="2">
        <v>2449.92</v>
      </c>
      <c r="G1281">
        <v>45029</v>
      </c>
      <c r="H1281">
        <v>45057</v>
      </c>
      <c r="I1281">
        <v>45043</v>
      </c>
      <c r="J1281" t="s">
        <v>10826</v>
      </c>
      <c r="K1281" s="74">
        <v>2023</v>
      </c>
      <c r="L1281" t="str">
        <f t="shared" si="28"/>
        <v>20230596</v>
      </c>
      <c r="M1281" s="54" t="s">
        <v>8957</v>
      </c>
    </row>
    <row r="1282" spans="1:13" x14ac:dyDescent="0.25">
      <c r="A1282" s="54" t="s">
        <v>10849</v>
      </c>
      <c r="B1282">
        <v>597</v>
      </c>
      <c r="C1282" t="s">
        <v>7755</v>
      </c>
      <c r="D1282">
        <v>2023040</v>
      </c>
      <c r="E1282" t="s">
        <v>10827</v>
      </c>
      <c r="F1282" s="2">
        <v>509.8</v>
      </c>
      <c r="G1282">
        <v>45044</v>
      </c>
      <c r="H1282">
        <v>45063</v>
      </c>
      <c r="I1282">
        <v>45074</v>
      </c>
      <c r="J1282" t="s">
        <v>10828</v>
      </c>
      <c r="K1282" s="74">
        <v>2023</v>
      </c>
      <c r="L1282" t="str">
        <f t="shared" si="28"/>
        <v>20230597</v>
      </c>
      <c r="M1282" s="54" t="s">
        <v>8957</v>
      </c>
    </row>
    <row r="1283" spans="1:13" x14ac:dyDescent="0.25">
      <c r="A1283" s="54" t="s">
        <v>10850</v>
      </c>
      <c r="B1283">
        <v>598</v>
      </c>
      <c r="C1283" t="s">
        <v>7617</v>
      </c>
      <c r="D1283">
        <v>230100056</v>
      </c>
      <c r="E1283" t="s">
        <v>10829</v>
      </c>
      <c r="F1283" s="2">
        <v>212.78</v>
      </c>
      <c r="G1283">
        <v>45046</v>
      </c>
      <c r="H1283">
        <v>45050</v>
      </c>
      <c r="I1283">
        <v>45060</v>
      </c>
      <c r="J1283" t="s">
        <v>10830</v>
      </c>
      <c r="K1283" s="74">
        <v>2023</v>
      </c>
      <c r="L1283" t="str">
        <f t="shared" si="28"/>
        <v>20230598</v>
      </c>
      <c r="M1283" s="54" t="s">
        <v>8957</v>
      </c>
    </row>
    <row r="1284" spans="1:13" x14ac:dyDescent="0.25">
      <c r="A1284" s="54" t="s">
        <v>10851</v>
      </c>
      <c r="B1284">
        <v>599</v>
      </c>
      <c r="C1284" t="s">
        <v>7617</v>
      </c>
      <c r="D1284">
        <v>230100060</v>
      </c>
      <c r="E1284" t="s">
        <v>10829</v>
      </c>
      <c r="F1284" s="2">
        <v>1194.69</v>
      </c>
      <c r="G1284">
        <v>45046</v>
      </c>
      <c r="H1284">
        <v>45050</v>
      </c>
      <c r="I1284">
        <v>45060</v>
      </c>
      <c r="J1284" t="s">
        <v>7952</v>
      </c>
      <c r="K1284" s="74">
        <v>2023</v>
      </c>
      <c r="L1284" t="str">
        <f t="shared" si="28"/>
        <v>20230599</v>
      </c>
      <c r="M1284" s="54" t="s">
        <v>8957</v>
      </c>
    </row>
    <row r="1285" spans="1:13" x14ac:dyDescent="0.25">
      <c r="A1285" s="54" t="s">
        <v>10852</v>
      </c>
      <c r="B1285">
        <v>600</v>
      </c>
      <c r="C1285" t="s">
        <v>10831</v>
      </c>
      <c r="D1285">
        <v>9001601567</v>
      </c>
      <c r="E1285" t="s">
        <v>7637</v>
      </c>
      <c r="F1285" s="2">
        <v>787.4</v>
      </c>
      <c r="G1285">
        <v>45046</v>
      </c>
      <c r="H1285">
        <v>45062</v>
      </c>
      <c r="I1285">
        <v>45095</v>
      </c>
      <c r="J1285" t="s">
        <v>4698</v>
      </c>
      <c r="K1285" s="74">
        <v>2023</v>
      </c>
      <c r="L1285" t="str">
        <f t="shared" si="28"/>
        <v>20230600</v>
      </c>
      <c r="M1285" s="54" t="s">
        <v>8957</v>
      </c>
    </row>
    <row r="1286" spans="1:13" x14ac:dyDescent="0.25">
      <c r="A1286" s="54" t="s">
        <v>10853</v>
      </c>
      <c r="B1286">
        <v>601</v>
      </c>
      <c r="C1286" t="s">
        <v>8942</v>
      </c>
      <c r="D1286">
        <v>1512300862</v>
      </c>
      <c r="E1286" t="s">
        <v>10832</v>
      </c>
      <c r="F1286" s="2">
        <v>2363.5</v>
      </c>
      <c r="G1286">
        <v>45046</v>
      </c>
      <c r="H1286">
        <v>45062</v>
      </c>
      <c r="I1286">
        <v>45075</v>
      </c>
      <c r="J1286" t="s">
        <v>6824</v>
      </c>
      <c r="K1286" s="74">
        <v>2023</v>
      </c>
      <c r="L1286" t="str">
        <f t="shared" si="28"/>
        <v>20230601</v>
      </c>
      <c r="M1286" s="54" t="s">
        <v>8957</v>
      </c>
    </row>
    <row r="1287" spans="1:13" x14ac:dyDescent="0.25">
      <c r="A1287" s="54" t="s">
        <v>10854</v>
      </c>
      <c r="B1287">
        <v>602</v>
      </c>
      <c r="C1287" t="s">
        <v>7790</v>
      </c>
      <c r="D1287">
        <v>8327413425</v>
      </c>
      <c r="E1287" t="s">
        <v>7632</v>
      </c>
      <c r="F1287" s="2">
        <v>1</v>
      </c>
      <c r="G1287">
        <v>45046</v>
      </c>
      <c r="H1287">
        <v>45058</v>
      </c>
      <c r="I1287">
        <v>45064</v>
      </c>
      <c r="J1287" t="s">
        <v>5652</v>
      </c>
      <c r="K1287" s="74">
        <v>2023</v>
      </c>
      <c r="L1287" t="str">
        <f t="shared" si="28"/>
        <v>20230602</v>
      </c>
      <c r="M1287" s="54" t="s">
        <v>8957</v>
      </c>
    </row>
    <row r="1288" spans="1:13" x14ac:dyDescent="0.25">
      <c r="A1288" s="54" t="s">
        <v>10855</v>
      </c>
      <c r="B1288">
        <v>603</v>
      </c>
      <c r="C1288" t="s">
        <v>7790</v>
      </c>
      <c r="D1288">
        <v>8327232332</v>
      </c>
      <c r="E1288" t="s">
        <v>7632</v>
      </c>
      <c r="F1288" s="2">
        <v>720.81</v>
      </c>
      <c r="G1288">
        <v>45046</v>
      </c>
      <c r="H1288">
        <v>45058</v>
      </c>
      <c r="I1288">
        <v>45064</v>
      </c>
      <c r="J1288" t="s">
        <v>200</v>
      </c>
      <c r="K1288" s="74">
        <v>2023</v>
      </c>
      <c r="L1288" t="str">
        <f t="shared" si="28"/>
        <v>20230603</v>
      </c>
      <c r="M1288" s="54" t="s">
        <v>8957</v>
      </c>
    </row>
    <row r="1289" spans="1:13" x14ac:dyDescent="0.25">
      <c r="A1289" s="54" t="s">
        <v>11011</v>
      </c>
      <c r="B1289">
        <v>604</v>
      </c>
      <c r="C1289" t="s">
        <v>8120</v>
      </c>
      <c r="D1289">
        <v>20230068</v>
      </c>
      <c r="E1289" t="s">
        <v>7691</v>
      </c>
      <c r="F1289" s="2">
        <v>960</v>
      </c>
      <c r="G1289">
        <v>45046</v>
      </c>
      <c r="H1289">
        <v>45070</v>
      </c>
      <c r="I1289">
        <v>45078</v>
      </c>
      <c r="J1289" t="s">
        <v>6808</v>
      </c>
      <c r="K1289" s="74">
        <v>2023</v>
      </c>
      <c r="L1289" t="str">
        <f t="shared" si="28"/>
        <v>20230604</v>
      </c>
      <c r="M1289" s="54" t="s">
        <v>8957</v>
      </c>
    </row>
    <row r="1290" spans="1:13" x14ac:dyDescent="0.25">
      <c r="A1290" s="54" t="s">
        <v>11012</v>
      </c>
      <c r="B1290">
        <v>605</v>
      </c>
      <c r="C1290" t="s">
        <v>10474</v>
      </c>
      <c r="D1290">
        <v>22023136</v>
      </c>
      <c r="E1290" t="s">
        <v>8744</v>
      </c>
      <c r="F1290" s="2">
        <v>258.72000000000003</v>
      </c>
      <c r="G1290">
        <v>45046</v>
      </c>
      <c r="H1290">
        <v>45062</v>
      </c>
      <c r="I1290">
        <v>45088</v>
      </c>
      <c r="J1290" t="s">
        <v>10960</v>
      </c>
      <c r="K1290" s="74">
        <v>2023</v>
      </c>
      <c r="L1290" t="str">
        <f t="shared" si="28"/>
        <v>20230605</v>
      </c>
      <c r="M1290" s="54" t="s">
        <v>8957</v>
      </c>
    </row>
    <row r="1291" spans="1:13" x14ac:dyDescent="0.25">
      <c r="A1291" s="54" t="s">
        <v>11013</v>
      </c>
      <c r="B1291">
        <v>606</v>
      </c>
      <c r="C1291" t="s">
        <v>10961</v>
      </c>
      <c r="D1291">
        <v>1012336505</v>
      </c>
      <c r="E1291" t="s">
        <v>10417</v>
      </c>
      <c r="F1291" s="2">
        <v>18970.78</v>
      </c>
      <c r="G1291">
        <v>45047</v>
      </c>
      <c r="H1291">
        <v>45047</v>
      </c>
      <c r="I1291">
        <v>45061</v>
      </c>
      <c r="J1291" t="s">
        <v>4725</v>
      </c>
      <c r="K1291" s="74">
        <v>2023</v>
      </c>
      <c r="L1291" t="str">
        <f t="shared" si="28"/>
        <v>20230606</v>
      </c>
      <c r="M1291" s="54" t="s">
        <v>8957</v>
      </c>
    </row>
    <row r="1292" spans="1:13" x14ac:dyDescent="0.25">
      <c r="A1292" s="54" t="s">
        <v>11014</v>
      </c>
      <c r="B1292">
        <v>607</v>
      </c>
      <c r="C1292" t="s">
        <v>7427</v>
      </c>
      <c r="D1292">
        <v>4723008928</v>
      </c>
      <c r="E1292" t="s">
        <v>10418</v>
      </c>
      <c r="F1292" s="2">
        <v>678</v>
      </c>
      <c r="G1292">
        <v>45047</v>
      </c>
      <c r="H1292">
        <v>45051</v>
      </c>
      <c r="I1292">
        <v>45064</v>
      </c>
      <c r="J1292" t="s">
        <v>4746</v>
      </c>
      <c r="K1292" s="74">
        <v>2023</v>
      </c>
      <c r="L1292" t="str">
        <f t="shared" si="28"/>
        <v>20230607</v>
      </c>
      <c r="M1292" s="54" t="s">
        <v>8957</v>
      </c>
    </row>
    <row r="1293" spans="1:13" x14ac:dyDescent="0.25">
      <c r="A1293" s="54" t="s">
        <v>11015</v>
      </c>
      <c r="B1293">
        <v>608</v>
      </c>
      <c r="C1293" t="s">
        <v>7417</v>
      </c>
      <c r="D1293">
        <v>120230569</v>
      </c>
      <c r="E1293" t="s">
        <v>8012</v>
      </c>
      <c r="F1293" s="2">
        <v>127.02</v>
      </c>
      <c r="G1293">
        <v>45047</v>
      </c>
      <c r="H1293">
        <v>45049</v>
      </c>
      <c r="I1293">
        <v>45077</v>
      </c>
      <c r="J1293" t="s">
        <v>7419</v>
      </c>
      <c r="K1293" s="74">
        <v>2023</v>
      </c>
      <c r="L1293" t="str">
        <f t="shared" si="28"/>
        <v>20230608</v>
      </c>
      <c r="M1293" s="54" t="s">
        <v>8957</v>
      </c>
    </row>
    <row r="1294" spans="1:13" x14ac:dyDescent="0.25">
      <c r="A1294" s="54" t="s">
        <v>11016</v>
      </c>
      <c r="B1294">
        <v>609</v>
      </c>
      <c r="C1294" t="s">
        <v>10962</v>
      </c>
      <c r="D1294">
        <v>230502037</v>
      </c>
      <c r="E1294" t="s">
        <v>10963</v>
      </c>
      <c r="F1294" s="2">
        <v>78.8</v>
      </c>
      <c r="G1294">
        <v>45048</v>
      </c>
      <c r="H1294">
        <v>45056</v>
      </c>
      <c r="I1294">
        <v>45062</v>
      </c>
      <c r="J1294" t="s">
        <v>10893</v>
      </c>
      <c r="K1294" s="74">
        <v>2023</v>
      </c>
      <c r="L1294" t="str">
        <f t="shared" si="28"/>
        <v>20230609</v>
      </c>
      <c r="M1294" s="54" t="s">
        <v>8957</v>
      </c>
    </row>
    <row r="1295" spans="1:13" x14ac:dyDescent="0.25">
      <c r="A1295" s="54" t="s">
        <v>11017</v>
      </c>
      <c r="B1295">
        <v>610</v>
      </c>
      <c r="C1295" t="s">
        <v>7399</v>
      </c>
      <c r="D1295">
        <v>23300178</v>
      </c>
      <c r="E1295" t="s">
        <v>10964</v>
      </c>
      <c r="F1295" s="2">
        <v>1492.16</v>
      </c>
      <c r="G1295">
        <v>45048</v>
      </c>
      <c r="H1295">
        <v>45048</v>
      </c>
      <c r="I1295">
        <v>45062</v>
      </c>
      <c r="J1295" t="s">
        <v>212</v>
      </c>
      <c r="K1295" s="74">
        <v>2023</v>
      </c>
      <c r="L1295" t="str">
        <f t="shared" si="28"/>
        <v>20230610</v>
      </c>
      <c r="M1295" s="54" t="s">
        <v>8957</v>
      </c>
    </row>
    <row r="1296" spans="1:13" x14ac:dyDescent="0.25">
      <c r="A1296" s="54" t="s">
        <v>11018</v>
      </c>
      <c r="B1296">
        <v>611</v>
      </c>
      <c r="C1296" t="s">
        <v>7881</v>
      </c>
      <c r="D1296">
        <v>30030114</v>
      </c>
      <c r="E1296" t="s">
        <v>10965</v>
      </c>
      <c r="F1296" s="2">
        <v>207.61</v>
      </c>
      <c r="G1296">
        <v>45048</v>
      </c>
      <c r="H1296">
        <v>45048</v>
      </c>
      <c r="I1296">
        <v>45078</v>
      </c>
      <c r="J1296" t="s">
        <v>10629</v>
      </c>
      <c r="K1296" s="74">
        <v>2023</v>
      </c>
      <c r="L1296" t="str">
        <f t="shared" si="28"/>
        <v>20230611</v>
      </c>
      <c r="M1296" s="54" t="s">
        <v>8957</v>
      </c>
    </row>
    <row r="1297" spans="1:13" x14ac:dyDescent="0.25">
      <c r="A1297" s="54" t="s">
        <v>11019</v>
      </c>
      <c r="B1297">
        <v>612</v>
      </c>
      <c r="C1297" t="s">
        <v>10966</v>
      </c>
      <c r="D1297">
        <v>23003910</v>
      </c>
      <c r="E1297" t="s">
        <v>10967</v>
      </c>
      <c r="F1297" s="2">
        <v>330</v>
      </c>
      <c r="G1297">
        <v>45048</v>
      </c>
      <c r="H1297">
        <v>45063</v>
      </c>
      <c r="I1297">
        <v>45055</v>
      </c>
      <c r="J1297" t="s">
        <v>10968</v>
      </c>
      <c r="K1297" s="74">
        <v>2023</v>
      </c>
      <c r="L1297" t="str">
        <f t="shared" si="28"/>
        <v>20230612</v>
      </c>
      <c r="M1297" s="54" t="s">
        <v>8957</v>
      </c>
    </row>
    <row r="1298" spans="1:13" x14ac:dyDescent="0.25">
      <c r="A1298" s="54" t="s">
        <v>11020</v>
      </c>
      <c r="B1298">
        <v>613</v>
      </c>
      <c r="C1298" t="s">
        <v>8797</v>
      </c>
      <c r="D1298">
        <v>902303267</v>
      </c>
      <c r="E1298" t="s">
        <v>10969</v>
      </c>
      <c r="F1298" s="2">
        <v>92.6</v>
      </c>
      <c r="G1298">
        <v>45048</v>
      </c>
      <c r="H1298">
        <v>45056</v>
      </c>
      <c r="I1298">
        <v>45055</v>
      </c>
      <c r="J1298" t="s">
        <v>10970</v>
      </c>
      <c r="K1298" s="74">
        <v>2023</v>
      </c>
      <c r="L1298" t="str">
        <f t="shared" si="28"/>
        <v>20230613</v>
      </c>
      <c r="M1298" s="54" t="s">
        <v>8957</v>
      </c>
    </row>
    <row r="1299" spans="1:13" x14ac:dyDescent="0.25">
      <c r="A1299" s="54" t="s">
        <v>11021</v>
      </c>
      <c r="B1299">
        <v>614</v>
      </c>
      <c r="C1299" t="s">
        <v>10971</v>
      </c>
      <c r="D1299">
        <v>22023</v>
      </c>
      <c r="E1299" t="s">
        <v>10972</v>
      </c>
      <c r="F1299" s="2">
        <v>365</v>
      </c>
      <c r="G1299">
        <v>45049</v>
      </c>
      <c r="H1299">
        <v>45056</v>
      </c>
      <c r="I1299">
        <v>45063</v>
      </c>
      <c r="J1299" t="s">
        <v>10902</v>
      </c>
      <c r="K1299" s="74">
        <v>2023</v>
      </c>
      <c r="L1299" t="str">
        <f t="shared" si="28"/>
        <v>20230614</v>
      </c>
      <c r="M1299" s="54" t="s">
        <v>8957</v>
      </c>
    </row>
    <row r="1300" spans="1:13" x14ac:dyDescent="0.25">
      <c r="A1300" s="54" t="s">
        <v>11022</v>
      </c>
      <c r="B1300">
        <v>615</v>
      </c>
      <c r="C1300" t="s">
        <v>8347</v>
      </c>
      <c r="D1300">
        <v>20230236</v>
      </c>
      <c r="E1300" t="s">
        <v>10973</v>
      </c>
      <c r="F1300" s="2">
        <v>7.2</v>
      </c>
      <c r="G1300">
        <v>45049</v>
      </c>
      <c r="H1300">
        <v>45063</v>
      </c>
      <c r="I1300">
        <v>45063</v>
      </c>
      <c r="J1300" t="s">
        <v>5796</v>
      </c>
      <c r="K1300" s="74">
        <v>2023</v>
      </c>
      <c r="L1300" t="str">
        <f t="shared" si="28"/>
        <v>20230615</v>
      </c>
      <c r="M1300" s="54" t="s">
        <v>8957</v>
      </c>
    </row>
    <row r="1301" spans="1:13" x14ac:dyDescent="0.25">
      <c r="A1301" s="54" t="s">
        <v>11023</v>
      </c>
      <c r="B1301">
        <v>616</v>
      </c>
      <c r="C1301" t="s">
        <v>8913</v>
      </c>
      <c r="D1301">
        <v>235200285</v>
      </c>
      <c r="E1301" t="s">
        <v>10974</v>
      </c>
      <c r="F1301" s="2">
        <v>39.22</v>
      </c>
      <c r="G1301">
        <v>45050</v>
      </c>
      <c r="H1301">
        <v>45063</v>
      </c>
      <c r="I1301">
        <v>45057</v>
      </c>
      <c r="J1301" t="s">
        <v>10975</v>
      </c>
      <c r="K1301" s="74">
        <v>2023</v>
      </c>
      <c r="L1301" t="str">
        <f t="shared" si="28"/>
        <v>20230616</v>
      </c>
      <c r="M1301" s="54" t="s">
        <v>8957</v>
      </c>
    </row>
    <row r="1302" spans="1:13" x14ac:dyDescent="0.25">
      <c r="A1302" s="54" t="s">
        <v>11024</v>
      </c>
      <c r="B1302">
        <v>617</v>
      </c>
      <c r="C1302" t="s">
        <v>7764</v>
      </c>
      <c r="D1302">
        <v>23120</v>
      </c>
      <c r="E1302" t="s">
        <v>10976</v>
      </c>
      <c r="F1302" s="2">
        <v>1380</v>
      </c>
      <c r="G1302">
        <v>45050</v>
      </c>
      <c r="H1302">
        <v>45063</v>
      </c>
      <c r="I1302">
        <v>45064</v>
      </c>
      <c r="J1302" t="s">
        <v>10977</v>
      </c>
      <c r="K1302" s="74">
        <v>2023</v>
      </c>
      <c r="L1302" t="str">
        <f t="shared" si="28"/>
        <v>20230617</v>
      </c>
      <c r="M1302" s="54" t="s">
        <v>8957</v>
      </c>
    </row>
    <row r="1303" spans="1:13" x14ac:dyDescent="0.25">
      <c r="A1303" s="54" t="s">
        <v>11025</v>
      </c>
      <c r="B1303">
        <v>618</v>
      </c>
      <c r="C1303" t="s">
        <v>7906</v>
      </c>
      <c r="D1303">
        <v>772023</v>
      </c>
      <c r="E1303" t="s">
        <v>7495</v>
      </c>
      <c r="F1303" s="2">
        <v>536.19000000000005</v>
      </c>
      <c r="G1303">
        <v>45051</v>
      </c>
      <c r="H1303">
        <v>45056</v>
      </c>
      <c r="I1303">
        <v>45077</v>
      </c>
      <c r="J1303" t="s">
        <v>4665</v>
      </c>
      <c r="K1303" s="74">
        <v>2023</v>
      </c>
      <c r="L1303" t="str">
        <f t="shared" si="28"/>
        <v>20230618</v>
      </c>
      <c r="M1303" s="54" t="s">
        <v>8957</v>
      </c>
    </row>
    <row r="1304" spans="1:13" x14ac:dyDescent="0.25">
      <c r="A1304" s="54" t="s">
        <v>11026</v>
      </c>
      <c r="B1304">
        <v>619</v>
      </c>
      <c r="C1304" t="s">
        <v>7906</v>
      </c>
      <c r="D1304">
        <v>782023</v>
      </c>
      <c r="E1304" t="s">
        <v>7497</v>
      </c>
      <c r="F1304" s="2">
        <v>536.41</v>
      </c>
      <c r="G1304">
        <v>45051</v>
      </c>
      <c r="H1304">
        <v>45056</v>
      </c>
      <c r="I1304">
        <v>45077</v>
      </c>
      <c r="J1304" t="s">
        <v>4665</v>
      </c>
      <c r="K1304" s="74">
        <v>2023</v>
      </c>
      <c r="L1304" t="str">
        <f t="shared" si="28"/>
        <v>20230619</v>
      </c>
      <c r="M1304" s="54" t="s">
        <v>8957</v>
      </c>
    </row>
    <row r="1305" spans="1:13" x14ac:dyDescent="0.25">
      <c r="A1305" s="54" t="s">
        <v>11027</v>
      </c>
      <c r="B1305">
        <v>620</v>
      </c>
      <c r="C1305" t="s">
        <v>7407</v>
      </c>
      <c r="D1305">
        <v>122321598</v>
      </c>
      <c r="E1305" t="s">
        <v>10978</v>
      </c>
      <c r="F1305" s="2">
        <v>5922.24</v>
      </c>
      <c r="G1305">
        <v>45051</v>
      </c>
      <c r="H1305">
        <v>45051</v>
      </c>
      <c r="I1305">
        <v>45065</v>
      </c>
      <c r="J1305" t="s">
        <v>5745</v>
      </c>
      <c r="K1305" s="74">
        <v>2023</v>
      </c>
      <c r="L1305" t="str">
        <f t="shared" si="28"/>
        <v>20230620</v>
      </c>
      <c r="M1305" s="54" t="s">
        <v>8957</v>
      </c>
    </row>
    <row r="1306" spans="1:13" x14ac:dyDescent="0.25">
      <c r="A1306" s="54" t="s">
        <v>11028</v>
      </c>
      <c r="B1306">
        <v>621</v>
      </c>
      <c r="C1306" t="s">
        <v>7421</v>
      </c>
      <c r="D1306">
        <v>230502</v>
      </c>
      <c r="E1306" t="s">
        <v>10979</v>
      </c>
      <c r="F1306" s="2">
        <v>715</v>
      </c>
      <c r="G1306">
        <v>45051</v>
      </c>
      <c r="H1306">
        <v>45051</v>
      </c>
      <c r="I1306">
        <v>45065</v>
      </c>
      <c r="J1306" t="s">
        <v>6893</v>
      </c>
      <c r="K1306" s="74">
        <v>2023</v>
      </c>
      <c r="L1306" t="str">
        <f t="shared" si="28"/>
        <v>20230621</v>
      </c>
      <c r="M1306" s="54" t="s">
        <v>8957</v>
      </c>
    </row>
    <row r="1307" spans="1:13" x14ac:dyDescent="0.25">
      <c r="A1307" s="54" t="s">
        <v>11029</v>
      </c>
      <c r="B1307">
        <v>622</v>
      </c>
      <c r="C1307" t="s">
        <v>7421</v>
      </c>
      <c r="D1307">
        <v>230503</v>
      </c>
      <c r="E1307" t="s">
        <v>10980</v>
      </c>
      <c r="F1307" s="2">
        <v>582.99</v>
      </c>
      <c r="G1307">
        <v>45051</v>
      </c>
      <c r="H1307">
        <v>45051</v>
      </c>
      <c r="I1307">
        <v>45066</v>
      </c>
      <c r="J1307" t="s">
        <v>4678</v>
      </c>
      <c r="K1307" s="74">
        <v>2023</v>
      </c>
      <c r="L1307" t="str">
        <f t="shared" si="28"/>
        <v>20230622</v>
      </c>
      <c r="M1307" s="54" t="s">
        <v>8957</v>
      </c>
    </row>
    <row r="1308" spans="1:13" x14ac:dyDescent="0.25">
      <c r="A1308" s="54" t="s">
        <v>11030</v>
      </c>
      <c r="B1308">
        <v>623</v>
      </c>
      <c r="C1308" t="s">
        <v>10981</v>
      </c>
      <c r="D1308">
        <v>52023</v>
      </c>
      <c r="E1308" t="s">
        <v>10982</v>
      </c>
      <c r="F1308" s="2">
        <v>149.6</v>
      </c>
      <c r="G1308">
        <v>45051</v>
      </c>
      <c r="H1308">
        <v>45062</v>
      </c>
      <c r="I1308">
        <v>45069</v>
      </c>
      <c r="J1308" t="s">
        <v>10983</v>
      </c>
      <c r="K1308" s="74">
        <v>2023</v>
      </c>
      <c r="L1308" t="str">
        <f t="shared" si="28"/>
        <v>20230623</v>
      </c>
      <c r="M1308" s="54" t="s">
        <v>8957</v>
      </c>
    </row>
    <row r="1309" spans="1:13" x14ac:dyDescent="0.25">
      <c r="A1309" s="54" t="s">
        <v>11031</v>
      </c>
      <c r="B1309">
        <v>624</v>
      </c>
      <c r="C1309" t="s">
        <v>8388</v>
      </c>
      <c r="D1309">
        <v>118</v>
      </c>
      <c r="E1309" t="s">
        <v>10984</v>
      </c>
      <c r="F1309" s="2">
        <v>332.5</v>
      </c>
      <c r="G1309">
        <v>45055</v>
      </c>
      <c r="H1309">
        <v>45063</v>
      </c>
      <c r="I1309">
        <v>45070</v>
      </c>
      <c r="J1309" t="s">
        <v>10985</v>
      </c>
      <c r="K1309" s="74">
        <v>2023</v>
      </c>
      <c r="L1309" t="str">
        <f t="shared" si="28"/>
        <v>20230624</v>
      </c>
      <c r="M1309" s="54" t="s">
        <v>8957</v>
      </c>
    </row>
    <row r="1310" spans="1:13" x14ac:dyDescent="0.25">
      <c r="A1310" s="54" t="s">
        <v>11032</v>
      </c>
      <c r="B1310">
        <v>625</v>
      </c>
      <c r="C1310" t="s">
        <v>10986</v>
      </c>
      <c r="D1310">
        <v>12300009</v>
      </c>
      <c r="E1310" t="s">
        <v>10987</v>
      </c>
      <c r="F1310" s="2">
        <v>500</v>
      </c>
      <c r="G1310">
        <v>45048</v>
      </c>
      <c r="H1310">
        <v>45056</v>
      </c>
      <c r="I1310">
        <v>45062</v>
      </c>
      <c r="J1310" t="s">
        <v>10988</v>
      </c>
      <c r="K1310" s="74">
        <v>2023</v>
      </c>
      <c r="L1310" t="str">
        <f t="shared" si="28"/>
        <v>20230625</v>
      </c>
      <c r="M1310" s="54" t="s">
        <v>8957</v>
      </c>
    </row>
    <row r="1311" spans="1:13" x14ac:dyDescent="0.25">
      <c r="A1311" s="54" t="s">
        <v>11033</v>
      </c>
      <c r="B1311">
        <v>626</v>
      </c>
      <c r="C1311" t="s">
        <v>10989</v>
      </c>
      <c r="D1311">
        <v>20230084</v>
      </c>
      <c r="E1311" t="s">
        <v>10990</v>
      </c>
      <c r="F1311" s="2">
        <v>1017.6</v>
      </c>
      <c r="G1311">
        <v>45057</v>
      </c>
      <c r="H1311">
        <v>45063</v>
      </c>
      <c r="I1311">
        <v>45071</v>
      </c>
      <c r="J1311" t="s">
        <v>10991</v>
      </c>
      <c r="K1311" s="74">
        <v>2023</v>
      </c>
      <c r="L1311" t="str">
        <f t="shared" si="28"/>
        <v>20230626</v>
      </c>
      <c r="M1311" s="54" t="s">
        <v>8957</v>
      </c>
    </row>
    <row r="1312" spans="1:13" x14ac:dyDescent="0.25">
      <c r="A1312" s="54" t="s">
        <v>11034</v>
      </c>
      <c r="B1312">
        <v>627</v>
      </c>
      <c r="C1312" t="s">
        <v>7838</v>
      </c>
      <c r="D1312">
        <v>123065</v>
      </c>
      <c r="E1312" t="s">
        <v>10992</v>
      </c>
      <c r="F1312" s="2">
        <v>190.8</v>
      </c>
      <c r="G1312">
        <v>45057</v>
      </c>
      <c r="H1312">
        <v>45062</v>
      </c>
      <c r="I1312">
        <v>45067</v>
      </c>
      <c r="J1312" t="s">
        <v>4719</v>
      </c>
      <c r="K1312" s="74">
        <v>2023</v>
      </c>
      <c r="L1312" t="str">
        <f t="shared" si="28"/>
        <v>20230627</v>
      </c>
      <c r="M1312" s="54" t="s">
        <v>8957</v>
      </c>
    </row>
    <row r="1313" spans="1:13" x14ac:dyDescent="0.25">
      <c r="A1313" s="54" t="s">
        <v>11035</v>
      </c>
      <c r="B1313">
        <v>628</v>
      </c>
      <c r="C1313" t="s">
        <v>8823</v>
      </c>
      <c r="D1313">
        <v>20230535</v>
      </c>
      <c r="E1313" t="s">
        <v>10993</v>
      </c>
      <c r="F1313" s="2">
        <v>1349.22</v>
      </c>
      <c r="G1313">
        <v>45057</v>
      </c>
      <c r="H1313">
        <v>45063</v>
      </c>
      <c r="I1313">
        <v>45071</v>
      </c>
      <c r="J1313" t="s">
        <v>10925</v>
      </c>
      <c r="K1313" s="74">
        <v>2023</v>
      </c>
      <c r="L1313" t="str">
        <f t="shared" si="28"/>
        <v>20230628</v>
      </c>
      <c r="M1313" s="54" t="s">
        <v>8957</v>
      </c>
    </row>
    <row r="1314" spans="1:13" x14ac:dyDescent="0.25">
      <c r="A1314" s="54" t="s">
        <v>11036</v>
      </c>
      <c r="B1314">
        <v>629</v>
      </c>
      <c r="C1314" t="s">
        <v>7407</v>
      </c>
      <c r="D1314">
        <v>122322741</v>
      </c>
      <c r="E1314" t="s">
        <v>10994</v>
      </c>
      <c r="F1314" s="2">
        <v>5382.94</v>
      </c>
      <c r="G1314">
        <v>45058</v>
      </c>
      <c r="H1314">
        <v>45058</v>
      </c>
      <c r="I1314">
        <v>45072</v>
      </c>
      <c r="J1314" t="s">
        <v>4724</v>
      </c>
      <c r="K1314" s="74">
        <v>2023</v>
      </c>
      <c r="L1314" t="str">
        <f t="shared" si="28"/>
        <v>20230629</v>
      </c>
      <c r="M1314" s="54" t="s">
        <v>8957</v>
      </c>
    </row>
    <row r="1315" spans="1:13" x14ac:dyDescent="0.25">
      <c r="A1315" s="54" t="s">
        <v>11037</v>
      </c>
      <c r="B1315">
        <v>630</v>
      </c>
      <c r="C1315" t="s">
        <v>10995</v>
      </c>
      <c r="D1315">
        <v>2023006843</v>
      </c>
      <c r="E1315" t="s">
        <v>10996</v>
      </c>
      <c r="F1315" s="2">
        <v>136</v>
      </c>
      <c r="G1315">
        <v>45058</v>
      </c>
      <c r="H1315">
        <v>45063</v>
      </c>
      <c r="I1315">
        <v>45058</v>
      </c>
      <c r="J1315" t="s">
        <v>10930</v>
      </c>
      <c r="K1315" s="74">
        <v>2023</v>
      </c>
      <c r="L1315" t="str">
        <f t="shared" si="28"/>
        <v>20230630</v>
      </c>
      <c r="M1315" s="54" t="s">
        <v>8957</v>
      </c>
    </row>
    <row r="1316" spans="1:13" x14ac:dyDescent="0.25">
      <c r="A1316" s="54" t="s">
        <v>11038</v>
      </c>
      <c r="B1316">
        <v>631</v>
      </c>
      <c r="C1316" t="s">
        <v>10997</v>
      </c>
      <c r="D1316">
        <v>202320574</v>
      </c>
      <c r="E1316" t="s">
        <v>10998</v>
      </c>
      <c r="F1316" s="2">
        <v>20</v>
      </c>
      <c r="G1316">
        <v>45056</v>
      </c>
      <c r="H1316">
        <v>45063</v>
      </c>
      <c r="I1316">
        <v>45075</v>
      </c>
      <c r="J1316" t="s">
        <v>6811</v>
      </c>
      <c r="K1316" s="74">
        <v>2023</v>
      </c>
      <c r="L1316" t="str">
        <f t="shared" si="28"/>
        <v>20230631</v>
      </c>
      <c r="M1316" s="54" t="s">
        <v>8957</v>
      </c>
    </row>
    <row r="1317" spans="1:13" x14ac:dyDescent="0.25">
      <c r="A1317" s="54" t="s">
        <v>11039</v>
      </c>
      <c r="B1317">
        <v>632</v>
      </c>
      <c r="C1317" t="s">
        <v>10171</v>
      </c>
      <c r="D1317">
        <v>15052308</v>
      </c>
      <c r="E1317" t="s">
        <v>10999</v>
      </c>
      <c r="F1317" s="2">
        <v>2364</v>
      </c>
      <c r="G1317">
        <v>45061</v>
      </c>
      <c r="H1317">
        <v>45062</v>
      </c>
      <c r="I1317">
        <v>45075</v>
      </c>
      <c r="J1317" t="s">
        <v>11000</v>
      </c>
      <c r="K1317" s="74">
        <v>2023</v>
      </c>
      <c r="L1317" t="str">
        <f t="shared" si="28"/>
        <v>20230632</v>
      </c>
      <c r="M1317" s="54" t="s">
        <v>8957</v>
      </c>
    </row>
    <row r="1318" spans="1:13" x14ac:dyDescent="0.25">
      <c r="A1318" s="54" t="s">
        <v>11040</v>
      </c>
      <c r="B1318">
        <v>633</v>
      </c>
      <c r="C1318" t="s">
        <v>10171</v>
      </c>
      <c r="D1318">
        <v>15052309</v>
      </c>
      <c r="E1318" t="s">
        <v>11001</v>
      </c>
      <c r="F1318" s="2">
        <v>8462.39</v>
      </c>
      <c r="G1318">
        <v>45061</v>
      </c>
      <c r="H1318">
        <v>45062</v>
      </c>
      <c r="I1318">
        <v>45075</v>
      </c>
      <c r="J1318" t="s">
        <v>11002</v>
      </c>
      <c r="K1318" s="74">
        <v>2023</v>
      </c>
      <c r="L1318" t="str">
        <f t="shared" si="28"/>
        <v>20230633</v>
      </c>
      <c r="M1318" s="54" t="s">
        <v>8957</v>
      </c>
    </row>
    <row r="1319" spans="1:13" x14ac:dyDescent="0.25">
      <c r="A1319" s="54" t="s">
        <v>11041</v>
      </c>
      <c r="B1319">
        <v>634</v>
      </c>
      <c r="C1319" t="s">
        <v>8226</v>
      </c>
      <c r="D1319">
        <v>230503</v>
      </c>
      <c r="E1319" t="s">
        <v>11003</v>
      </c>
      <c r="F1319" s="2">
        <v>339.6</v>
      </c>
      <c r="G1319">
        <v>45061</v>
      </c>
      <c r="H1319">
        <v>45062</v>
      </c>
      <c r="I1319">
        <v>45075</v>
      </c>
      <c r="J1319" t="s">
        <v>10938</v>
      </c>
      <c r="K1319" s="74">
        <v>2023</v>
      </c>
      <c r="L1319" t="str">
        <f t="shared" si="28"/>
        <v>20230634</v>
      </c>
      <c r="M1319" s="54" t="s">
        <v>8957</v>
      </c>
    </row>
    <row r="1320" spans="1:13" x14ac:dyDescent="0.25">
      <c r="A1320" s="54" t="s">
        <v>11042</v>
      </c>
      <c r="B1320">
        <v>635</v>
      </c>
      <c r="C1320" t="s">
        <v>11004</v>
      </c>
      <c r="D1320">
        <v>115231913</v>
      </c>
      <c r="E1320" t="s">
        <v>11005</v>
      </c>
      <c r="F1320" s="2">
        <v>222</v>
      </c>
      <c r="G1320">
        <v>45063</v>
      </c>
      <c r="H1320">
        <v>45063</v>
      </c>
      <c r="I1320">
        <v>45077</v>
      </c>
      <c r="J1320" t="s">
        <v>11006</v>
      </c>
      <c r="K1320" s="74">
        <v>2023</v>
      </c>
      <c r="L1320" t="str">
        <f t="shared" si="28"/>
        <v>20230635</v>
      </c>
      <c r="M1320" s="54" t="s">
        <v>8957</v>
      </c>
    </row>
    <row r="1321" spans="1:13" x14ac:dyDescent="0.25">
      <c r="A1321" s="54" t="s">
        <v>11043</v>
      </c>
      <c r="B1321">
        <v>636</v>
      </c>
      <c r="C1321" t="s">
        <v>7882</v>
      </c>
      <c r="D1321">
        <v>20233740</v>
      </c>
      <c r="E1321" t="s">
        <v>11379</v>
      </c>
      <c r="F1321" s="2">
        <v>94.46</v>
      </c>
      <c r="G1321">
        <v>45048</v>
      </c>
      <c r="H1321">
        <v>45048</v>
      </c>
      <c r="I1321">
        <v>45078</v>
      </c>
      <c r="J1321" t="s">
        <v>212</v>
      </c>
      <c r="K1321" s="74">
        <v>2023</v>
      </c>
      <c r="L1321" t="str">
        <f t="shared" si="28"/>
        <v>20230636</v>
      </c>
      <c r="M1321" s="54" t="s">
        <v>8957</v>
      </c>
    </row>
    <row r="1322" spans="1:13" x14ac:dyDescent="0.25">
      <c r="A1322" s="54" t="s">
        <v>11044</v>
      </c>
      <c r="B1322">
        <v>637</v>
      </c>
      <c r="C1322" t="s">
        <v>11007</v>
      </c>
      <c r="D1322">
        <v>200231576</v>
      </c>
      <c r="E1322" t="s">
        <v>11380</v>
      </c>
      <c r="F1322" s="2">
        <v>33.6</v>
      </c>
      <c r="G1322">
        <v>45048</v>
      </c>
      <c r="H1322">
        <v>45048</v>
      </c>
      <c r="I1322">
        <v>45078</v>
      </c>
      <c r="J1322" t="s">
        <v>51</v>
      </c>
      <c r="K1322" s="74">
        <v>2023</v>
      </c>
      <c r="L1322" t="str">
        <f t="shared" si="28"/>
        <v>20230637</v>
      </c>
      <c r="M1322" s="54" t="s">
        <v>8957</v>
      </c>
    </row>
    <row r="1323" spans="1:13" x14ac:dyDescent="0.25">
      <c r="A1323" s="54" t="s">
        <v>11045</v>
      </c>
      <c r="B1323">
        <v>638</v>
      </c>
      <c r="C1323" t="s">
        <v>7882</v>
      </c>
      <c r="D1323">
        <v>20233801</v>
      </c>
      <c r="E1323" t="s">
        <v>11381</v>
      </c>
      <c r="F1323" s="2">
        <v>96</v>
      </c>
      <c r="G1323">
        <v>45050</v>
      </c>
      <c r="H1323">
        <v>45050</v>
      </c>
      <c r="I1323">
        <v>45080</v>
      </c>
      <c r="J1323" t="s">
        <v>51</v>
      </c>
      <c r="K1323" s="74">
        <v>2023</v>
      </c>
      <c r="L1323" t="str">
        <f t="shared" si="28"/>
        <v>20230638</v>
      </c>
      <c r="M1323" s="54" t="s">
        <v>8957</v>
      </c>
    </row>
    <row r="1324" spans="1:13" x14ac:dyDescent="0.25">
      <c r="A1324" s="54" t="s">
        <v>11046</v>
      </c>
      <c r="B1324">
        <v>639</v>
      </c>
      <c r="C1324" t="s">
        <v>11008</v>
      </c>
      <c r="D1324">
        <v>230100044</v>
      </c>
      <c r="E1324" t="s">
        <v>11382</v>
      </c>
      <c r="F1324" s="2">
        <v>54</v>
      </c>
      <c r="G1324">
        <v>45050</v>
      </c>
      <c r="H1324">
        <v>45050</v>
      </c>
      <c r="I1324">
        <v>45063</v>
      </c>
      <c r="J1324" t="s">
        <v>11383</v>
      </c>
      <c r="K1324" s="74">
        <v>2023</v>
      </c>
      <c r="L1324" t="str">
        <f t="shared" si="28"/>
        <v>20230639</v>
      </c>
      <c r="M1324" s="54" t="s">
        <v>8957</v>
      </c>
    </row>
    <row r="1325" spans="1:13" x14ac:dyDescent="0.25">
      <c r="A1325" s="54" t="s">
        <v>11047</v>
      </c>
      <c r="B1325">
        <v>640</v>
      </c>
      <c r="C1325" t="s">
        <v>10426</v>
      </c>
      <c r="D1325">
        <v>23412532</v>
      </c>
      <c r="E1325" t="s">
        <v>11384</v>
      </c>
      <c r="F1325" s="2">
        <v>249.91</v>
      </c>
      <c r="G1325">
        <v>45050</v>
      </c>
      <c r="H1325">
        <v>45050</v>
      </c>
      <c r="I1325">
        <v>45080</v>
      </c>
      <c r="J1325" t="s">
        <v>11385</v>
      </c>
      <c r="K1325" s="74">
        <v>2023</v>
      </c>
      <c r="L1325" t="str">
        <f t="shared" si="28"/>
        <v>20230640</v>
      </c>
      <c r="M1325" s="54" t="s">
        <v>8957</v>
      </c>
    </row>
    <row r="1326" spans="1:13" x14ac:dyDescent="0.25">
      <c r="A1326" s="54" t="s">
        <v>11048</v>
      </c>
      <c r="B1326">
        <v>641</v>
      </c>
      <c r="C1326" t="s">
        <v>7441</v>
      </c>
      <c r="D1326">
        <v>2340106646</v>
      </c>
      <c r="E1326" t="s">
        <v>11386</v>
      </c>
      <c r="F1326" s="2">
        <v>74.33</v>
      </c>
      <c r="G1326">
        <v>45050</v>
      </c>
      <c r="H1326">
        <v>45055</v>
      </c>
      <c r="I1326">
        <v>45085</v>
      </c>
      <c r="J1326" t="s">
        <v>4694</v>
      </c>
      <c r="K1326" s="74">
        <v>2023</v>
      </c>
      <c r="L1326" t="str">
        <f t="shared" si="28"/>
        <v>20230641</v>
      </c>
      <c r="M1326" s="54" t="s">
        <v>8957</v>
      </c>
    </row>
    <row r="1327" spans="1:13" x14ac:dyDescent="0.25">
      <c r="A1327" s="54" t="s">
        <v>11049</v>
      </c>
      <c r="B1327">
        <v>642</v>
      </c>
      <c r="C1327" t="s">
        <v>11009</v>
      </c>
      <c r="D1327">
        <v>2023046</v>
      </c>
      <c r="E1327" t="s">
        <v>11387</v>
      </c>
      <c r="F1327" s="2">
        <v>1055.7</v>
      </c>
      <c r="G1327">
        <v>45051</v>
      </c>
      <c r="H1327">
        <v>45051</v>
      </c>
      <c r="I1327">
        <v>45081</v>
      </c>
      <c r="J1327" t="s">
        <v>7662</v>
      </c>
      <c r="K1327" s="74">
        <v>2023</v>
      </c>
      <c r="L1327" t="str">
        <f t="shared" si="28"/>
        <v>20230642</v>
      </c>
      <c r="M1327" s="54" t="s">
        <v>8957</v>
      </c>
    </row>
    <row r="1328" spans="1:13" x14ac:dyDescent="0.25">
      <c r="A1328" s="54" t="s">
        <v>11050</v>
      </c>
      <c r="B1328">
        <v>643</v>
      </c>
      <c r="C1328" t="s">
        <v>7407</v>
      </c>
      <c r="D1328">
        <v>122322709</v>
      </c>
      <c r="E1328" t="s">
        <v>11388</v>
      </c>
      <c r="F1328" s="2">
        <v>20.57</v>
      </c>
      <c r="G1328">
        <v>45057</v>
      </c>
      <c r="H1328">
        <v>45057</v>
      </c>
      <c r="I1328">
        <v>45071</v>
      </c>
      <c r="J1328" t="s">
        <v>36</v>
      </c>
      <c r="K1328" s="74">
        <v>2023</v>
      </c>
      <c r="L1328" t="str">
        <f t="shared" si="28"/>
        <v>20230643</v>
      </c>
      <c r="M1328" s="54" t="s">
        <v>8957</v>
      </c>
    </row>
    <row r="1329" spans="1:13" x14ac:dyDescent="0.25">
      <c r="A1329" s="54" t="s">
        <v>11051</v>
      </c>
      <c r="B1329">
        <v>644</v>
      </c>
      <c r="C1329" t="s">
        <v>8305</v>
      </c>
      <c r="D1329">
        <v>42023</v>
      </c>
      <c r="E1329" t="s">
        <v>11389</v>
      </c>
      <c r="F1329" s="2">
        <v>350</v>
      </c>
      <c r="G1329">
        <v>45062</v>
      </c>
      <c r="H1329">
        <v>45069</v>
      </c>
      <c r="I1329">
        <v>45077</v>
      </c>
      <c r="J1329" t="s">
        <v>11074</v>
      </c>
      <c r="K1329" s="74">
        <v>2023</v>
      </c>
      <c r="L1329" t="str">
        <f t="shared" ref="L1329:L1392" si="29">K1329&amp;M1329&amp;B1329</f>
        <v>20230644</v>
      </c>
      <c r="M1329" s="54" t="s">
        <v>8957</v>
      </c>
    </row>
    <row r="1330" spans="1:13" x14ac:dyDescent="0.25">
      <c r="A1330" s="54" t="s">
        <v>11052</v>
      </c>
      <c r="B1330">
        <v>645</v>
      </c>
      <c r="C1330" t="s">
        <v>8538</v>
      </c>
      <c r="D1330">
        <v>23184</v>
      </c>
      <c r="E1330" t="s">
        <v>11390</v>
      </c>
      <c r="F1330" s="2">
        <v>134.16</v>
      </c>
      <c r="G1330">
        <v>45063</v>
      </c>
      <c r="H1330">
        <v>45068</v>
      </c>
      <c r="I1330">
        <v>45082</v>
      </c>
      <c r="J1330" t="s">
        <v>51</v>
      </c>
      <c r="K1330" s="74">
        <v>2023</v>
      </c>
      <c r="L1330" t="str">
        <f t="shared" si="29"/>
        <v>20230645</v>
      </c>
      <c r="M1330" s="54" t="s">
        <v>8957</v>
      </c>
    </row>
    <row r="1331" spans="1:13" x14ac:dyDescent="0.25">
      <c r="A1331" s="54" t="s">
        <v>11053</v>
      </c>
      <c r="B1331">
        <v>646</v>
      </c>
      <c r="C1331" t="s">
        <v>7838</v>
      </c>
      <c r="D1331">
        <v>123068</v>
      </c>
      <c r="E1331" t="s">
        <v>11391</v>
      </c>
      <c r="F1331" s="2">
        <v>286.68</v>
      </c>
      <c r="G1331">
        <v>45064</v>
      </c>
      <c r="H1331">
        <v>45069</v>
      </c>
      <c r="I1331">
        <v>45074</v>
      </c>
      <c r="J1331" t="s">
        <v>4719</v>
      </c>
      <c r="K1331" s="74">
        <v>2023</v>
      </c>
      <c r="L1331" t="str">
        <f t="shared" si="29"/>
        <v>20230646</v>
      </c>
      <c r="M1331" s="54" t="s">
        <v>8957</v>
      </c>
    </row>
    <row r="1332" spans="1:13" x14ac:dyDescent="0.25">
      <c r="A1332" s="54" t="s">
        <v>11054</v>
      </c>
      <c r="B1332">
        <v>647</v>
      </c>
      <c r="C1332" t="s">
        <v>7421</v>
      </c>
      <c r="D1332">
        <v>230508</v>
      </c>
      <c r="E1332" t="s">
        <v>11392</v>
      </c>
      <c r="F1332" s="2">
        <v>699.17</v>
      </c>
      <c r="G1332">
        <v>45064</v>
      </c>
      <c r="H1332">
        <v>45069</v>
      </c>
      <c r="I1332">
        <v>45078</v>
      </c>
      <c r="J1332" t="s">
        <v>4678</v>
      </c>
      <c r="K1332" s="74">
        <v>2023</v>
      </c>
      <c r="L1332" t="str">
        <f t="shared" si="29"/>
        <v>20230647</v>
      </c>
      <c r="M1332" s="54" t="s">
        <v>8957</v>
      </c>
    </row>
    <row r="1333" spans="1:13" x14ac:dyDescent="0.25">
      <c r="A1333" s="54" t="s">
        <v>11055</v>
      </c>
      <c r="B1333">
        <v>648</v>
      </c>
      <c r="C1333" t="s">
        <v>7407</v>
      </c>
      <c r="D1333">
        <v>122323982</v>
      </c>
      <c r="E1333" t="s">
        <v>11393</v>
      </c>
      <c r="F1333" s="2">
        <v>8.36</v>
      </c>
      <c r="G1333">
        <v>45064</v>
      </c>
      <c r="H1333">
        <v>45064</v>
      </c>
      <c r="I1333">
        <v>45078</v>
      </c>
      <c r="J1333" t="s">
        <v>36</v>
      </c>
      <c r="K1333" s="74">
        <v>2023</v>
      </c>
      <c r="L1333" t="str">
        <f t="shared" si="29"/>
        <v>20230648</v>
      </c>
      <c r="M1333" s="54" t="s">
        <v>8957</v>
      </c>
    </row>
    <row r="1334" spans="1:13" x14ac:dyDescent="0.25">
      <c r="A1334" s="54" t="s">
        <v>11056</v>
      </c>
      <c r="B1334">
        <v>649</v>
      </c>
      <c r="C1334" t="s">
        <v>7407</v>
      </c>
      <c r="D1334">
        <v>122324044</v>
      </c>
      <c r="E1334" t="s">
        <v>11394</v>
      </c>
      <c r="F1334" s="2">
        <v>4708.04</v>
      </c>
      <c r="G1334">
        <v>45065</v>
      </c>
      <c r="H1334">
        <v>45065</v>
      </c>
      <c r="I1334">
        <v>45079</v>
      </c>
      <c r="J1334" t="s">
        <v>5745</v>
      </c>
      <c r="K1334" s="74">
        <v>2023</v>
      </c>
      <c r="L1334" t="str">
        <f t="shared" si="29"/>
        <v>20230649</v>
      </c>
      <c r="M1334" s="54" t="s">
        <v>8957</v>
      </c>
    </row>
    <row r="1335" spans="1:13" x14ac:dyDescent="0.25">
      <c r="A1335" s="54" t="s">
        <v>11057</v>
      </c>
      <c r="B1335">
        <v>650</v>
      </c>
      <c r="C1335" t="s">
        <v>8789</v>
      </c>
      <c r="D1335">
        <v>230200012</v>
      </c>
      <c r="E1335" t="s">
        <v>11010</v>
      </c>
      <c r="F1335" s="2">
        <v>-152.47</v>
      </c>
      <c r="G1335">
        <v>45070</v>
      </c>
      <c r="H1335">
        <v>45071</v>
      </c>
      <c r="I1335">
        <v>45080</v>
      </c>
      <c r="J1335" t="s">
        <v>11395</v>
      </c>
      <c r="K1335" s="74">
        <v>2023</v>
      </c>
      <c r="L1335" t="str">
        <f t="shared" si="29"/>
        <v>20230650</v>
      </c>
      <c r="M1335" s="54" t="s">
        <v>8957</v>
      </c>
    </row>
    <row r="1336" spans="1:13" x14ac:dyDescent="0.25">
      <c r="A1336" s="54" t="s">
        <v>11058</v>
      </c>
      <c r="B1336">
        <v>651</v>
      </c>
      <c r="C1336" t="s">
        <v>7407</v>
      </c>
      <c r="D1336">
        <v>122324972</v>
      </c>
      <c r="E1336" t="s">
        <v>11396</v>
      </c>
      <c r="F1336" s="2">
        <v>815.22</v>
      </c>
      <c r="G1336">
        <v>45072</v>
      </c>
      <c r="H1336">
        <v>45072</v>
      </c>
      <c r="I1336">
        <v>45086</v>
      </c>
      <c r="J1336" t="s">
        <v>36</v>
      </c>
      <c r="K1336" s="74">
        <v>2023</v>
      </c>
      <c r="L1336" t="str">
        <f t="shared" si="29"/>
        <v>20230651</v>
      </c>
      <c r="M1336" s="54" t="s">
        <v>8957</v>
      </c>
    </row>
    <row r="1337" spans="1:13" x14ac:dyDescent="0.25">
      <c r="A1337" s="54" t="s">
        <v>11059</v>
      </c>
      <c r="B1337">
        <v>652</v>
      </c>
      <c r="C1337" t="s">
        <v>7407</v>
      </c>
      <c r="D1337">
        <v>122325199</v>
      </c>
      <c r="E1337" t="s">
        <v>11397</v>
      </c>
      <c r="F1337" s="2">
        <v>3099.85</v>
      </c>
      <c r="G1337">
        <v>45072</v>
      </c>
      <c r="H1337">
        <v>45072</v>
      </c>
      <c r="I1337">
        <v>45086</v>
      </c>
      <c r="J1337" t="s">
        <v>36</v>
      </c>
      <c r="K1337" s="74">
        <v>2023</v>
      </c>
      <c r="L1337" t="str">
        <f t="shared" si="29"/>
        <v>20230652</v>
      </c>
      <c r="M1337" s="54" t="s">
        <v>8957</v>
      </c>
    </row>
    <row r="1338" spans="1:13" x14ac:dyDescent="0.25">
      <c r="A1338" s="54" t="s">
        <v>11298</v>
      </c>
      <c r="B1338">
        <v>653</v>
      </c>
      <c r="C1338" t="s">
        <v>11214</v>
      </c>
      <c r="D1338">
        <v>2321790</v>
      </c>
      <c r="E1338" t="s">
        <v>11215</v>
      </c>
      <c r="F1338" s="2">
        <v>660.82</v>
      </c>
      <c r="G1338">
        <v>45050</v>
      </c>
      <c r="H1338">
        <v>45050</v>
      </c>
      <c r="I1338">
        <v>45110</v>
      </c>
      <c r="J1338" t="s">
        <v>51</v>
      </c>
      <c r="K1338" s="74">
        <v>2023</v>
      </c>
      <c r="L1338" t="str">
        <f t="shared" si="29"/>
        <v>20230653</v>
      </c>
      <c r="M1338" s="54" t="s">
        <v>8957</v>
      </c>
    </row>
    <row r="1339" spans="1:13" x14ac:dyDescent="0.25">
      <c r="A1339" s="54" t="s">
        <v>11299</v>
      </c>
      <c r="B1339">
        <v>654</v>
      </c>
      <c r="C1339" t="s">
        <v>7407</v>
      </c>
      <c r="D1339">
        <v>322304503</v>
      </c>
      <c r="E1339" t="s">
        <v>11216</v>
      </c>
      <c r="F1339" s="2">
        <v>-0.44</v>
      </c>
      <c r="G1339">
        <v>45051</v>
      </c>
      <c r="H1339">
        <v>45051</v>
      </c>
      <c r="I1339">
        <v>45065</v>
      </c>
      <c r="J1339" t="s">
        <v>37</v>
      </c>
      <c r="K1339" s="74">
        <v>2023</v>
      </c>
      <c r="L1339" t="str">
        <f t="shared" si="29"/>
        <v>20230654</v>
      </c>
      <c r="M1339" s="54" t="s">
        <v>8957</v>
      </c>
    </row>
    <row r="1340" spans="1:13" x14ac:dyDescent="0.25">
      <c r="A1340" s="54" t="s">
        <v>11300</v>
      </c>
      <c r="B1340">
        <v>655</v>
      </c>
      <c r="C1340" t="s">
        <v>11217</v>
      </c>
      <c r="D1340">
        <v>12322202</v>
      </c>
      <c r="E1340" t="s">
        <v>11218</v>
      </c>
      <c r="F1340" s="2">
        <v>29.65</v>
      </c>
      <c r="G1340">
        <v>45063</v>
      </c>
      <c r="H1340">
        <v>45065</v>
      </c>
      <c r="I1340">
        <v>45077</v>
      </c>
      <c r="J1340" t="s">
        <v>6929</v>
      </c>
      <c r="K1340" s="74">
        <v>2023</v>
      </c>
      <c r="L1340" t="str">
        <f t="shared" si="29"/>
        <v>20230655</v>
      </c>
      <c r="M1340" s="54" t="s">
        <v>8957</v>
      </c>
    </row>
    <row r="1341" spans="1:13" x14ac:dyDescent="0.25">
      <c r="A1341" s="54" t="s">
        <v>11301</v>
      </c>
      <c r="B1341">
        <v>656</v>
      </c>
      <c r="C1341" t="s">
        <v>7719</v>
      </c>
      <c r="D1341">
        <v>2319923</v>
      </c>
      <c r="E1341" t="s">
        <v>11219</v>
      </c>
      <c r="F1341" s="2">
        <v>1289.98</v>
      </c>
      <c r="G1341">
        <v>45053</v>
      </c>
      <c r="H1341">
        <v>45054</v>
      </c>
      <c r="I1341">
        <v>45114</v>
      </c>
      <c r="J1341" t="s">
        <v>7721</v>
      </c>
      <c r="K1341" s="74">
        <v>2023</v>
      </c>
      <c r="L1341" t="str">
        <f t="shared" si="29"/>
        <v>20230656</v>
      </c>
      <c r="M1341" s="54" t="s">
        <v>8957</v>
      </c>
    </row>
    <row r="1342" spans="1:13" x14ac:dyDescent="0.25">
      <c r="A1342" s="54" t="s">
        <v>11302</v>
      </c>
      <c r="B1342">
        <v>657</v>
      </c>
      <c r="C1342" t="s">
        <v>7719</v>
      </c>
      <c r="D1342">
        <v>2325732</v>
      </c>
      <c r="E1342" t="s">
        <v>11220</v>
      </c>
      <c r="F1342" s="2">
        <v>842.66</v>
      </c>
      <c r="G1342">
        <v>45060</v>
      </c>
      <c r="H1342">
        <v>45061</v>
      </c>
      <c r="I1342">
        <v>45121</v>
      </c>
      <c r="J1342" t="s">
        <v>4724</v>
      </c>
      <c r="K1342" s="74">
        <v>2023</v>
      </c>
      <c r="L1342" t="str">
        <f t="shared" si="29"/>
        <v>20230657</v>
      </c>
      <c r="M1342" s="54" t="s">
        <v>8957</v>
      </c>
    </row>
    <row r="1343" spans="1:13" x14ac:dyDescent="0.25">
      <c r="A1343" s="54" t="s">
        <v>11303</v>
      </c>
      <c r="B1343">
        <v>658</v>
      </c>
      <c r="C1343" t="s">
        <v>11221</v>
      </c>
      <c r="D1343">
        <v>1120231597</v>
      </c>
      <c r="E1343" t="s">
        <v>11222</v>
      </c>
      <c r="F1343" s="2">
        <v>102</v>
      </c>
      <c r="G1343">
        <v>45058</v>
      </c>
      <c r="H1343">
        <v>45058</v>
      </c>
      <c r="I1343">
        <v>45088</v>
      </c>
      <c r="J1343" t="s">
        <v>51</v>
      </c>
      <c r="K1343" s="74">
        <v>2023</v>
      </c>
      <c r="L1343" t="str">
        <f t="shared" si="29"/>
        <v>20230658</v>
      </c>
      <c r="M1343" s="54" t="s">
        <v>8957</v>
      </c>
    </row>
    <row r="1344" spans="1:13" x14ac:dyDescent="0.25">
      <c r="A1344" s="54" t="s">
        <v>11304</v>
      </c>
      <c r="B1344">
        <v>659</v>
      </c>
      <c r="C1344" t="s">
        <v>8737</v>
      </c>
      <c r="D1344">
        <v>200231922</v>
      </c>
      <c r="E1344" t="s">
        <v>8204</v>
      </c>
      <c r="F1344" s="2">
        <v>1293.74</v>
      </c>
      <c r="G1344">
        <v>45061</v>
      </c>
      <c r="H1344">
        <v>45063</v>
      </c>
      <c r="I1344">
        <v>45091</v>
      </c>
      <c r="J1344" t="s">
        <v>7572</v>
      </c>
      <c r="K1344" s="74">
        <v>2023</v>
      </c>
      <c r="L1344" t="str">
        <f t="shared" si="29"/>
        <v>20230659</v>
      </c>
      <c r="M1344" s="54" t="s">
        <v>8957</v>
      </c>
    </row>
    <row r="1345" spans="1:13" x14ac:dyDescent="0.25">
      <c r="A1345" s="54" t="s">
        <v>11305</v>
      </c>
      <c r="B1345">
        <v>660</v>
      </c>
      <c r="C1345" t="s">
        <v>8737</v>
      </c>
      <c r="D1345">
        <v>300232065</v>
      </c>
      <c r="E1345" t="s">
        <v>8589</v>
      </c>
      <c r="F1345" s="2">
        <v>2925.6</v>
      </c>
      <c r="G1345">
        <v>45061</v>
      </c>
      <c r="H1345">
        <v>45069</v>
      </c>
      <c r="I1345">
        <v>45091</v>
      </c>
      <c r="J1345" t="s">
        <v>7572</v>
      </c>
      <c r="K1345" s="74">
        <v>2023</v>
      </c>
      <c r="L1345" t="str">
        <f t="shared" si="29"/>
        <v>20230660</v>
      </c>
      <c r="M1345" s="54" t="s">
        <v>8957</v>
      </c>
    </row>
    <row r="1346" spans="1:13" x14ac:dyDescent="0.25">
      <c r="A1346" s="54" t="s">
        <v>11306</v>
      </c>
      <c r="B1346">
        <v>661</v>
      </c>
      <c r="C1346" t="s">
        <v>8570</v>
      </c>
      <c r="D1346">
        <v>2023049</v>
      </c>
      <c r="E1346" t="s">
        <v>11223</v>
      </c>
      <c r="F1346" s="2">
        <v>39.799999999999997</v>
      </c>
      <c r="G1346">
        <v>45063</v>
      </c>
      <c r="H1346">
        <v>45069</v>
      </c>
      <c r="I1346">
        <v>45093</v>
      </c>
      <c r="J1346" t="s">
        <v>6996</v>
      </c>
      <c r="K1346" s="74">
        <v>2023</v>
      </c>
      <c r="L1346" t="str">
        <f t="shared" si="29"/>
        <v>20230661</v>
      </c>
      <c r="M1346" s="54" t="s">
        <v>8957</v>
      </c>
    </row>
    <row r="1347" spans="1:13" x14ac:dyDescent="0.25">
      <c r="A1347" s="54" t="s">
        <v>11307</v>
      </c>
      <c r="B1347">
        <v>662</v>
      </c>
      <c r="C1347" t="s">
        <v>7727</v>
      </c>
      <c r="D1347">
        <v>6862009398</v>
      </c>
      <c r="E1347" t="s">
        <v>7499</v>
      </c>
      <c r="F1347" s="2">
        <v>127.62</v>
      </c>
      <c r="G1347">
        <v>45061</v>
      </c>
      <c r="H1347">
        <v>45063</v>
      </c>
      <c r="I1347">
        <v>45123</v>
      </c>
      <c r="J1347" t="s">
        <v>44</v>
      </c>
      <c r="K1347" s="74">
        <v>2023</v>
      </c>
      <c r="L1347" t="str">
        <f t="shared" si="29"/>
        <v>20230662</v>
      </c>
      <c r="M1347" s="54" t="s">
        <v>8957</v>
      </c>
    </row>
    <row r="1348" spans="1:13" x14ac:dyDescent="0.25">
      <c r="A1348" s="54" t="s">
        <v>11308</v>
      </c>
      <c r="B1348">
        <v>663</v>
      </c>
      <c r="C1348" t="s">
        <v>7441</v>
      </c>
      <c r="D1348">
        <v>2340107352</v>
      </c>
      <c r="E1348" t="s">
        <v>11224</v>
      </c>
      <c r="F1348" s="2">
        <v>314.23</v>
      </c>
      <c r="G1348">
        <v>45064</v>
      </c>
      <c r="H1348">
        <v>45075</v>
      </c>
      <c r="I1348">
        <v>45095</v>
      </c>
      <c r="J1348" t="s">
        <v>4694</v>
      </c>
      <c r="K1348" s="74">
        <v>2023</v>
      </c>
      <c r="L1348" t="str">
        <f t="shared" si="29"/>
        <v>20230663</v>
      </c>
      <c r="M1348" s="54" t="s">
        <v>8957</v>
      </c>
    </row>
    <row r="1349" spans="1:13" x14ac:dyDescent="0.25">
      <c r="A1349" s="54" t="s">
        <v>11309</v>
      </c>
      <c r="B1349">
        <v>664</v>
      </c>
      <c r="C1349" t="s">
        <v>11225</v>
      </c>
      <c r="D1349">
        <v>1020233167</v>
      </c>
      <c r="E1349" t="s">
        <v>11226</v>
      </c>
      <c r="F1349" s="2">
        <v>48.06</v>
      </c>
      <c r="G1349">
        <v>45064</v>
      </c>
      <c r="H1349">
        <v>45064</v>
      </c>
      <c r="I1349">
        <v>45094</v>
      </c>
      <c r="J1349" t="s">
        <v>11227</v>
      </c>
      <c r="K1349" s="74">
        <v>2023</v>
      </c>
      <c r="L1349" t="str">
        <f t="shared" si="29"/>
        <v>20230664</v>
      </c>
      <c r="M1349" s="54" t="s">
        <v>8957</v>
      </c>
    </row>
    <row r="1350" spans="1:13" x14ac:dyDescent="0.25">
      <c r="A1350" s="54" t="s">
        <v>11310</v>
      </c>
      <c r="B1350">
        <v>665</v>
      </c>
      <c r="C1350" t="s">
        <v>7805</v>
      </c>
      <c r="D1350">
        <v>1023101942</v>
      </c>
      <c r="E1350" t="s">
        <v>10416</v>
      </c>
      <c r="F1350" s="2">
        <v>34.799999999999997</v>
      </c>
      <c r="G1350">
        <v>45061</v>
      </c>
      <c r="H1350">
        <v>45065</v>
      </c>
      <c r="I1350">
        <v>45092</v>
      </c>
      <c r="J1350" t="s">
        <v>4766</v>
      </c>
      <c r="K1350" s="74">
        <v>2023</v>
      </c>
      <c r="L1350" t="str">
        <f t="shared" si="29"/>
        <v>20230665</v>
      </c>
      <c r="M1350" s="54" t="s">
        <v>8957</v>
      </c>
    </row>
    <row r="1351" spans="1:13" x14ac:dyDescent="0.25">
      <c r="A1351" s="54" t="s">
        <v>11311</v>
      </c>
      <c r="B1351">
        <v>666</v>
      </c>
      <c r="C1351" t="s">
        <v>7719</v>
      </c>
      <c r="D1351">
        <v>2331303</v>
      </c>
      <c r="E1351" t="s">
        <v>11228</v>
      </c>
      <c r="F1351" s="2">
        <v>970.06</v>
      </c>
      <c r="G1351">
        <v>45067</v>
      </c>
      <c r="H1351">
        <v>45068</v>
      </c>
      <c r="I1351">
        <v>45128</v>
      </c>
      <c r="J1351" t="s">
        <v>10629</v>
      </c>
      <c r="K1351" s="74">
        <v>2023</v>
      </c>
      <c r="L1351" t="str">
        <f t="shared" si="29"/>
        <v>20230666</v>
      </c>
      <c r="M1351" s="54" t="s">
        <v>8957</v>
      </c>
    </row>
    <row r="1352" spans="1:13" x14ac:dyDescent="0.25">
      <c r="A1352" s="54" t="s">
        <v>11312</v>
      </c>
      <c r="B1352">
        <v>667</v>
      </c>
      <c r="C1352" t="s">
        <v>11229</v>
      </c>
      <c r="D1352">
        <v>23209272</v>
      </c>
      <c r="E1352" t="s">
        <v>11230</v>
      </c>
      <c r="F1352" s="2">
        <v>58</v>
      </c>
      <c r="G1352">
        <v>45068</v>
      </c>
      <c r="H1352">
        <v>45078</v>
      </c>
      <c r="I1352">
        <v>45099</v>
      </c>
      <c r="J1352" t="s">
        <v>11105</v>
      </c>
      <c r="K1352" s="74">
        <v>2023</v>
      </c>
      <c r="L1352" t="str">
        <f t="shared" si="29"/>
        <v>20230667</v>
      </c>
      <c r="M1352" s="54" t="s">
        <v>8957</v>
      </c>
    </row>
    <row r="1353" spans="1:13" x14ac:dyDescent="0.25">
      <c r="A1353" s="54" t="s">
        <v>11313</v>
      </c>
      <c r="B1353">
        <v>668</v>
      </c>
      <c r="C1353" t="s">
        <v>8238</v>
      </c>
      <c r="D1353">
        <v>5223134991</v>
      </c>
      <c r="E1353" t="s">
        <v>11231</v>
      </c>
      <c r="F1353" s="2">
        <v>128.09</v>
      </c>
      <c r="G1353">
        <v>45068</v>
      </c>
      <c r="H1353">
        <v>45078</v>
      </c>
      <c r="I1353">
        <v>45082</v>
      </c>
      <c r="J1353" t="s">
        <v>11232</v>
      </c>
      <c r="K1353" s="74">
        <v>2023</v>
      </c>
      <c r="L1353" t="str">
        <f t="shared" si="29"/>
        <v>20230668</v>
      </c>
      <c r="M1353" s="54" t="s">
        <v>8957</v>
      </c>
    </row>
    <row r="1354" spans="1:13" x14ac:dyDescent="0.25">
      <c r="A1354" s="54" t="s">
        <v>11314</v>
      </c>
      <c r="B1354">
        <v>669</v>
      </c>
      <c r="C1354" t="s">
        <v>7727</v>
      </c>
      <c r="D1354">
        <v>6862010518</v>
      </c>
      <c r="E1354" t="s">
        <v>7567</v>
      </c>
      <c r="F1354" s="2">
        <v>23.64</v>
      </c>
      <c r="G1354">
        <v>45063</v>
      </c>
      <c r="H1354">
        <v>45070</v>
      </c>
      <c r="I1354">
        <v>45128</v>
      </c>
      <c r="J1354" t="s">
        <v>5482</v>
      </c>
      <c r="K1354" s="74">
        <v>2023</v>
      </c>
      <c r="L1354" t="str">
        <f t="shared" si="29"/>
        <v>20230669</v>
      </c>
      <c r="M1354" s="54" t="s">
        <v>8957</v>
      </c>
    </row>
    <row r="1355" spans="1:13" x14ac:dyDescent="0.25">
      <c r="A1355" s="54" t="s">
        <v>11315</v>
      </c>
      <c r="B1355">
        <v>670</v>
      </c>
      <c r="C1355" t="s">
        <v>8112</v>
      </c>
      <c r="D1355">
        <v>2305137641</v>
      </c>
      <c r="E1355" t="s">
        <v>7611</v>
      </c>
      <c r="F1355" s="2">
        <v>13.6</v>
      </c>
      <c r="G1355">
        <v>45068</v>
      </c>
      <c r="H1355">
        <v>45071</v>
      </c>
      <c r="I1355">
        <v>45087</v>
      </c>
      <c r="J1355" t="s">
        <v>4774</v>
      </c>
      <c r="K1355" s="74">
        <v>2023</v>
      </c>
      <c r="L1355" t="str">
        <f t="shared" si="29"/>
        <v>20230670</v>
      </c>
      <c r="M1355" s="54" t="s">
        <v>8957</v>
      </c>
    </row>
    <row r="1356" spans="1:13" x14ac:dyDescent="0.25">
      <c r="A1356" s="54" t="s">
        <v>11316</v>
      </c>
      <c r="B1356">
        <v>671</v>
      </c>
      <c r="C1356" t="s">
        <v>11233</v>
      </c>
      <c r="D1356">
        <v>776003365</v>
      </c>
      <c r="E1356" t="s">
        <v>11234</v>
      </c>
      <c r="F1356" s="2">
        <v>15.24</v>
      </c>
      <c r="G1356">
        <v>45069</v>
      </c>
      <c r="H1356">
        <v>45078</v>
      </c>
      <c r="I1356">
        <v>45076</v>
      </c>
      <c r="J1356" t="s">
        <v>11114</v>
      </c>
      <c r="K1356" s="74">
        <v>2023</v>
      </c>
      <c r="L1356" t="str">
        <f t="shared" si="29"/>
        <v>20230671</v>
      </c>
      <c r="M1356" s="54" t="s">
        <v>8957</v>
      </c>
    </row>
    <row r="1357" spans="1:13" x14ac:dyDescent="0.25">
      <c r="A1357" s="54" t="s">
        <v>11317</v>
      </c>
      <c r="B1357">
        <v>672</v>
      </c>
      <c r="C1357" t="s">
        <v>10426</v>
      </c>
      <c r="D1357">
        <v>23414280</v>
      </c>
      <c r="E1357" t="s">
        <v>11235</v>
      </c>
      <c r="F1357" s="2">
        <v>284.04000000000002</v>
      </c>
      <c r="G1357">
        <v>45069</v>
      </c>
      <c r="H1357">
        <v>45078</v>
      </c>
      <c r="I1357">
        <v>45099</v>
      </c>
      <c r="J1357" t="s">
        <v>11117</v>
      </c>
      <c r="K1357" s="74">
        <v>2023</v>
      </c>
      <c r="L1357" t="str">
        <f t="shared" si="29"/>
        <v>20230672</v>
      </c>
      <c r="M1357" s="54" t="s">
        <v>8957</v>
      </c>
    </row>
    <row r="1358" spans="1:13" x14ac:dyDescent="0.25">
      <c r="A1358" s="54" t="s">
        <v>11318</v>
      </c>
      <c r="B1358">
        <v>673</v>
      </c>
      <c r="C1358" t="s">
        <v>7629</v>
      </c>
      <c r="D1358">
        <v>3823</v>
      </c>
      <c r="E1358" t="s">
        <v>11236</v>
      </c>
      <c r="F1358" s="2">
        <v>120</v>
      </c>
      <c r="G1358">
        <v>45064</v>
      </c>
      <c r="H1358">
        <v>45070</v>
      </c>
      <c r="I1358">
        <v>45080</v>
      </c>
      <c r="J1358" t="s">
        <v>5336</v>
      </c>
      <c r="K1358" s="74">
        <v>2023</v>
      </c>
      <c r="L1358" t="str">
        <f t="shared" si="29"/>
        <v>20230673</v>
      </c>
      <c r="M1358" s="54" t="s">
        <v>8957</v>
      </c>
    </row>
    <row r="1359" spans="1:13" x14ac:dyDescent="0.25">
      <c r="A1359" s="54" t="s">
        <v>11319</v>
      </c>
      <c r="B1359">
        <v>674</v>
      </c>
      <c r="C1359" t="s">
        <v>8823</v>
      </c>
      <c r="D1359">
        <v>20230587</v>
      </c>
      <c r="E1359" t="s">
        <v>11237</v>
      </c>
      <c r="F1359" s="2">
        <v>1044.1199999999999</v>
      </c>
      <c r="G1359">
        <v>45069</v>
      </c>
      <c r="H1359">
        <v>45078</v>
      </c>
      <c r="I1359">
        <v>45083</v>
      </c>
      <c r="J1359" t="s">
        <v>7662</v>
      </c>
      <c r="K1359" s="74">
        <v>2023</v>
      </c>
      <c r="L1359" t="str">
        <f t="shared" si="29"/>
        <v>20230674</v>
      </c>
      <c r="M1359" s="54" t="s">
        <v>8957</v>
      </c>
    </row>
    <row r="1360" spans="1:13" x14ac:dyDescent="0.25">
      <c r="A1360" s="54" t="s">
        <v>11320</v>
      </c>
      <c r="B1360">
        <v>675</v>
      </c>
      <c r="C1360" t="s">
        <v>7838</v>
      </c>
      <c r="D1360">
        <v>123073</v>
      </c>
      <c r="E1360" t="s">
        <v>11238</v>
      </c>
      <c r="F1360" s="2">
        <v>190.8</v>
      </c>
      <c r="G1360">
        <v>45071</v>
      </c>
      <c r="H1360">
        <v>45078</v>
      </c>
      <c r="I1360">
        <v>45081</v>
      </c>
      <c r="J1360" t="s">
        <v>11239</v>
      </c>
      <c r="K1360" s="74">
        <v>2023</v>
      </c>
      <c r="L1360" t="str">
        <f t="shared" si="29"/>
        <v>20230675</v>
      </c>
      <c r="M1360" s="54" t="s">
        <v>8957</v>
      </c>
    </row>
    <row r="1361" spans="1:13" x14ac:dyDescent="0.25">
      <c r="A1361" s="54" t="s">
        <v>11321</v>
      </c>
      <c r="B1361">
        <v>676</v>
      </c>
      <c r="C1361" t="s">
        <v>8226</v>
      </c>
      <c r="D1361">
        <v>230510</v>
      </c>
      <c r="E1361" t="s">
        <v>11240</v>
      </c>
      <c r="F1361" s="2">
        <v>861.6</v>
      </c>
      <c r="G1361">
        <v>45075</v>
      </c>
      <c r="H1361">
        <v>45079</v>
      </c>
      <c r="I1361">
        <v>45089</v>
      </c>
      <c r="J1361" t="s">
        <v>11241</v>
      </c>
      <c r="K1361" s="74">
        <v>2023</v>
      </c>
      <c r="L1361" t="str">
        <f t="shared" si="29"/>
        <v>20230676</v>
      </c>
      <c r="M1361" s="54" t="s">
        <v>8957</v>
      </c>
    </row>
    <row r="1362" spans="1:13" x14ac:dyDescent="0.25">
      <c r="A1362" s="54" t="s">
        <v>11322</v>
      </c>
      <c r="B1362">
        <v>677</v>
      </c>
      <c r="C1362" t="s">
        <v>7811</v>
      </c>
      <c r="D1362">
        <v>2023055</v>
      </c>
      <c r="E1362" t="s">
        <v>11242</v>
      </c>
      <c r="F1362" s="2">
        <v>38580</v>
      </c>
      <c r="G1362">
        <v>45076</v>
      </c>
      <c r="H1362">
        <v>45078</v>
      </c>
      <c r="I1362">
        <v>45090</v>
      </c>
      <c r="J1362" t="s">
        <v>11243</v>
      </c>
      <c r="K1362" s="74">
        <v>2023</v>
      </c>
      <c r="L1362" t="str">
        <f t="shared" si="29"/>
        <v>20230677</v>
      </c>
      <c r="M1362" s="54" t="s">
        <v>8957</v>
      </c>
    </row>
    <row r="1363" spans="1:13" x14ac:dyDescent="0.25">
      <c r="A1363" s="54" t="s">
        <v>11323</v>
      </c>
      <c r="B1363">
        <v>678</v>
      </c>
      <c r="C1363" t="s">
        <v>8661</v>
      </c>
      <c r="D1363">
        <v>20230006</v>
      </c>
      <c r="E1363" t="s">
        <v>11244</v>
      </c>
      <c r="F1363" s="2">
        <v>120</v>
      </c>
      <c r="G1363">
        <v>45068</v>
      </c>
      <c r="H1363">
        <v>45079</v>
      </c>
      <c r="I1363">
        <v>45083</v>
      </c>
      <c r="J1363" t="s">
        <v>11245</v>
      </c>
      <c r="K1363" s="74">
        <v>2023</v>
      </c>
      <c r="L1363" t="str">
        <f t="shared" si="29"/>
        <v>20230678</v>
      </c>
      <c r="M1363" s="54" t="s">
        <v>8957</v>
      </c>
    </row>
    <row r="1364" spans="1:13" x14ac:dyDescent="0.25">
      <c r="A1364" s="54" t="s">
        <v>11324</v>
      </c>
      <c r="B1364">
        <v>679</v>
      </c>
      <c r="C1364" t="s">
        <v>7996</v>
      </c>
      <c r="D1364">
        <v>2152300837</v>
      </c>
      <c r="E1364" t="s">
        <v>11246</v>
      </c>
      <c r="F1364" s="2">
        <v>569.20000000000005</v>
      </c>
      <c r="G1364">
        <v>45076</v>
      </c>
      <c r="H1364">
        <v>45079</v>
      </c>
      <c r="I1364">
        <v>45090</v>
      </c>
      <c r="J1364" t="s">
        <v>8819</v>
      </c>
      <c r="K1364" s="74">
        <v>2023</v>
      </c>
      <c r="L1364" t="str">
        <f t="shared" si="29"/>
        <v>20230679</v>
      </c>
      <c r="M1364" s="54" t="s">
        <v>8957</v>
      </c>
    </row>
    <row r="1365" spans="1:13" x14ac:dyDescent="0.25">
      <c r="A1365" s="54" t="s">
        <v>11325</v>
      </c>
      <c r="B1365">
        <v>680</v>
      </c>
      <c r="C1365" t="s">
        <v>7779</v>
      </c>
      <c r="D1365">
        <v>131503</v>
      </c>
      <c r="E1365" t="s">
        <v>7672</v>
      </c>
      <c r="F1365" s="2">
        <v>136.80000000000001</v>
      </c>
      <c r="G1365">
        <v>45077</v>
      </c>
      <c r="H1365">
        <v>45079</v>
      </c>
      <c r="I1365">
        <v>45092</v>
      </c>
      <c r="J1365" t="s">
        <v>6755</v>
      </c>
      <c r="K1365" s="74">
        <v>2023</v>
      </c>
      <c r="L1365" t="str">
        <f t="shared" si="29"/>
        <v>20230680</v>
      </c>
      <c r="M1365" s="54" t="s">
        <v>8957</v>
      </c>
    </row>
    <row r="1366" spans="1:13" x14ac:dyDescent="0.25">
      <c r="A1366" s="54" t="s">
        <v>11326</v>
      </c>
      <c r="B1366">
        <v>681</v>
      </c>
      <c r="C1366" t="s">
        <v>7524</v>
      </c>
      <c r="D1366">
        <v>2023009</v>
      </c>
      <c r="E1366" t="s">
        <v>8767</v>
      </c>
      <c r="F1366" s="2">
        <v>4510.5</v>
      </c>
      <c r="G1366">
        <v>45077</v>
      </c>
      <c r="H1366">
        <v>45078</v>
      </c>
      <c r="I1366">
        <v>45087</v>
      </c>
      <c r="J1366" t="s">
        <v>5992</v>
      </c>
      <c r="K1366" s="74">
        <v>2023</v>
      </c>
      <c r="L1366" t="str">
        <f t="shared" si="29"/>
        <v>20230681</v>
      </c>
      <c r="M1366" s="54" t="s">
        <v>8957</v>
      </c>
    </row>
    <row r="1367" spans="1:13" x14ac:dyDescent="0.25">
      <c r="A1367" s="54" t="s">
        <v>11327</v>
      </c>
      <c r="B1367">
        <v>682</v>
      </c>
      <c r="C1367" t="s">
        <v>7407</v>
      </c>
      <c r="D1367">
        <v>122326024</v>
      </c>
      <c r="E1367" t="s">
        <v>11247</v>
      </c>
      <c r="F1367" s="2">
        <v>2469.7800000000002</v>
      </c>
      <c r="G1367">
        <v>45077</v>
      </c>
      <c r="H1367">
        <v>45077</v>
      </c>
      <c r="I1367">
        <v>45091</v>
      </c>
      <c r="J1367" t="s">
        <v>4724</v>
      </c>
      <c r="K1367" s="74">
        <v>2023</v>
      </c>
      <c r="L1367" t="str">
        <f t="shared" si="29"/>
        <v>20230682</v>
      </c>
      <c r="M1367" s="54" t="s">
        <v>8957</v>
      </c>
    </row>
    <row r="1368" spans="1:13" x14ac:dyDescent="0.25">
      <c r="A1368" s="54" t="s">
        <v>11328</v>
      </c>
      <c r="B1368">
        <v>683</v>
      </c>
      <c r="C1368" t="s">
        <v>7441</v>
      </c>
      <c r="D1368">
        <v>2340107498</v>
      </c>
      <c r="E1368" t="s">
        <v>11248</v>
      </c>
      <c r="F1368" s="2">
        <v>69.91</v>
      </c>
      <c r="G1368">
        <v>45068</v>
      </c>
      <c r="H1368">
        <v>45078</v>
      </c>
      <c r="I1368">
        <v>45099</v>
      </c>
      <c r="J1368" t="s">
        <v>4694</v>
      </c>
      <c r="K1368" s="74">
        <v>2023</v>
      </c>
      <c r="L1368" t="str">
        <f t="shared" si="29"/>
        <v>20230683</v>
      </c>
      <c r="M1368" s="54" t="s">
        <v>8957</v>
      </c>
    </row>
    <row r="1369" spans="1:13" x14ac:dyDescent="0.25">
      <c r="A1369" s="54" t="s">
        <v>11329</v>
      </c>
      <c r="B1369">
        <v>684</v>
      </c>
      <c r="C1369" t="s">
        <v>8406</v>
      </c>
      <c r="D1369">
        <v>40231561</v>
      </c>
      <c r="E1369" t="s">
        <v>11249</v>
      </c>
      <c r="F1369" s="2">
        <v>313.22000000000003</v>
      </c>
      <c r="G1369">
        <v>45061</v>
      </c>
      <c r="H1369">
        <v>45078</v>
      </c>
      <c r="I1369">
        <v>45159</v>
      </c>
      <c r="J1369" t="s">
        <v>11132</v>
      </c>
      <c r="K1369" s="74">
        <v>2023</v>
      </c>
      <c r="L1369" t="str">
        <f t="shared" si="29"/>
        <v>20230684</v>
      </c>
      <c r="M1369" s="54" t="s">
        <v>8957</v>
      </c>
    </row>
    <row r="1370" spans="1:13" x14ac:dyDescent="0.25">
      <c r="A1370" s="54" t="s">
        <v>11330</v>
      </c>
      <c r="B1370">
        <v>685</v>
      </c>
      <c r="C1370" t="s">
        <v>7882</v>
      </c>
      <c r="D1370">
        <v>20234333</v>
      </c>
      <c r="E1370" t="s">
        <v>11250</v>
      </c>
      <c r="F1370" s="2">
        <v>7.78</v>
      </c>
      <c r="G1370">
        <v>45070</v>
      </c>
      <c r="H1370">
        <v>45070</v>
      </c>
      <c r="I1370">
        <v>45100</v>
      </c>
      <c r="J1370" t="s">
        <v>51</v>
      </c>
      <c r="K1370" s="74">
        <v>2023</v>
      </c>
      <c r="L1370" t="str">
        <f t="shared" si="29"/>
        <v>20230685</v>
      </c>
      <c r="M1370" s="54" t="s">
        <v>8957</v>
      </c>
    </row>
    <row r="1371" spans="1:13" x14ac:dyDescent="0.25">
      <c r="A1371" s="54" t="s">
        <v>11331</v>
      </c>
      <c r="B1371">
        <v>686</v>
      </c>
      <c r="C1371" t="s">
        <v>7407</v>
      </c>
      <c r="D1371">
        <v>322305286</v>
      </c>
      <c r="E1371" t="s">
        <v>11251</v>
      </c>
      <c r="F1371" s="2">
        <v>-4.6900000000000004</v>
      </c>
      <c r="G1371">
        <v>45072</v>
      </c>
      <c r="H1371">
        <v>45072</v>
      </c>
      <c r="I1371">
        <v>45086</v>
      </c>
      <c r="J1371" t="s">
        <v>37</v>
      </c>
      <c r="K1371" s="74">
        <v>2023</v>
      </c>
      <c r="L1371" t="str">
        <f t="shared" si="29"/>
        <v>20230686</v>
      </c>
      <c r="M1371" s="54" t="s">
        <v>8957</v>
      </c>
    </row>
    <row r="1372" spans="1:13" x14ac:dyDescent="0.25">
      <c r="A1372" s="54" t="s">
        <v>11332</v>
      </c>
      <c r="B1372">
        <v>687</v>
      </c>
      <c r="C1372" t="s">
        <v>7719</v>
      </c>
      <c r="D1372">
        <v>2337082</v>
      </c>
      <c r="E1372" t="s">
        <v>11252</v>
      </c>
      <c r="F1372" s="2">
        <v>956.79</v>
      </c>
      <c r="G1372">
        <v>45074</v>
      </c>
      <c r="H1372">
        <v>45074</v>
      </c>
      <c r="I1372">
        <v>45135</v>
      </c>
      <c r="J1372" t="s">
        <v>10629</v>
      </c>
      <c r="K1372" s="74">
        <v>2023</v>
      </c>
      <c r="L1372" t="str">
        <f t="shared" si="29"/>
        <v>20230687</v>
      </c>
      <c r="M1372" s="54" t="s">
        <v>8957</v>
      </c>
    </row>
    <row r="1373" spans="1:13" x14ac:dyDescent="0.25">
      <c r="A1373" s="54" t="s">
        <v>11333</v>
      </c>
      <c r="B1373">
        <v>688</v>
      </c>
      <c r="C1373" t="s">
        <v>7719</v>
      </c>
      <c r="D1373">
        <v>2340115</v>
      </c>
      <c r="E1373" t="s">
        <v>11253</v>
      </c>
      <c r="F1373" s="2">
        <v>35.229999999999997</v>
      </c>
      <c r="G1373">
        <v>45074</v>
      </c>
      <c r="H1373">
        <v>45075</v>
      </c>
      <c r="I1373">
        <v>45135</v>
      </c>
      <c r="J1373" t="s">
        <v>36</v>
      </c>
      <c r="K1373" s="74">
        <v>2023</v>
      </c>
      <c r="L1373" t="str">
        <f t="shared" si="29"/>
        <v>20230688</v>
      </c>
      <c r="M1373" s="54" t="s">
        <v>8957</v>
      </c>
    </row>
    <row r="1374" spans="1:13" x14ac:dyDescent="0.25">
      <c r="A1374" s="54" t="s">
        <v>11334</v>
      </c>
      <c r="B1374">
        <v>689</v>
      </c>
      <c r="C1374" t="s">
        <v>7881</v>
      </c>
      <c r="D1374">
        <v>30036734</v>
      </c>
      <c r="E1374" t="s">
        <v>11254</v>
      </c>
      <c r="F1374" s="2">
        <v>0.55000000000000004</v>
      </c>
      <c r="G1374">
        <v>45076</v>
      </c>
      <c r="H1374">
        <v>45076</v>
      </c>
      <c r="I1374">
        <v>45106</v>
      </c>
      <c r="J1374" t="s">
        <v>36</v>
      </c>
      <c r="K1374" s="74">
        <v>2023</v>
      </c>
      <c r="L1374" t="str">
        <f t="shared" si="29"/>
        <v>20230689</v>
      </c>
      <c r="M1374" s="54" t="s">
        <v>8957</v>
      </c>
    </row>
    <row r="1375" spans="1:13" x14ac:dyDescent="0.25">
      <c r="A1375" s="54" t="s">
        <v>11335</v>
      </c>
      <c r="B1375">
        <v>690</v>
      </c>
      <c r="C1375" t="s">
        <v>7961</v>
      </c>
      <c r="D1375">
        <v>11851265</v>
      </c>
      <c r="E1375" t="s">
        <v>8261</v>
      </c>
      <c r="F1375" s="2">
        <v>3270.74</v>
      </c>
      <c r="G1375">
        <v>45076</v>
      </c>
      <c r="H1375">
        <v>45079</v>
      </c>
      <c r="I1375">
        <v>45106</v>
      </c>
      <c r="J1375" t="s">
        <v>5325</v>
      </c>
      <c r="K1375" s="74">
        <v>2023</v>
      </c>
      <c r="L1375" t="str">
        <f t="shared" si="29"/>
        <v>20230690</v>
      </c>
      <c r="M1375" s="54" t="s">
        <v>8957</v>
      </c>
    </row>
    <row r="1376" spans="1:13" x14ac:dyDescent="0.25">
      <c r="A1376" s="54" t="s">
        <v>11336</v>
      </c>
      <c r="B1376">
        <v>691</v>
      </c>
      <c r="C1376" t="s">
        <v>7961</v>
      </c>
      <c r="D1376">
        <v>11851266</v>
      </c>
      <c r="E1376" t="s">
        <v>7962</v>
      </c>
      <c r="F1376" s="2">
        <v>1188.98</v>
      </c>
      <c r="G1376">
        <v>45076</v>
      </c>
      <c r="H1376">
        <v>45079</v>
      </c>
      <c r="I1376">
        <v>45106</v>
      </c>
      <c r="J1376" t="s">
        <v>315</v>
      </c>
      <c r="K1376" s="74">
        <v>2023</v>
      </c>
      <c r="L1376" t="str">
        <f t="shared" si="29"/>
        <v>20230691</v>
      </c>
      <c r="M1376" s="54" t="s">
        <v>8957</v>
      </c>
    </row>
    <row r="1377" spans="1:13" x14ac:dyDescent="0.25">
      <c r="A1377" s="54" t="s">
        <v>11337</v>
      </c>
      <c r="B1377">
        <v>692</v>
      </c>
      <c r="C1377" t="s">
        <v>7961</v>
      </c>
      <c r="D1377">
        <v>11851268</v>
      </c>
      <c r="E1377" t="s">
        <v>7744</v>
      </c>
      <c r="F1377" s="2">
        <v>663.58</v>
      </c>
      <c r="G1377">
        <v>45076</v>
      </c>
      <c r="H1377">
        <v>45079</v>
      </c>
      <c r="I1377">
        <v>45106</v>
      </c>
      <c r="J1377" t="s">
        <v>4759</v>
      </c>
      <c r="K1377" s="74">
        <v>2023</v>
      </c>
      <c r="L1377" t="str">
        <f t="shared" si="29"/>
        <v>20230692</v>
      </c>
      <c r="M1377" s="54" t="s">
        <v>8957</v>
      </c>
    </row>
    <row r="1378" spans="1:13" x14ac:dyDescent="0.25">
      <c r="A1378" s="54" t="s">
        <v>11338</v>
      </c>
      <c r="B1378">
        <v>693</v>
      </c>
      <c r="C1378" t="s">
        <v>11255</v>
      </c>
      <c r="D1378">
        <v>4231103293</v>
      </c>
      <c r="E1378" t="s">
        <v>7626</v>
      </c>
      <c r="F1378" s="2">
        <v>6823.6</v>
      </c>
      <c r="G1378">
        <v>45077</v>
      </c>
      <c r="H1378">
        <v>45079</v>
      </c>
      <c r="I1378">
        <v>45107</v>
      </c>
      <c r="J1378" t="s">
        <v>205</v>
      </c>
      <c r="K1378" s="74">
        <v>2023</v>
      </c>
      <c r="L1378" t="str">
        <f t="shared" si="29"/>
        <v>20230693</v>
      </c>
      <c r="M1378" s="54" t="s">
        <v>8957</v>
      </c>
    </row>
    <row r="1379" spans="1:13" x14ac:dyDescent="0.25">
      <c r="A1379" s="54" t="s">
        <v>11339</v>
      </c>
      <c r="B1379">
        <v>694</v>
      </c>
      <c r="C1379" t="s">
        <v>7719</v>
      </c>
      <c r="D1379">
        <v>2342799</v>
      </c>
      <c r="E1379" t="s">
        <v>11256</v>
      </c>
      <c r="F1379" s="2">
        <v>550.88</v>
      </c>
      <c r="G1379">
        <v>45077</v>
      </c>
      <c r="H1379">
        <v>45077</v>
      </c>
      <c r="I1379">
        <v>45137</v>
      </c>
      <c r="J1379" t="s">
        <v>4724</v>
      </c>
      <c r="K1379" s="74">
        <v>2023</v>
      </c>
      <c r="L1379" t="str">
        <f t="shared" si="29"/>
        <v>20230694</v>
      </c>
      <c r="M1379" s="54" t="s">
        <v>8957</v>
      </c>
    </row>
    <row r="1380" spans="1:13" x14ac:dyDescent="0.25">
      <c r="A1380" s="54" t="s">
        <v>11340</v>
      </c>
      <c r="B1380">
        <v>695</v>
      </c>
      <c r="C1380" t="s">
        <v>7647</v>
      </c>
      <c r="D1380">
        <v>2023100417</v>
      </c>
      <c r="E1380" t="s">
        <v>8613</v>
      </c>
      <c r="F1380" s="2">
        <v>8321.81</v>
      </c>
      <c r="G1380">
        <v>45077</v>
      </c>
      <c r="H1380">
        <v>45078</v>
      </c>
      <c r="I1380">
        <v>45097</v>
      </c>
      <c r="J1380" t="s">
        <v>7572</v>
      </c>
      <c r="K1380" s="74">
        <v>2023</v>
      </c>
      <c r="L1380" t="str">
        <f t="shared" si="29"/>
        <v>20230695</v>
      </c>
      <c r="M1380" s="54" t="s">
        <v>8957</v>
      </c>
    </row>
    <row r="1381" spans="1:13" x14ac:dyDescent="0.25">
      <c r="A1381" s="54" t="s">
        <v>11341</v>
      </c>
      <c r="B1381">
        <v>696</v>
      </c>
      <c r="C1381" t="s">
        <v>8146</v>
      </c>
      <c r="D1381">
        <v>23102035</v>
      </c>
      <c r="E1381" t="s">
        <v>8872</v>
      </c>
      <c r="F1381" s="2">
        <v>12635.03</v>
      </c>
      <c r="G1381">
        <v>45077</v>
      </c>
      <c r="H1381">
        <v>45078</v>
      </c>
      <c r="I1381">
        <v>45107</v>
      </c>
      <c r="J1381" t="s">
        <v>7572</v>
      </c>
      <c r="K1381" s="74">
        <v>2023</v>
      </c>
      <c r="L1381" t="str">
        <f t="shared" si="29"/>
        <v>20230696</v>
      </c>
      <c r="M1381" s="54" t="s">
        <v>8957</v>
      </c>
    </row>
    <row r="1382" spans="1:13" x14ac:dyDescent="0.25">
      <c r="A1382" s="54" t="s">
        <v>11342</v>
      </c>
      <c r="B1382">
        <v>697</v>
      </c>
      <c r="C1382" t="s">
        <v>8146</v>
      </c>
      <c r="D1382">
        <v>23102041</v>
      </c>
      <c r="E1382" t="s">
        <v>10644</v>
      </c>
      <c r="F1382" s="2">
        <v>9793.8700000000008</v>
      </c>
      <c r="G1382">
        <v>45077</v>
      </c>
      <c r="H1382">
        <v>45078</v>
      </c>
      <c r="I1382">
        <v>45107</v>
      </c>
      <c r="J1382" t="s">
        <v>7572</v>
      </c>
      <c r="K1382" s="74">
        <v>2023</v>
      </c>
      <c r="L1382" t="str">
        <f t="shared" si="29"/>
        <v>20230697</v>
      </c>
      <c r="M1382" s="54" t="s">
        <v>8957</v>
      </c>
    </row>
    <row r="1383" spans="1:13" x14ac:dyDescent="0.25">
      <c r="A1383" s="54" t="s">
        <v>11343</v>
      </c>
      <c r="B1383">
        <v>698</v>
      </c>
      <c r="C1383" t="s">
        <v>8152</v>
      </c>
      <c r="D1383">
        <v>2023909505</v>
      </c>
      <c r="E1383" t="s">
        <v>8872</v>
      </c>
      <c r="F1383" s="2">
        <v>7169.65</v>
      </c>
      <c r="G1383">
        <v>45077</v>
      </c>
      <c r="H1383">
        <v>45078</v>
      </c>
      <c r="I1383">
        <v>45107</v>
      </c>
      <c r="J1383" t="s">
        <v>7572</v>
      </c>
      <c r="K1383" s="74">
        <v>2023</v>
      </c>
      <c r="L1383" t="str">
        <f t="shared" si="29"/>
        <v>20230698</v>
      </c>
      <c r="M1383" s="54" t="s">
        <v>8957</v>
      </c>
    </row>
    <row r="1384" spans="1:13" x14ac:dyDescent="0.25">
      <c r="A1384" s="54" t="s">
        <v>11344</v>
      </c>
      <c r="B1384">
        <v>699</v>
      </c>
      <c r="C1384" t="s">
        <v>7657</v>
      </c>
      <c r="D1384">
        <v>202306083</v>
      </c>
      <c r="E1384" t="s">
        <v>11257</v>
      </c>
      <c r="F1384" s="2">
        <v>7809.97</v>
      </c>
      <c r="G1384">
        <v>45077</v>
      </c>
      <c r="H1384">
        <v>45078</v>
      </c>
      <c r="I1384">
        <v>45107</v>
      </c>
      <c r="J1384" t="s">
        <v>7572</v>
      </c>
      <c r="K1384" s="74">
        <v>2023</v>
      </c>
      <c r="L1384" t="str">
        <f t="shared" si="29"/>
        <v>20230699</v>
      </c>
      <c r="M1384" s="54" t="s">
        <v>8957</v>
      </c>
    </row>
    <row r="1385" spans="1:13" x14ac:dyDescent="0.25">
      <c r="A1385" s="54" t="s">
        <v>11345</v>
      </c>
      <c r="B1385">
        <v>700</v>
      </c>
      <c r="C1385" t="s">
        <v>7653</v>
      </c>
      <c r="D1385">
        <v>12302229</v>
      </c>
      <c r="E1385" t="s">
        <v>8204</v>
      </c>
      <c r="F1385" s="2">
        <v>2738.34</v>
      </c>
      <c r="G1385">
        <v>45077</v>
      </c>
      <c r="H1385">
        <v>45082</v>
      </c>
      <c r="I1385">
        <v>45107</v>
      </c>
      <c r="J1385" t="s">
        <v>7572</v>
      </c>
      <c r="K1385" s="74">
        <v>2023</v>
      </c>
      <c r="L1385" t="str">
        <f t="shared" si="29"/>
        <v>20230700</v>
      </c>
      <c r="M1385" s="54" t="s">
        <v>8957</v>
      </c>
    </row>
    <row r="1386" spans="1:13" x14ac:dyDescent="0.25">
      <c r="A1386" s="54" t="s">
        <v>11346</v>
      </c>
      <c r="B1386">
        <v>701</v>
      </c>
      <c r="C1386" t="s">
        <v>8737</v>
      </c>
      <c r="D1386">
        <v>300232309</v>
      </c>
      <c r="E1386" t="s">
        <v>8589</v>
      </c>
      <c r="F1386" s="2">
        <v>3391.63</v>
      </c>
      <c r="G1386">
        <v>45077</v>
      </c>
      <c r="H1386">
        <v>45082</v>
      </c>
      <c r="I1386">
        <v>45107</v>
      </c>
      <c r="J1386" t="s">
        <v>7572</v>
      </c>
      <c r="K1386" s="74">
        <v>2023</v>
      </c>
      <c r="L1386" t="str">
        <f t="shared" si="29"/>
        <v>20230701</v>
      </c>
      <c r="M1386" s="54" t="s">
        <v>8957</v>
      </c>
    </row>
    <row r="1387" spans="1:13" x14ac:dyDescent="0.25">
      <c r="A1387" s="54" t="s">
        <v>11347</v>
      </c>
      <c r="B1387">
        <v>702</v>
      </c>
      <c r="C1387" t="s">
        <v>8528</v>
      </c>
      <c r="D1387">
        <v>113568</v>
      </c>
      <c r="E1387" t="s">
        <v>11258</v>
      </c>
      <c r="F1387" s="2">
        <v>689.4</v>
      </c>
      <c r="G1387">
        <v>45075</v>
      </c>
      <c r="H1387">
        <v>45084</v>
      </c>
      <c r="I1387">
        <v>45091</v>
      </c>
      <c r="J1387" t="s">
        <v>11259</v>
      </c>
      <c r="K1387" s="74">
        <v>2023</v>
      </c>
      <c r="L1387" t="str">
        <f t="shared" si="29"/>
        <v>20230702</v>
      </c>
      <c r="M1387" s="54" t="s">
        <v>8957</v>
      </c>
    </row>
    <row r="1388" spans="1:13" x14ac:dyDescent="0.25">
      <c r="A1388" s="54" t="s">
        <v>11348</v>
      </c>
      <c r="B1388">
        <v>703</v>
      </c>
      <c r="C1388" t="s">
        <v>8737</v>
      </c>
      <c r="D1388">
        <v>200232259</v>
      </c>
      <c r="E1388" t="s">
        <v>8589</v>
      </c>
      <c r="F1388" s="2">
        <v>1586.11</v>
      </c>
      <c r="G1388">
        <v>45077</v>
      </c>
      <c r="H1388">
        <v>45084</v>
      </c>
      <c r="I1388">
        <v>45107</v>
      </c>
      <c r="J1388" t="s">
        <v>7572</v>
      </c>
      <c r="K1388" s="74">
        <v>2023</v>
      </c>
      <c r="L1388" t="str">
        <f t="shared" si="29"/>
        <v>20230703</v>
      </c>
      <c r="M1388" s="54" t="s">
        <v>8957</v>
      </c>
    </row>
    <row r="1389" spans="1:13" x14ac:dyDescent="0.25">
      <c r="A1389" s="54" t="s">
        <v>11349</v>
      </c>
      <c r="B1389">
        <v>704</v>
      </c>
      <c r="C1389" t="s">
        <v>7772</v>
      </c>
      <c r="D1389">
        <v>670318122</v>
      </c>
      <c r="E1389" t="s">
        <v>8612</v>
      </c>
      <c r="F1389" s="2">
        <v>1909.44</v>
      </c>
      <c r="G1389">
        <v>45076</v>
      </c>
      <c r="H1389">
        <v>45084</v>
      </c>
      <c r="I1389">
        <v>45106</v>
      </c>
      <c r="J1389" t="s">
        <v>7572</v>
      </c>
      <c r="K1389" s="74">
        <v>2023</v>
      </c>
      <c r="L1389" t="str">
        <f t="shared" si="29"/>
        <v>20230704</v>
      </c>
      <c r="M1389" s="54" t="s">
        <v>8957</v>
      </c>
    </row>
    <row r="1390" spans="1:13" x14ac:dyDescent="0.25">
      <c r="A1390" s="54" t="s">
        <v>11350</v>
      </c>
      <c r="B1390">
        <v>705</v>
      </c>
      <c r="C1390" t="s">
        <v>8054</v>
      </c>
      <c r="D1390">
        <v>12023024</v>
      </c>
      <c r="E1390" t="s">
        <v>11260</v>
      </c>
      <c r="F1390" s="2">
        <v>1170</v>
      </c>
      <c r="G1390">
        <v>45055</v>
      </c>
      <c r="H1390">
        <v>45083</v>
      </c>
      <c r="I1390">
        <v>45069</v>
      </c>
      <c r="J1390" t="s">
        <v>11155</v>
      </c>
      <c r="K1390" s="74">
        <v>2023</v>
      </c>
      <c r="L1390" t="str">
        <f t="shared" si="29"/>
        <v>20230705</v>
      </c>
      <c r="M1390" s="54" t="s">
        <v>8957</v>
      </c>
    </row>
    <row r="1391" spans="1:13" x14ac:dyDescent="0.25">
      <c r="A1391" s="54" t="s">
        <v>11351</v>
      </c>
      <c r="B1391">
        <v>706</v>
      </c>
      <c r="C1391" t="s">
        <v>7961</v>
      </c>
      <c r="D1391">
        <v>11851267</v>
      </c>
      <c r="E1391" t="s">
        <v>11261</v>
      </c>
      <c r="F1391" s="2">
        <v>21.82</v>
      </c>
      <c r="G1391">
        <v>45076</v>
      </c>
      <c r="H1391">
        <v>45084</v>
      </c>
      <c r="I1391">
        <v>45106</v>
      </c>
      <c r="J1391" t="s">
        <v>11158</v>
      </c>
      <c r="K1391" s="74">
        <v>2023</v>
      </c>
      <c r="L1391" t="str">
        <f t="shared" si="29"/>
        <v>20230706</v>
      </c>
      <c r="M1391" s="54" t="s">
        <v>8957</v>
      </c>
    </row>
    <row r="1392" spans="1:13" x14ac:dyDescent="0.25">
      <c r="A1392" s="54" t="s">
        <v>11352</v>
      </c>
      <c r="B1392">
        <v>707</v>
      </c>
      <c r="C1392" t="s">
        <v>8782</v>
      </c>
      <c r="D1392">
        <v>457</v>
      </c>
      <c r="E1392" t="s">
        <v>11262</v>
      </c>
      <c r="F1392" s="2">
        <v>5284</v>
      </c>
      <c r="G1392">
        <v>45070</v>
      </c>
      <c r="H1392">
        <v>45077</v>
      </c>
      <c r="I1392">
        <v>45092</v>
      </c>
      <c r="J1392" t="s">
        <v>11263</v>
      </c>
      <c r="K1392" s="74">
        <v>2023</v>
      </c>
      <c r="L1392" t="str">
        <f t="shared" si="29"/>
        <v>20230707</v>
      </c>
      <c r="M1392" s="54" t="s">
        <v>8957</v>
      </c>
    </row>
    <row r="1393" spans="1:13" x14ac:dyDescent="0.25">
      <c r="A1393" s="54" t="s">
        <v>11353</v>
      </c>
      <c r="B1393">
        <v>708</v>
      </c>
      <c r="C1393" t="s">
        <v>7838</v>
      </c>
      <c r="D1393">
        <v>223126</v>
      </c>
      <c r="E1393" t="s">
        <v>11264</v>
      </c>
      <c r="F1393" s="2">
        <v>876</v>
      </c>
      <c r="G1393">
        <v>45072</v>
      </c>
      <c r="H1393">
        <v>45084</v>
      </c>
      <c r="I1393">
        <v>45082</v>
      </c>
      <c r="J1393" t="s">
        <v>11265</v>
      </c>
      <c r="K1393" s="74">
        <v>2023</v>
      </c>
      <c r="L1393" t="str">
        <f t="shared" ref="L1393:L1456" si="30">K1393&amp;M1393&amp;B1393</f>
        <v>20230708</v>
      </c>
      <c r="M1393" s="54" t="s">
        <v>8957</v>
      </c>
    </row>
    <row r="1394" spans="1:13" x14ac:dyDescent="0.25">
      <c r="A1394" s="54" t="s">
        <v>11354</v>
      </c>
      <c r="B1394">
        <v>709</v>
      </c>
      <c r="C1394" t="s">
        <v>11266</v>
      </c>
      <c r="D1394">
        <v>2023128</v>
      </c>
      <c r="E1394" t="s">
        <v>11267</v>
      </c>
      <c r="F1394" s="2">
        <v>3501.18</v>
      </c>
      <c r="G1394">
        <v>45069</v>
      </c>
      <c r="H1394">
        <v>45084</v>
      </c>
      <c r="I1394">
        <v>45083</v>
      </c>
      <c r="J1394" t="s">
        <v>11268</v>
      </c>
      <c r="K1394" s="74">
        <v>2023</v>
      </c>
      <c r="L1394" t="str">
        <f t="shared" si="30"/>
        <v>20230709</v>
      </c>
      <c r="M1394" s="54" t="s">
        <v>8957</v>
      </c>
    </row>
    <row r="1395" spans="1:13" x14ac:dyDescent="0.25">
      <c r="A1395" s="54" t="s">
        <v>11355</v>
      </c>
      <c r="B1395">
        <v>710</v>
      </c>
      <c r="C1395" t="s">
        <v>8135</v>
      </c>
      <c r="D1395">
        <v>230200322</v>
      </c>
      <c r="E1395" t="s">
        <v>11269</v>
      </c>
      <c r="F1395" s="2">
        <v>11.96</v>
      </c>
      <c r="G1395">
        <v>45071</v>
      </c>
      <c r="H1395">
        <v>45084</v>
      </c>
      <c r="I1395">
        <v>45131</v>
      </c>
      <c r="J1395" t="s">
        <v>11168</v>
      </c>
      <c r="K1395" s="74">
        <v>2023</v>
      </c>
      <c r="L1395" t="str">
        <f t="shared" si="30"/>
        <v>20230710</v>
      </c>
      <c r="M1395" s="54" t="s">
        <v>8957</v>
      </c>
    </row>
    <row r="1396" spans="1:13" x14ac:dyDescent="0.25">
      <c r="A1396" s="54" t="s">
        <v>11356</v>
      </c>
      <c r="B1396">
        <v>711</v>
      </c>
      <c r="C1396" t="s">
        <v>7688</v>
      </c>
      <c r="D1396">
        <v>2305113</v>
      </c>
      <c r="E1396" t="s">
        <v>11270</v>
      </c>
      <c r="F1396" s="2">
        <v>25712.639999999999</v>
      </c>
      <c r="G1396">
        <v>45077</v>
      </c>
      <c r="H1396">
        <v>45082</v>
      </c>
      <c r="I1396">
        <v>45108</v>
      </c>
      <c r="J1396" t="s">
        <v>5726</v>
      </c>
      <c r="K1396" s="74">
        <v>2023</v>
      </c>
      <c r="L1396" t="str">
        <f t="shared" si="30"/>
        <v>20230711</v>
      </c>
      <c r="M1396" s="54" t="s">
        <v>8957</v>
      </c>
    </row>
    <row r="1397" spans="1:13" x14ac:dyDescent="0.25">
      <c r="A1397" s="54" t="s">
        <v>11357</v>
      </c>
      <c r="B1397">
        <v>712</v>
      </c>
      <c r="C1397" t="s">
        <v>11271</v>
      </c>
      <c r="D1397">
        <v>2023090816</v>
      </c>
      <c r="E1397" t="s">
        <v>11272</v>
      </c>
      <c r="F1397" s="2">
        <v>119.88</v>
      </c>
      <c r="G1397">
        <v>45076</v>
      </c>
      <c r="H1397">
        <v>45084</v>
      </c>
      <c r="I1397">
        <v>45106</v>
      </c>
      <c r="J1397" t="s">
        <v>11273</v>
      </c>
      <c r="K1397" s="74">
        <v>2023</v>
      </c>
      <c r="L1397" t="str">
        <f t="shared" si="30"/>
        <v>20230712</v>
      </c>
      <c r="M1397" s="54" t="s">
        <v>8957</v>
      </c>
    </row>
    <row r="1398" spans="1:13" x14ac:dyDescent="0.25">
      <c r="A1398" s="54" t="s">
        <v>11358</v>
      </c>
      <c r="B1398">
        <v>713</v>
      </c>
      <c r="C1398" t="s">
        <v>7811</v>
      </c>
      <c r="D1398">
        <v>2023053</v>
      </c>
      <c r="E1398" t="s">
        <v>11274</v>
      </c>
      <c r="F1398" s="2">
        <v>854.4</v>
      </c>
      <c r="G1398">
        <v>45075</v>
      </c>
      <c r="H1398">
        <v>45084</v>
      </c>
      <c r="I1398">
        <v>45106</v>
      </c>
      <c r="J1398" t="s">
        <v>5731</v>
      </c>
      <c r="K1398" s="74">
        <v>2023</v>
      </c>
      <c r="L1398" t="str">
        <f t="shared" si="30"/>
        <v>20230713</v>
      </c>
      <c r="M1398" s="54" t="s">
        <v>8957</v>
      </c>
    </row>
    <row r="1399" spans="1:13" x14ac:dyDescent="0.25">
      <c r="A1399" s="54" t="s">
        <v>11359</v>
      </c>
      <c r="B1399">
        <v>714</v>
      </c>
      <c r="C1399" t="s">
        <v>7838</v>
      </c>
      <c r="D1399">
        <v>223128</v>
      </c>
      <c r="E1399" t="s">
        <v>11275</v>
      </c>
      <c r="F1399" s="2">
        <v>2760</v>
      </c>
      <c r="G1399">
        <v>45076</v>
      </c>
      <c r="H1399">
        <v>45084</v>
      </c>
      <c r="I1399">
        <v>45086</v>
      </c>
      <c r="J1399" t="s">
        <v>11276</v>
      </c>
      <c r="K1399" s="74">
        <v>2023</v>
      </c>
      <c r="L1399" t="str">
        <f t="shared" si="30"/>
        <v>20230714</v>
      </c>
      <c r="M1399" s="54" t="s">
        <v>8957</v>
      </c>
    </row>
    <row r="1400" spans="1:13" x14ac:dyDescent="0.25">
      <c r="A1400" s="54" t="s">
        <v>11360</v>
      </c>
      <c r="B1400">
        <v>715</v>
      </c>
      <c r="C1400" t="s">
        <v>10997</v>
      </c>
      <c r="D1400">
        <v>202320649</v>
      </c>
      <c r="E1400" t="s">
        <v>10416</v>
      </c>
      <c r="F1400" s="2">
        <v>200</v>
      </c>
      <c r="G1400">
        <v>45075</v>
      </c>
      <c r="H1400">
        <v>45084</v>
      </c>
      <c r="I1400">
        <v>45089</v>
      </c>
      <c r="J1400" t="s">
        <v>11277</v>
      </c>
      <c r="K1400" s="74">
        <v>2023</v>
      </c>
      <c r="L1400" t="str">
        <f t="shared" si="30"/>
        <v>20230715</v>
      </c>
      <c r="M1400" s="54" t="s">
        <v>8957</v>
      </c>
    </row>
    <row r="1401" spans="1:13" x14ac:dyDescent="0.25">
      <c r="A1401" s="54" t="s">
        <v>11361</v>
      </c>
      <c r="B1401">
        <v>716</v>
      </c>
      <c r="C1401" t="s">
        <v>10961</v>
      </c>
      <c r="D1401">
        <v>1052332601</v>
      </c>
      <c r="E1401" t="s">
        <v>10417</v>
      </c>
      <c r="F1401" s="2">
        <v>21310.32</v>
      </c>
      <c r="G1401">
        <v>45077</v>
      </c>
      <c r="H1401">
        <v>45083</v>
      </c>
      <c r="I1401">
        <v>45115</v>
      </c>
      <c r="J1401" t="s">
        <v>4725</v>
      </c>
      <c r="K1401" s="74">
        <v>2023</v>
      </c>
      <c r="L1401" t="str">
        <f t="shared" si="30"/>
        <v>20230716</v>
      </c>
      <c r="M1401" s="54" t="s">
        <v>8957</v>
      </c>
    </row>
    <row r="1402" spans="1:13" x14ac:dyDescent="0.25">
      <c r="A1402" s="54" t="s">
        <v>11362</v>
      </c>
      <c r="B1402">
        <v>717</v>
      </c>
      <c r="C1402" t="s">
        <v>7841</v>
      </c>
      <c r="D1402">
        <v>231380</v>
      </c>
      <c r="E1402" t="s">
        <v>11278</v>
      </c>
      <c r="F1402" s="2">
        <v>310</v>
      </c>
      <c r="G1402">
        <v>45055</v>
      </c>
      <c r="H1402">
        <v>45084</v>
      </c>
      <c r="I1402">
        <v>45069</v>
      </c>
      <c r="J1402" t="s">
        <v>8455</v>
      </c>
      <c r="K1402" s="74">
        <v>2023</v>
      </c>
      <c r="L1402" t="str">
        <f t="shared" si="30"/>
        <v>20230717</v>
      </c>
      <c r="M1402" s="54" t="s">
        <v>8957</v>
      </c>
    </row>
    <row r="1403" spans="1:13" x14ac:dyDescent="0.25">
      <c r="A1403" s="54" t="s">
        <v>11363</v>
      </c>
      <c r="B1403">
        <v>718</v>
      </c>
      <c r="C1403" t="s">
        <v>11279</v>
      </c>
      <c r="D1403">
        <v>1123119</v>
      </c>
      <c r="E1403" t="s">
        <v>11280</v>
      </c>
      <c r="F1403" s="2">
        <v>115.6</v>
      </c>
      <c r="G1403">
        <v>45063</v>
      </c>
      <c r="H1403">
        <v>45084</v>
      </c>
      <c r="I1403">
        <v>45077</v>
      </c>
      <c r="J1403" t="s">
        <v>11281</v>
      </c>
      <c r="K1403" s="74">
        <v>2023</v>
      </c>
      <c r="L1403" t="str">
        <f t="shared" si="30"/>
        <v>20230718</v>
      </c>
      <c r="M1403" s="54" t="s">
        <v>8957</v>
      </c>
    </row>
    <row r="1404" spans="1:13" x14ac:dyDescent="0.25">
      <c r="A1404" s="54" t="s">
        <v>11364</v>
      </c>
      <c r="B1404">
        <v>719</v>
      </c>
      <c r="C1404" t="s">
        <v>7427</v>
      </c>
      <c r="D1404">
        <v>4723012219</v>
      </c>
      <c r="E1404" t="s">
        <v>7428</v>
      </c>
      <c r="F1404" s="2">
        <v>633.94000000000005</v>
      </c>
      <c r="G1404">
        <v>45077</v>
      </c>
      <c r="H1404">
        <v>45083</v>
      </c>
      <c r="I1404">
        <v>45127</v>
      </c>
      <c r="J1404" t="s">
        <v>8954</v>
      </c>
      <c r="K1404" s="74">
        <v>2023</v>
      </c>
      <c r="L1404" t="str">
        <f t="shared" si="30"/>
        <v>20230719</v>
      </c>
      <c r="M1404" s="54" t="s">
        <v>8957</v>
      </c>
    </row>
    <row r="1405" spans="1:13" x14ac:dyDescent="0.25">
      <c r="A1405" s="54" t="s">
        <v>11365</v>
      </c>
      <c r="B1405">
        <v>720</v>
      </c>
      <c r="C1405" t="s">
        <v>8789</v>
      </c>
      <c r="D1405">
        <v>230100110</v>
      </c>
      <c r="E1405" t="s">
        <v>11282</v>
      </c>
      <c r="F1405" s="2">
        <v>2163.1799999999998</v>
      </c>
      <c r="G1405">
        <v>45056</v>
      </c>
      <c r="H1405">
        <v>45084</v>
      </c>
      <c r="I1405">
        <v>45066</v>
      </c>
      <c r="J1405" t="s">
        <v>11283</v>
      </c>
      <c r="K1405" s="74">
        <v>2023</v>
      </c>
      <c r="L1405" t="str">
        <f t="shared" si="30"/>
        <v>20230720</v>
      </c>
      <c r="M1405" s="54" t="s">
        <v>8957</v>
      </c>
    </row>
    <row r="1406" spans="1:13" x14ac:dyDescent="0.25">
      <c r="A1406" s="54" t="s">
        <v>11366</v>
      </c>
      <c r="B1406">
        <v>721</v>
      </c>
      <c r="C1406" t="s">
        <v>8789</v>
      </c>
      <c r="D1406">
        <v>230100112</v>
      </c>
      <c r="E1406" t="s">
        <v>11284</v>
      </c>
      <c r="F1406" s="2">
        <v>528.28</v>
      </c>
      <c r="G1406">
        <v>45056</v>
      </c>
      <c r="H1406">
        <v>45084</v>
      </c>
      <c r="I1406">
        <v>45066</v>
      </c>
      <c r="J1406" t="s">
        <v>11285</v>
      </c>
      <c r="K1406" s="74">
        <v>2023</v>
      </c>
      <c r="L1406" t="str">
        <f t="shared" si="30"/>
        <v>20230721</v>
      </c>
      <c r="M1406" s="54" t="s">
        <v>8957</v>
      </c>
    </row>
    <row r="1407" spans="1:13" x14ac:dyDescent="0.25">
      <c r="A1407" s="54" t="s">
        <v>11367</v>
      </c>
      <c r="B1407">
        <v>722</v>
      </c>
      <c r="C1407" t="s">
        <v>8789</v>
      </c>
      <c r="D1407">
        <v>230100111</v>
      </c>
      <c r="E1407" t="s">
        <v>11286</v>
      </c>
      <c r="F1407" s="2">
        <v>1350.92</v>
      </c>
      <c r="G1407">
        <v>45056</v>
      </c>
      <c r="H1407">
        <v>45084</v>
      </c>
      <c r="I1407">
        <v>45066</v>
      </c>
      <c r="J1407" t="s">
        <v>11285</v>
      </c>
      <c r="K1407" s="74">
        <v>2023</v>
      </c>
      <c r="L1407" t="str">
        <f t="shared" si="30"/>
        <v>20230722</v>
      </c>
      <c r="M1407" s="54" t="s">
        <v>8957</v>
      </c>
    </row>
    <row r="1408" spans="1:13" x14ac:dyDescent="0.25">
      <c r="A1408" s="54" t="s">
        <v>11368</v>
      </c>
      <c r="B1408">
        <v>723</v>
      </c>
      <c r="C1408" t="s">
        <v>8467</v>
      </c>
      <c r="D1408">
        <v>2023012</v>
      </c>
      <c r="E1408" t="s">
        <v>7677</v>
      </c>
      <c r="F1408" s="2">
        <v>1871</v>
      </c>
      <c r="G1408">
        <v>45077</v>
      </c>
      <c r="H1408">
        <v>45084</v>
      </c>
      <c r="I1408">
        <v>45096</v>
      </c>
      <c r="J1408" t="s">
        <v>6795</v>
      </c>
      <c r="K1408" s="74">
        <v>2023</v>
      </c>
      <c r="L1408" t="str">
        <f t="shared" si="30"/>
        <v>20230723</v>
      </c>
      <c r="M1408" s="54" t="s">
        <v>8957</v>
      </c>
    </row>
    <row r="1409" spans="1:13" x14ac:dyDescent="0.25">
      <c r="A1409" s="54" t="s">
        <v>11369</v>
      </c>
      <c r="B1409">
        <v>724</v>
      </c>
      <c r="C1409" t="s">
        <v>8823</v>
      </c>
      <c r="D1409">
        <v>20230628</v>
      </c>
      <c r="E1409" t="s">
        <v>11287</v>
      </c>
      <c r="F1409" s="2">
        <v>273.89999999999998</v>
      </c>
      <c r="G1409">
        <v>45076</v>
      </c>
      <c r="H1409">
        <v>45082</v>
      </c>
      <c r="I1409">
        <v>45090</v>
      </c>
      <c r="J1409" t="s">
        <v>4682</v>
      </c>
      <c r="K1409" s="74">
        <v>2023</v>
      </c>
      <c r="L1409" t="str">
        <f t="shared" si="30"/>
        <v>20230724</v>
      </c>
      <c r="M1409" s="54" t="s">
        <v>8957</v>
      </c>
    </row>
    <row r="1410" spans="1:13" x14ac:dyDescent="0.25">
      <c r="A1410" s="54" t="s">
        <v>11370</v>
      </c>
      <c r="B1410">
        <v>725</v>
      </c>
      <c r="C1410" t="s">
        <v>7617</v>
      </c>
      <c r="D1410">
        <v>230100073</v>
      </c>
      <c r="E1410" t="s">
        <v>11288</v>
      </c>
      <c r="F1410" s="2">
        <v>354.01</v>
      </c>
      <c r="G1410">
        <v>45077</v>
      </c>
      <c r="H1410">
        <v>45082</v>
      </c>
      <c r="I1410">
        <v>45091</v>
      </c>
      <c r="J1410" t="s">
        <v>11289</v>
      </c>
      <c r="K1410" s="74">
        <v>2023</v>
      </c>
      <c r="L1410" t="str">
        <f t="shared" si="30"/>
        <v>20230725</v>
      </c>
      <c r="M1410" s="54" t="s">
        <v>8957</v>
      </c>
    </row>
    <row r="1411" spans="1:13" x14ac:dyDescent="0.25">
      <c r="A1411" s="54" t="s">
        <v>11371</v>
      </c>
      <c r="B1411">
        <v>726</v>
      </c>
      <c r="C1411" t="s">
        <v>8940</v>
      </c>
      <c r="D1411">
        <v>122300799</v>
      </c>
      <c r="E1411" t="s">
        <v>7666</v>
      </c>
      <c r="F1411" s="2">
        <v>1440.32</v>
      </c>
      <c r="G1411">
        <v>45077</v>
      </c>
      <c r="H1411">
        <v>45083</v>
      </c>
      <c r="I1411">
        <v>45122</v>
      </c>
      <c r="J1411" t="s">
        <v>72</v>
      </c>
      <c r="K1411" s="74">
        <v>2023</v>
      </c>
      <c r="L1411" t="str">
        <f t="shared" si="30"/>
        <v>20230726</v>
      </c>
      <c r="M1411" s="54" t="s">
        <v>8957</v>
      </c>
    </row>
    <row r="1412" spans="1:13" x14ac:dyDescent="0.25">
      <c r="A1412" s="54" t="s">
        <v>11372</v>
      </c>
      <c r="B1412">
        <v>727</v>
      </c>
      <c r="C1412" t="s">
        <v>11290</v>
      </c>
      <c r="D1412">
        <v>23200289</v>
      </c>
      <c r="E1412" t="s">
        <v>11291</v>
      </c>
      <c r="F1412" s="2">
        <v>402</v>
      </c>
      <c r="G1412">
        <v>45077</v>
      </c>
      <c r="H1412">
        <v>45083</v>
      </c>
      <c r="I1412">
        <v>45088</v>
      </c>
      <c r="J1412" t="s">
        <v>11292</v>
      </c>
      <c r="K1412" s="74">
        <v>2023</v>
      </c>
      <c r="L1412" t="str">
        <f t="shared" si="30"/>
        <v>20230727</v>
      </c>
      <c r="M1412" s="54" t="s">
        <v>8957</v>
      </c>
    </row>
    <row r="1413" spans="1:13" x14ac:dyDescent="0.25">
      <c r="A1413" s="54" t="s">
        <v>11373</v>
      </c>
      <c r="B1413">
        <v>728</v>
      </c>
      <c r="C1413" t="s">
        <v>8216</v>
      </c>
      <c r="D1413">
        <v>2023207</v>
      </c>
      <c r="E1413" t="s">
        <v>10411</v>
      </c>
      <c r="F1413" s="2">
        <v>7554.53</v>
      </c>
      <c r="G1413">
        <v>45077</v>
      </c>
      <c r="H1413">
        <v>45084</v>
      </c>
      <c r="I1413">
        <v>45108</v>
      </c>
      <c r="J1413" t="s">
        <v>5854</v>
      </c>
      <c r="K1413" s="74">
        <v>2023</v>
      </c>
      <c r="L1413" t="str">
        <f t="shared" si="30"/>
        <v>20230728</v>
      </c>
      <c r="M1413" s="54" t="s">
        <v>8957</v>
      </c>
    </row>
    <row r="1414" spans="1:13" x14ac:dyDescent="0.25">
      <c r="A1414" s="54" t="s">
        <v>11374</v>
      </c>
      <c r="B1414">
        <v>729</v>
      </c>
      <c r="C1414" t="s">
        <v>7790</v>
      </c>
      <c r="D1414">
        <v>3107396003</v>
      </c>
      <c r="E1414" t="s">
        <v>7632</v>
      </c>
      <c r="F1414" s="2">
        <v>708.53</v>
      </c>
      <c r="G1414">
        <v>45077</v>
      </c>
      <c r="H1414">
        <v>45085</v>
      </c>
      <c r="I1414">
        <v>45093</v>
      </c>
      <c r="J1414" t="s">
        <v>11293</v>
      </c>
      <c r="K1414" s="74">
        <v>2023</v>
      </c>
      <c r="L1414" t="str">
        <f t="shared" si="30"/>
        <v>20230729</v>
      </c>
      <c r="M1414" s="54" t="s">
        <v>8957</v>
      </c>
    </row>
    <row r="1415" spans="1:13" x14ac:dyDescent="0.25">
      <c r="A1415" s="54" t="s">
        <v>11375</v>
      </c>
      <c r="B1415">
        <v>730</v>
      </c>
      <c r="C1415" t="s">
        <v>7790</v>
      </c>
      <c r="D1415">
        <v>3107396004</v>
      </c>
      <c r="E1415" t="s">
        <v>7632</v>
      </c>
      <c r="F1415" s="2">
        <v>1.03</v>
      </c>
      <c r="G1415">
        <v>45077</v>
      </c>
      <c r="H1415">
        <v>45085</v>
      </c>
      <c r="I1415">
        <v>45096</v>
      </c>
      <c r="J1415" t="s">
        <v>5652</v>
      </c>
      <c r="K1415" s="74">
        <v>2023</v>
      </c>
      <c r="L1415" t="str">
        <f t="shared" si="30"/>
        <v>20230730</v>
      </c>
      <c r="M1415" s="54" t="s">
        <v>8957</v>
      </c>
    </row>
    <row r="1416" spans="1:13" x14ac:dyDescent="0.25">
      <c r="A1416" s="54" t="s">
        <v>11376</v>
      </c>
      <c r="B1416">
        <v>731</v>
      </c>
      <c r="C1416" t="s">
        <v>11294</v>
      </c>
      <c r="D1416">
        <v>1111223116</v>
      </c>
      <c r="E1416" t="s">
        <v>7668</v>
      </c>
      <c r="F1416" s="2">
        <v>1873.7</v>
      </c>
      <c r="G1416">
        <v>45077</v>
      </c>
      <c r="H1416">
        <v>45085</v>
      </c>
      <c r="I1416">
        <v>45096</v>
      </c>
      <c r="J1416" t="s">
        <v>179</v>
      </c>
      <c r="K1416" s="74">
        <v>2023</v>
      </c>
      <c r="L1416" t="str">
        <f t="shared" si="30"/>
        <v>20230731</v>
      </c>
      <c r="M1416" s="54" t="s">
        <v>8957</v>
      </c>
    </row>
    <row r="1417" spans="1:13" x14ac:dyDescent="0.25">
      <c r="A1417" s="54" t="s">
        <v>11377</v>
      </c>
      <c r="B1417">
        <v>732</v>
      </c>
      <c r="C1417" t="s">
        <v>7533</v>
      </c>
      <c r="D1417">
        <v>230080</v>
      </c>
      <c r="E1417" t="s">
        <v>11295</v>
      </c>
      <c r="F1417" s="2">
        <v>1731.72</v>
      </c>
      <c r="G1417">
        <v>45051</v>
      </c>
      <c r="H1417">
        <v>45062</v>
      </c>
      <c r="I1417">
        <v>45068</v>
      </c>
      <c r="J1417" t="s">
        <v>11296</v>
      </c>
      <c r="K1417" s="74">
        <v>2023</v>
      </c>
      <c r="L1417" t="str">
        <f t="shared" si="30"/>
        <v>20230732</v>
      </c>
      <c r="M1417" s="54" t="s">
        <v>8957</v>
      </c>
    </row>
    <row r="1418" spans="1:13" x14ac:dyDescent="0.25">
      <c r="A1418" s="54" t="s">
        <v>11378</v>
      </c>
      <c r="B1418">
        <v>733</v>
      </c>
      <c r="C1418" t="s">
        <v>11297</v>
      </c>
      <c r="E1418" t="s">
        <v>8642</v>
      </c>
      <c r="F1418" s="2">
        <v>17000</v>
      </c>
      <c r="G1418">
        <v>45077</v>
      </c>
      <c r="H1418">
        <v>45089</v>
      </c>
      <c r="I1418">
        <v>45077</v>
      </c>
      <c r="J1418" t="s">
        <v>8643</v>
      </c>
      <c r="K1418" s="74">
        <v>2023</v>
      </c>
      <c r="L1418" t="str">
        <f t="shared" si="30"/>
        <v>20230733</v>
      </c>
      <c r="M1418" s="54" t="s">
        <v>8957</v>
      </c>
    </row>
    <row r="1419" spans="1:13" x14ac:dyDescent="0.25">
      <c r="A1419" s="54" t="s">
        <v>11433</v>
      </c>
      <c r="B1419">
        <v>734</v>
      </c>
      <c r="C1419" t="s">
        <v>7617</v>
      </c>
      <c r="D1419">
        <v>230100081</v>
      </c>
      <c r="E1419" t="s">
        <v>11398</v>
      </c>
      <c r="F1419" s="2">
        <v>1761.99</v>
      </c>
      <c r="G1419">
        <v>45077</v>
      </c>
      <c r="H1419">
        <v>45085</v>
      </c>
      <c r="I1419">
        <v>45091</v>
      </c>
      <c r="J1419" t="s">
        <v>7952</v>
      </c>
      <c r="K1419" s="74">
        <v>2023</v>
      </c>
      <c r="L1419" t="str">
        <f t="shared" si="30"/>
        <v>20230734</v>
      </c>
      <c r="M1419" s="54" t="s">
        <v>8957</v>
      </c>
    </row>
    <row r="1420" spans="1:13" x14ac:dyDescent="0.25">
      <c r="A1420" s="54" t="s">
        <v>11434</v>
      </c>
      <c r="B1420">
        <v>735</v>
      </c>
      <c r="C1420" t="s">
        <v>11399</v>
      </c>
      <c r="D1420">
        <v>23081</v>
      </c>
      <c r="E1420" t="s">
        <v>7687</v>
      </c>
      <c r="F1420" s="2">
        <v>1210</v>
      </c>
      <c r="G1420">
        <v>45077</v>
      </c>
      <c r="H1420">
        <v>45086</v>
      </c>
      <c r="I1420">
        <v>45096</v>
      </c>
      <c r="J1420" t="s">
        <v>6801</v>
      </c>
      <c r="K1420" s="74">
        <v>2023</v>
      </c>
      <c r="L1420" t="str">
        <f t="shared" si="30"/>
        <v>20230735</v>
      </c>
      <c r="M1420" s="54" t="s">
        <v>8957</v>
      </c>
    </row>
    <row r="1421" spans="1:13" x14ac:dyDescent="0.25">
      <c r="A1421" s="54" t="s">
        <v>11435</v>
      </c>
      <c r="B1421">
        <v>736</v>
      </c>
      <c r="C1421" t="s">
        <v>8942</v>
      </c>
      <c r="D1421">
        <v>1512301056</v>
      </c>
      <c r="E1421" t="s">
        <v>11400</v>
      </c>
      <c r="F1421" s="2">
        <v>572.16</v>
      </c>
      <c r="G1421">
        <v>45077</v>
      </c>
      <c r="H1421">
        <v>45090</v>
      </c>
      <c r="I1421">
        <v>45100</v>
      </c>
      <c r="J1421" t="s">
        <v>6824</v>
      </c>
      <c r="K1421" s="74">
        <v>2023</v>
      </c>
      <c r="L1421" t="str">
        <f t="shared" si="30"/>
        <v>20230736</v>
      </c>
      <c r="M1421" s="54" t="s">
        <v>8957</v>
      </c>
    </row>
    <row r="1422" spans="1:13" x14ac:dyDescent="0.25">
      <c r="A1422" s="54" t="s">
        <v>11436</v>
      </c>
      <c r="B1422">
        <v>737</v>
      </c>
      <c r="C1422" t="s">
        <v>11401</v>
      </c>
      <c r="D1422">
        <v>2323500184</v>
      </c>
      <c r="E1422" t="s">
        <v>10998</v>
      </c>
      <c r="F1422" s="2">
        <v>201.6</v>
      </c>
      <c r="G1422">
        <v>45057</v>
      </c>
      <c r="H1422">
        <v>45090</v>
      </c>
      <c r="I1422">
        <v>45090</v>
      </c>
      <c r="J1422" t="s">
        <v>11402</v>
      </c>
      <c r="K1422" s="74">
        <v>2023</v>
      </c>
      <c r="L1422" t="str">
        <f t="shared" si="30"/>
        <v>20230737</v>
      </c>
      <c r="M1422" s="54" t="s">
        <v>8957</v>
      </c>
    </row>
    <row r="1423" spans="1:13" x14ac:dyDescent="0.25">
      <c r="A1423" s="54" t="s">
        <v>11437</v>
      </c>
      <c r="B1423">
        <v>738</v>
      </c>
      <c r="C1423" t="s">
        <v>7636</v>
      </c>
      <c r="D1423">
        <v>9001608840</v>
      </c>
      <c r="E1423" t="s">
        <v>7637</v>
      </c>
      <c r="F1423" s="2">
        <v>958.3</v>
      </c>
      <c r="G1423">
        <v>45077</v>
      </c>
      <c r="H1423">
        <v>45090</v>
      </c>
      <c r="I1423">
        <v>45124</v>
      </c>
      <c r="J1423" t="s">
        <v>4698</v>
      </c>
      <c r="K1423" s="74">
        <v>2023</v>
      </c>
      <c r="L1423" t="str">
        <f t="shared" si="30"/>
        <v>20230738</v>
      </c>
      <c r="M1423" s="54" t="s">
        <v>8957</v>
      </c>
    </row>
    <row r="1424" spans="1:13" x14ac:dyDescent="0.25">
      <c r="A1424" s="54" t="s">
        <v>11438</v>
      </c>
      <c r="B1424">
        <v>739</v>
      </c>
      <c r="C1424" t="s">
        <v>7786</v>
      </c>
      <c r="D1424">
        <v>232023</v>
      </c>
      <c r="E1424" t="s">
        <v>7605</v>
      </c>
      <c r="F1424" s="2">
        <v>231.8</v>
      </c>
      <c r="G1424">
        <v>45075</v>
      </c>
      <c r="H1424">
        <v>45089</v>
      </c>
      <c r="I1424">
        <v>45114</v>
      </c>
      <c r="J1424" t="s">
        <v>5855</v>
      </c>
      <c r="K1424" s="74">
        <v>2023</v>
      </c>
      <c r="L1424" t="str">
        <f t="shared" si="30"/>
        <v>20230739</v>
      </c>
      <c r="M1424" s="54" t="s">
        <v>8957</v>
      </c>
    </row>
    <row r="1425" spans="1:13" x14ac:dyDescent="0.25">
      <c r="A1425" s="54" t="s">
        <v>11439</v>
      </c>
      <c r="B1425">
        <v>740</v>
      </c>
      <c r="C1425" t="s">
        <v>8120</v>
      </c>
      <c r="D1425">
        <v>20230077</v>
      </c>
      <c r="E1425" t="s">
        <v>7691</v>
      </c>
      <c r="F1425" s="2">
        <v>960</v>
      </c>
      <c r="G1425">
        <v>45077</v>
      </c>
      <c r="H1425">
        <v>45096</v>
      </c>
      <c r="I1425">
        <v>45110</v>
      </c>
      <c r="J1425" t="s">
        <v>4671</v>
      </c>
      <c r="K1425" s="74">
        <v>2023</v>
      </c>
      <c r="L1425" t="str">
        <f t="shared" si="30"/>
        <v>20230740</v>
      </c>
      <c r="M1425" s="54" t="s">
        <v>8957</v>
      </c>
    </row>
    <row r="1426" spans="1:13" x14ac:dyDescent="0.25">
      <c r="A1426" s="54" t="s">
        <v>11440</v>
      </c>
      <c r="B1426">
        <v>741</v>
      </c>
      <c r="C1426" t="s">
        <v>8769</v>
      </c>
      <c r="D1426">
        <v>20230503</v>
      </c>
      <c r="E1426" t="s">
        <v>7682</v>
      </c>
      <c r="F1426" s="2">
        <v>199.16</v>
      </c>
      <c r="G1426">
        <v>45078</v>
      </c>
      <c r="H1426">
        <v>45096</v>
      </c>
      <c r="I1426">
        <v>45097</v>
      </c>
      <c r="J1426" t="s">
        <v>174</v>
      </c>
      <c r="K1426" s="74">
        <v>2023</v>
      </c>
      <c r="L1426" t="str">
        <f t="shared" si="30"/>
        <v>20230741</v>
      </c>
      <c r="M1426" s="54" t="s">
        <v>8957</v>
      </c>
    </row>
    <row r="1427" spans="1:13" x14ac:dyDescent="0.25">
      <c r="A1427" s="54" t="s">
        <v>11441</v>
      </c>
      <c r="B1427">
        <v>742</v>
      </c>
      <c r="C1427" t="s">
        <v>7665</v>
      </c>
      <c r="D1427">
        <v>122300871</v>
      </c>
      <c r="E1427" t="s">
        <v>11403</v>
      </c>
      <c r="F1427" s="2">
        <v>2304</v>
      </c>
      <c r="G1427">
        <v>45078</v>
      </c>
      <c r="H1427">
        <v>45092</v>
      </c>
      <c r="I1427">
        <v>45116</v>
      </c>
      <c r="J1427" t="s">
        <v>11404</v>
      </c>
      <c r="K1427" s="74">
        <v>2023</v>
      </c>
      <c r="L1427" t="str">
        <f t="shared" si="30"/>
        <v>20230742</v>
      </c>
      <c r="M1427" s="54" t="s">
        <v>8957</v>
      </c>
    </row>
    <row r="1428" spans="1:13" x14ac:dyDescent="0.25">
      <c r="A1428" s="54" t="s">
        <v>11442</v>
      </c>
      <c r="B1428">
        <v>743</v>
      </c>
      <c r="C1428" t="s">
        <v>11405</v>
      </c>
      <c r="D1428">
        <v>20230204</v>
      </c>
      <c r="E1428" t="s">
        <v>11406</v>
      </c>
      <c r="F1428" s="2">
        <v>144</v>
      </c>
      <c r="G1428">
        <v>45078</v>
      </c>
      <c r="H1428">
        <v>45078</v>
      </c>
      <c r="I1428">
        <v>45092</v>
      </c>
      <c r="J1428" t="s">
        <v>11407</v>
      </c>
      <c r="K1428" s="74">
        <v>2023</v>
      </c>
      <c r="L1428" t="str">
        <f t="shared" si="30"/>
        <v>20230743</v>
      </c>
      <c r="M1428" s="54" t="s">
        <v>8957</v>
      </c>
    </row>
    <row r="1429" spans="1:13" x14ac:dyDescent="0.25">
      <c r="A1429" s="54" t="s">
        <v>11443</v>
      </c>
      <c r="B1429">
        <v>744</v>
      </c>
      <c r="C1429" t="s">
        <v>11408</v>
      </c>
      <c r="D1429">
        <v>2023466</v>
      </c>
      <c r="E1429" t="s">
        <v>11409</v>
      </c>
      <c r="F1429" s="2">
        <v>822</v>
      </c>
      <c r="G1429">
        <v>45078</v>
      </c>
      <c r="H1429">
        <v>45084</v>
      </c>
      <c r="I1429">
        <v>45092</v>
      </c>
      <c r="J1429" t="s">
        <v>11410</v>
      </c>
      <c r="K1429" s="74">
        <v>2023</v>
      </c>
      <c r="L1429" t="str">
        <f t="shared" si="30"/>
        <v>20230744</v>
      </c>
      <c r="M1429" s="54" t="s">
        <v>8957</v>
      </c>
    </row>
    <row r="1430" spans="1:13" x14ac:dyDescent="0.25">
      <c r="A1430" s="54" t="s">
        <v>11444</v>
      </c>
      <c r="B1430">
        <v>745</v>
      </c>
      <c r="C1430" t="s">
        <v>10961</v>
      </c>
      <c r="D1430">
        <v>1012341997</v>
      </c>
      <c r="E1430" t="s">
        <v>10417</v>
      </c>
      <c r="F1430" s="2">
        <v>14844.43</v>
      </c>
      <c r="G1430">
        <v>45078</v>
      </c>
      <c r="H1430">
        <v>45078</v>
      </c>
      <c r="I1430">
        <v>45092</v>
      </c>
      <c r="J1430" t="s">
        <v>4725</v>
      </c>
      <c r="K1430" s="74">
        <v>2023</v>
      </c>
      <c r="L1430" t="str">
        <f t="shared" si="30"/>
        <v>20230745</v>
      </c>
      <c r="M1430" s="54" t="s">
        <v>8957</v>
      </c>
    </row>
    <row r="1431" spans="1:13" x14ac:dyDescent="0.25">
      <c r="A1431" s="54" t="s">
        <v>11445</v>
      </c>
      <c r="B1431">
        <v>746</v>
      </c>
      <c r="C1431" t="s">
        <v>7399</v>
      </c>
      <c r="D1431">
        <v>23300218</v>
      </c>
      <c r="E1431" t="s">
        <v>11411</v>
      </c>
      <c r="F1431" s="2">
        <v>1799.44</v>
      </c>
      <c r="G1431">
        <v>45078</v>
      </c>
      <c r="H1431">
        <v>45078</v>
      </c>
      <c r="I1431">
        <v>45092</v>
      </c>
      <c r="J1431" t="s">
        <v>11412</v>
      </c>
      <c r="K1431" s="74">
        <v>2023</v>
      </c>
      <c r="L1431" t="str">
        <f t="shared" si="30"/>
        <v>20230746</v>
      </c>
      <c r="M1431" s="54" t="s">
        <v>8957</v>
      </c>
    </row>
    <row r="1432" spans="1:13" x14ac:dyDescent="0.25">
      <c r="A1432" s="54" t="s">
        <v>11446</v>
      </c>
      <c r="B1432">
        <v>747</v>
      </c>
      <c r="C1432" t="s">
        <v>8659</v>
      </c>
      <c r="D1432">
        <v>122326951</v>
      </c>
      <c r="E1432" t="s">
        <v>11413</v>
      </c>
      <c r="F1432" s="2">
        <v>3592.65</v>
      </c>
      <c r="G1432">
        <v>45079</v>
      </c>
      <c r="H1432">
        <v>45079</v>
      </c>
      <c r="I1432">
        <v>45093</v>
      </c>
      <c r="J1432" t="s">
        <v>4724</v>
      </c>
      <c r="K1432" s="74">
        <v>2023</v>
      </c>
      <c r="L1432" t="str">
        <f t="shared" si="30"/>
        <v>20230747</v>
      </c>
      <c r="M1432" s="54" t="s">
        <v>8957</v>
      </c>
    </row>
    <row r="1433" spans="1:13" x14ac:dyDescent="0.25">
      <c r="A1433" s="54" t="s">
        <v>11447</v>
      </c>
      <c r="B1433">
        <v>748</v>
      </c>
      <c r="C1433" t="s">
        <v>7399</v>
      </c>
      <c r="D1433">
        <v>23300228</v>
      </c>
      <c r="E1433" t="s">
        <v>11414</v>
      </c>
      <c r="F1433" s="2">
        <v>56.36</v>
      </c>
      <c r="G1433">
        <v>45079</v>
      </c>
      <c r="H1433">
        <v>45079</v>
      </c>
      <c r="I1433">
        <v>45093</v>
      </c>
      <c r="J1433" t="s">
        <v>51</v>
      </c>
      <c r="K1433" s="74">
        <v>2023</v>
      </c>
      <c r="L1433" t="str">
        <f t="shared" si="30"/>
        <v>20230748</v>
      </c>
      <c r="M1433" s="54" t="s">
        <v>8957</v>
      </c>
    </row>
    <row r="1434" spans="1:13" x14ac:dyDescent="0.25">
      <c r="A1434" s="54" t="s">
        <v>11448</v>
      </c>
      <c r="B1434">
        <v>749</v>
      </c>
      <c r="C1434" t="s">
        <v>10437</v>
      </c>
      <c r="D1434">
        <v>862023</v>
      </c>
      <c r="E1434" t="s">
        <v>7495</v>
      </c>
      <c r="F1434" s="2">
        <v>536.19000000000005</v>
      </c>
      <c r="G1434">
        <v>45078</v>
      </c>
      <c r="H1434">
        <v>45079</v>
      </c>
      <c r="I1434">
        <v>45107</v>
      </c>
      <c r="J1434" t="s">
        <v>4665</v>
      </c>
      <c r="K1434" s="74">
        <v>2023</v>
      </c>
      <c r="L1434" t="str">
        <f t="shared" si="30"/>
        <v>20230749</v>
      </c>
      <c r="M1434" s="54" t="s">
        <v>8957</v>
      </c>
    </row>
    <row r="1435" spans="1:13" x14ac:dyDescent="0.25">
      <c r="A1435" s="54" t="s">
        <v>11449</v>
      </c>
      <c r="B1435">
        <v>750</v>
      </c>
      <c r="C1435" t="s">
        <v>10437</v>
      </c>
      <c r="D1435">
        <v>872023</v>
      </c>
      <c r="E1435" t="s">
        <v>7497</v>
      </c>
      <c r="F1435" s="2">
        <v>536.41</v>
      </c>
      <c r="G1435">
        <v>45078</v>
      </c>
      <c r="H1435">
        <v>45079</v>
      </c>
      <c r="I1435">
        <v>45107</v>
      </c>
      <c r="J1435" t="s">
        <v>4665</v>
      </c>
      <c r="K1435" s="74">
        <v>2023</v>
      </c>
      <c r="L1435" t="str">
        <f t="shared" si="30"/>
        <v>20230750</v>
      </c>
      <c r="M1435" s="54" t="s">
        <v>8957</v>
      </c>
    </row>
    <row r="1436" spans="1:13" x14ac:dyDescent="0.25">
      <c r="A1436" s="54" t="s">
        <v>11450</v>
      </c>
      <c r="B1436">
        <v>751</v>
      </c>
      <c r="C1436" t="s">
        <v>8659</v>
      </c>
      <c r="D1436">
        <v>322305499</v>
      </c>
      <c r="E1436" t="s">
        <v>11415</v>
      </c>
      <c r="F1436" s="2">
        <v>-7.16</v>
      </c>
      <c r="G1436">
        <v>45079</v>
      </c>
      <c r="H1436">
        <v>45079</v>
      </c>
      <c r="I1436">
        <v>45093</v>
      </c>
      <c r="J1436" t="s">
        <v>37</v>
      </c>
      <c r="K1436" s="74">
        <v>2023</v>
      </c>
      <c r="L1436" t="str">
        <f t="shared" si="30"/>
        <v>20230751</v>
      </c>
      <c r="M1436" s="54" t="s">
        <v>8957</v>
      </c>
    </row>
    <row r="1437" spans="1:13" x14ac:dyDescent="0.25">
      <c r="A1437" s="54" t="s">
        <v>11451</v>
      </c>
      <c r="B1437">
        <v>752</v>
      </c>
      <c r="C1437" t="s">
        <v>7427</v>
      </c>
      <c r="D1437">
        <v>4723011145</v>
      </c>
      <c r="E1437" t="s">
        <v>10418</v>
      </c>
      <c r="F1437" s="2">
        <v>678</v>
      </c>
      <c r="G1437">
        <v>45078</v>
      </c>
      <c r="H1437">
        <v>45083</v>
      </c>
      <c r="I1437">
        <v>45096</v>
      </c>
      <c r="J1437" t="s">
        <v>4746</v>
      </c>
      <c r="K1437" s="74">
        <v>2023</v>
      </c>
      <c r="L1437" t="str">
        <f t="shared" si="30"/>
        <v>20230752</v>
      </c>
      <c r="M1437" s="54" t="s">
        <v>8957</v>
      </c>
    </row>
    <row r="1438" spans="1:13" x14ac:dyDescent="0.25">
      <c r="A1438" s="54" t="s">
        <v>11452</v>
      </c>
      <c r="B1438">
        <v>753</v>
      </c>
      <c r="C1438" t="s">
        <v>11416</v>
      </c>
      <c r="D1438">
        <v>362023</v>
      </c>
      <c r="E1438" t="s">
        <v>11417</v>
      </c>
      <c r="F1438" s="2">
        <v>450</v>
      </c>
      <c r="G1438">
        <v>45079</v>
      </c>
      <c r="H1438">
        <v>45084</v>
      </c>
      <c r="I1438">
        <v>45096</v>
      </c>
      <c r="J1438" t="s">
        <v>11418</v>
      </c>
      <c r="K1438" s="74">
        <v>2023</v>
      </c>
      <c r="L1438" t="str">
        <f t="shared" si="30"/>
        <v>20230753</v>
      </c>
      <c r="M1438" s="54" t="s">
        <v>8957</v>
      </c>
    </row>
    <row r="1439" spans="1:13" x14ac:dyDescent="0.25">
      <c r="A1439" s="54" t="s">
        <v>11453</v>
      </c>
      <c r="B1439">
        <v>754</v>
      </c>
      <c r="C1439" t="s">
        <v>11419</v>
      </c>
      <c r="D1439">
        <v>41230637</v>
      </c>
      <c r="E1439" t="s">
        <v>11420</v>
      </c>
      <c r="F1439" s="2">
        <v>318.26</v>
      </c>
      <c r="G1439">
        <v>45078</v>
      </c>
      <c r="H1439">
        <v>45083</v>
      </c>
      <c r="I1439">
        <v>45086</v>
      </c>
      <c r="J1439" t="s">
        <v>11421</v>
      </c>
      <c r="K1439" s="74">
        <v>2023</v>
      </c>
      <c r="L1439" t="str">
        <f t="shared" si="30"/>
        <v>20230754</v>
      </c>
      <c r="M1439" s="54" t="s">
        <v>8957</v>
      </c>
    </row>
    <row r="1440" spans="1:13" x14ac:dyDescent="0.25">
      <c r="A1440" s="54" t="s">
        <v>11454</v>
      </c>
      <c r="B1440">
        <v>755</v>
      </c>
      <c r="C1440" t="s">
        <v>11422</v>
      </c>
      <c r="D1440">
        <v>230601</v>
      </c>
      <c r="E1440" t="s">
        <v>11423</v>
      </c>
      <c r="F1440" s="2">
        <v>765</v>
      </c>
      <c r="G1440">
        <v>45083</v>
      </c>
      <c r="H1440">
        <v>45091</v>
      </c>
      <c r="I1440">
        <v>45097</v>
      </c>
      <c r="J1440" t="s">
        <v>11424</v>
      </c>
      <c r="K1440" s="74">
        <v>2023</v>
      </c>
      <c r="L1440" t="str">
        <f t="shared" si="30"/>
        <v>20230755</v>
      </c>
      <c r="M1440" s="54" t="s">
        <v>8957</v>
      </c>
    </row>
    <row r="1441" spans="1:13" x14ac:dyDescent="0.25">
      <c r="A1441" s="54" t="s">
        <v>11455</v>
      </c>
      <c r="B1441">
        <v>756</v>
      </c>
      <c r="C1441" t="s">
        <v>10655</v>
      </c>
      <c r="D1441">
        <v>23010376</v>
      </c>
      <c r="E1441" t="s">
        <v>11425</v>
      </c>
      <c r="F1441" s="2">
        <v>1036.8</v>
      </c>
      <c r="G1441">
        <v>45084</v>
      </c>
      <c r="H1441">
        <v>45089</v>
      </c>
      <c r="I1441">
        <v>45098</v>
      </c>
      <c r="J1441" t="s">
        <v>11426</v>
      </c>
      <c r="K1441" s="74">
        <v>2023</v>
      </c>
      <c r="L1441" t="str">
        <f t="shared" si="30"/>
        <v>20230756</v>
      </c>
      <c r="M1441" s="54" t="s">
        <v>8957</v>
      </c>
    </row>
    <row r="1442" spans="1:13" x14ac:dyDescent="0.25">
      <c r="A1442" s="54" t="s">
        <v>11456</v>
      </c>
      <c r="B1442">
        <v>757</v>
      </c>
      <c r="C1442" t="s">
        <v>11427</v>
      </c>
      <c r="D1442">
        <v>38232023</v>
      </c>
      <c r="E1442" t="s">
        <v>11428</v>
      </c>
      <c r="F1442" s="2">
        <v>332.17</v>
      </c>
      <c r="G1442">
        <v>45085</v>
      </c>
      <c r="H1442">
        <v>45091</v>
      </c>
      <c r="I1442">
        <v>45099</v>
      </c>
      <c r="J1442" t="s">
        <v>11429</v>
      </c>
      <c r="K1442" s="74">
        <v>2023</v>
      </c>
      <c r="L1442" t="str">
        <f t="shared" si="30"/>
        <v>20230757</v>
      </c>
      <c r="M1442" s="54" t="s">
        <v>8957</v>
      </c>
    </row>
    <row r="1443" spans="1:13" x14ac:dyDescent="0.25">
      <c r="A1443" s="54" t="s">
        <v>11457</v>
      </c>
      <c r="B1443">
        <v>758</v>
      </c>
      <c r="C1443" t="s">
        <v>11430</v>
      </c>
      <c r="D1443">
        <v>2023139</v>
      </c>
      <c r="E1443" t="s">
        <v>11431</v>
      </c>
      <c r="F1443" s="2">
        <v>45.9</v>
      </c>
      <c r="G1443">
        <v>45085</v>
      </c>
      <c r="H1443">
        <v>45096</v>
      </c>
      <c r="I1443">
        <v>45085</v>
      </c>
      <c r="J1443" t="s">
        <v>11432</v>
      </c>
      <c r="K1443" s="74">
        <v>2023</v>
      </c>
      <c r="L1443" t="str">
        <f t="shared" si="30"/>
        <v>20230758</v>
      </c>
      <c r="M1443" s="54" t="s">
        <v>8957</v>
      </c>
    </row>
    <row r="1444" spans="1:13" x14ac:dyDescent="0.25">
      <c r="A1444" s="54" t="s">
        <v>11632</v>
      </c>
      <c r="B1444">
        <v>759</v>
      </c>
      <c r="C1444" t="s">
        <v>8659</v>
      </c>
      <c r="D1444">
        <v>122327794</v>
      </c>
      <c r="E1444" t="s">
        <v>11662</v>
      </c>
      <c r="F1444" s="2">
        <v>7.03</v>
      </c>
      <c r="G1444">
        <v>45085</v>
      </c>
      <c r="H1444">
        <v>45085</v>
      </c>
      <c r="I1444">
        <v>45099</v>
      </c>
      <c r="J1444" t="s">
        <v>7545</v>
      </c>
      <c r="K1444" s="74">
        <v>2023</v>
      </c>
      <c r="L1444" t="str">
        <f t="shared" si="30"/>
        <v>20230759</v>
      </c>
      <c r="M1444" s="54" t="s">
        <v>8957</v>
      </c>
    </row>
    <row r="1445" spans="1:13" x14ac:dyDescent="0.25">
      <c r="A1445" s="54" t="s">
        <v>11633</v>
      </c>
      <c r="B1445">
        <v>760</v>
      </c>
      <c r="C1445" t="s">
        <v>8846</v>
      </c>
      <c r="D1445">
        <v>10230192</v>
      </c>
      <c r="E1445" t="s">
        <v>11663</v>
      </c>
      <c r="F1445" s="2">
        <v>42</v>
      </c>
      <c r="G1445">
        <v>45082</v>
      </c>
      <c r="H1445">
        <v>45082</v>
      </c>
      <c r="I1445">
        <v>45089</v>
      </c>
      <c r="J1445" t="s">
        <v>11664</v>
      </c>
      <c r="K1445" s="74">
        <v>2023</v>
      </c>
      <c r="L1445" t="str">
        <f t="shared" si="30"/>
        <v>20230760</v>
      </c>
      <c r="M1445" s="54" t="s">
        <v>8957</v>
      </c>
    </row>
    <row r="1446" spans="1:13" x14ac:dyDescent="0.25">
      <c r="A1446" s="54" t="s">
        <v>11634</v>
      </c>
      <c r="B1446">
        <v>761</v>
      </c>
      <c r="C1446" t="s">
        <v>8299</v>
      </c>
      <c r="D1446">
        <v>275345910</v>
      </c>
      <c r="E1446" t="s">
        <v>11665</v>
      </c>
      <c r="F1446" s="2">
        <v>16.91</v>
      </c>
      <c r="G1446">
        <v>45086</v>
      </c>
      <c r="H1446">
        <v>45086</v>
      </c>
      <c r="I1446">
        <v>45086</v>
      </c>
      <c r="J1446" t="s">
        <v>11666</v>
      </c>
      <c r="K1446" s="74">
        <v>2023</v>
      </c>
      <c r="L1446" t="str">
        <f t="shared" si="30"/>
        <v>20230761</v>
      </c>
      <c r="M1446" s="54" t="s">
        <v>8957</v>
      </c>
    </row>
    <row r="1447" spans="1:13" x14ac:dyDescent="0.25">
      <c r="A1447" s="54" t="s">
        <v>11635</v>
      </c>
      <c r="B1447">
        <v>762</v>
      </c>
      <c r="C1447" t="s">
        <v>8659</v>
      </c>
      <c r="D1447">
        <v>122327858</v>
      </c>
      <c r="E1447" t="s">
        <v>11667</v>
      </c>
      <c r="F1447" s="2">
        <v>5570.78</v>
      </c>
      <c r="G1447">
        <v>45086</v>
      </c>
      <c r="H1447">
        <v>45086</v>
      </c>
      <c r="I1447">
        <v>45100</v>
      </c>
      <c r="J1447" t="s">
        <v>11668</v>
      </c>
      <c r="K1447" s="74">
        <v>2023</v>
      </c>
      <c r="L1447" t="str">
        <f t="shared" si="30"/>
        <v>20230762</v>
      </c>
      <c r="M1447" s="54" t="s">
        <v>8957</v>
      </c>
    </row>
    <row r="1448" spans="1:13" x14ac:dyDescent="0.25">
      <c r="A1448" s="54" t="s">
        <v>11814</v>
      </c>
      <c r="B1448">
        <v>763</v>
      </c>
      <c r="C1448" t="s">
        <v>11669</v>
      </c>
      <c r="D1448">
        <v>5022308226</v>
      </c>
      <c r="E1448" t="s">
        <v>10998</v>
      </c>
      <c r="F1448" s="2">
        <v>545.4</v>
      </c>
      <c r="G1448">
        <v>45089</v>
      </c>
      <c r="H1448">
        <v>45089</v>
      </c>
      <c r="I1448">
        <v>45089</v>
      </c>
      <c r="J1448" t="s">
        <v>11670</v>
      </c>
      <c r="K1448" s="74">
        <v>2023</v>
      </c>
      <c r="L1448" t="str">
        <f t="shared" si="30"/>
        <v>20230763</v>
      </c>
      <c r="M1448" s="54" t="s">
        <v>8957</v>
      </c>
    </row>
    <row r="1449" spans="1:13" x14ac:dyDescent="0.25">
      <c r="A1449" s="54" t="s">
        <v>11636</v>
      </c>
      <c r="B1449">
        <v>764</v>
      </c>
      <c r="C1449" t="s">
        <v>11671</v>
      </c>
      <c r="D1449">
        <v>10053223</v>
      </c>
      <c r="E1449" t="s">
        <v>10496</v>
      </c>
      <c r="F1449" s="2">
        <v>4284.8999999999996</v>
      </c>
      <c r="G1449">
        <v>45090</v>
      </c>
      <c r="H1449">
        <v>45090</v>
      </c>
      <c r="I1449">
        <v>45104</v>
      </c>
      <c r="J1449" t="s">
        <v>11672</v>
      </c>
      <c r="K1449" s="74">
        <v>2023</v>
      </c>
      <c r="L1449" t="str">
        <f t="shared" si="30"/>
        <v>20230764</v>
      </c>
      <c r="M1449" s="54" t="s">
        <v>8957</v>
      </c>
    </row>
    <row r="1450" spans="1:13" x14ac:dyDescent="0.25">
      <c r="A1450" s="54" t="s">
        <v>11815</v>
      </c>
      <c r="B1450">
        <v>765</v>
      </c>
      <c r="C1450" t="s">
        <v>7805</v>
      </c>
      <c r="D1450">
        <v>1023101942</v>
      </c>
      <c r="E1450" t="s">
        <v>7554</v>
      </c>
      <c r="F1450" s="2">
        <v>-20.8</v>
      </c>
      <c r="G1450">
        <v>45090</v>
      </c>
      <c r="H1450">
        <v>45090</v>
      </c>
      <c r="I1450">
        <v>45100</v>
      </c>
      <c r="J1450" t="s">
        <v>11673</v>
      </c>
      <c r="K1450" s="74">
        <v>2023</v>
      </c>
      <c r="L1450" t="str">
        <f t="shared" si="30"/>
        <v>20230765</v>
      </c>
      <c r="M1450" s="54" t="s">
        <v>8957</v>
      </c>
    </row>
    <row r="1451" spans="1:13" x14ac:dyDescent="0.25">
      <c r="A1451" s="54" t="s">
        <v>11637</v>
      </c>
      <c r="B1451">
        <v>766</v>
      </c>
      <c r="C1451" t="s">
        <v>7399</v>
      </c>
      <c r="D1451">
        <v>23300248</v>
      </c>
      <c r="E1451" t="s">
        <v>11674</v>
      </c>
      <c r="F1451" s="2">
        <v>277.61</v>
      </c>
      <c r="G1451">
        <v>45090</v>
      </c>
      <c r="H1451">
        <v>45090</v>
      </c>
      <c r="I1451">
        <v>45104</v>
      </c>
      <c r="J1451" t="s">
        <v>80</v>
      </c>
      <c r="K1451" s="74">
        <v>2023</v>
      </c>
      <c r="L1451" t="str">
        <f t="shared" si="30"/>
        <v>20230766</v>
      </c>
      <c r="M1451" s="54" t="s">
        <v>8957</v>
      </c>
    </row>
    <row r="1452" spans="1:13" x14ac:dyDescent="0.25">
      <c r="A1452" s="54" t="s">
        <v>11816</v>
      </c>
      <c r="B1452">
        <v>767</v>
      </c>
      <c r="C1452" t="s">
        <v>11675</v>
      </c>
      <c r="D1452">
        <v>230100288</v>
      </c>
      <c r="E1452" t="s">
        <v>11676</v>
      </c>
      <c r="F1452" s="2">
        <v>32507.93</v>
      </c>
      <c r="G1452">
        <v>45083</v>
      </c>
      <c r="H1452">
        <v>45083</v>
      </c>
      <c r="I1452">
        <v>45097</v>
      </c>
      <c r="J1452" t="s">
        <v>11677</v>
      </c>
      <c r="K1452" s="74">
        <v>2023</v>
      </c>
      <c r="L1452" t="str">
        <f t="shared" si="30"/>
        <v>20230767</v>
      </c>
      <c r="M1452" s="54" t="s">
        <v>8957</v>
      </c>
    </row>
    <row r="1453" spans="1:13" x14ac:dyDescent="0.25">
      <c r="A1453" s="54" t="s">
        <v>11638</v>
      </c>
      <c r="B1453">
        <v>768</v>
      </c>
      <c r="C1453" t="s">
        <v>11678</v>
      </c>
      <c r="D1453">
        <v>32023166</v>
      </c>
      <c r="E1453" t="s">
        <v>10416</v>
      </c>
      <c r="F1453" s="2">
        <v>2699.75</v>
      </c>
      <c r="G1453">
        <v>45095</v>
      </c>
      <c r="H1453">
        <v>45096</v>
      </c>
      <c r="I1453">
        <v>45109</v>
      </c>
      <c r="J1453" t="s">
        <v>11679</v>
      </c>
      <c r="K1453" s="74">
        <v>2023</v>
      </c>
      <c r="L1453" t="str">
        <f t="shared" si="30"/>
        <v>20230768</v>
      </c>
      <c r="M1453" s="54" t="s">
        <v>8957</v>
      </c>
    </row>
    <row r="1454" spans="1:13" x14ac:dyDescent="0.25">
      <c r="A1454" s="54" t="s">
        <v>11639</v>
      </c>
      <c r="B1454">
        <v>769</v>
      </c>
      <c r="C1454" t="s">
        <v>11680</v>
      </c>
      <c r="D1454">
        <v>12300012</v>
      </c>
      <c r="E1454" t="s">
        <v>11681</v>
      </c>
      <c r="F1454" s="2">
        <v>500</v>
      </c>
      <c r="G1454">
        <v>45093</v>
      </c>
      <c r="H1454">
        <v>45093</v>
      </c>
      <c r="I1454">
        <v>45107</v>
      </c>
      <c r="J1454" t="s">
        <v>11682</v>
      </c>
      <c r="K1454" s="74">
        <v>2023</v>
      </c>
      <c r="L1454" t="str">
        <f t="shared" si="30"/>
        <v>20230769</v>
      </c>
      <c r="M1454" s="54" t="s">
        <v>8957</v>
      </c>
    </row>
    <row r="1455" spans="1:13" x14ac:dyDescent="0.25">
      <c r="A1455" s="54" t="s">
        <v>11640</v>
      </c>
      <c r="B1455">
        <v>770</v>
      </c>
      <c r="C1455" t="s">
        <v>11683</v>
      </c>
      <c r="D1455">
        <v>12300016</v>
      </c>
      <c r="E1455" t="s">
        <v>11684</v>
      </c>
      <c r="F1455" s="2">
        <v>2500</v>
      </c>
      <c r="G1455">
        <v>45096</v>
      </c>
      <c r="H1455">
        <v>45096</v>
      </c>
      <c r="I1455">
        <v>45110</v>
      </c>
      <c r="J1455" t="s">
        <v>11685</v>
      </c>
      <c r="K1455" s="74">
        <v>2023</v>
      </c>
      <c r="L1455" t="str">
        <f t="shared" si="30"/>
        <v>20230770</v>
      </c>
      <c r="M1455" s="54" t="s">
        <v>8957</v>
      </c>
    </row>
    <row r="1456" spans="1:13" x14ac:dyDescent="0.25">
      <c r="A1456" s="54" t="s">
        <v>11641</v>
      </c>
      <c r="B1456">
        <v>771</v>
      </c>
      <c r="C1456" t="s">
        <v>11686</v>
      </c>
      <c r="D1456">
        <v>5023000586</v>
      </c>
      <c r="E1456" t="s">
        <v>11687</v>
      </c>
      <c r="F1456" s="2">
        <v>-93.98</v>
      </c>
      <c r="G1456">
        <v>45097</v>
      </c>
      <c r="H1456">
        <v>45097</v>
      </c>
      <c r="I1456">
        <v>45104</v>
      </c>
      <c r="J1456" t="s">
        <v>11688</v>
      </c>
      <c r="K1456" s="74">
        <v>2023</v>
      </c>
      <c r="L1456" t="str">
        <f t="shared" si="30"/>
        <v>20230771</v>
      </c>
      <c r="M1456" s="54" t="s">
        <v>8957</v>
      </c>
    </row>
    <row r="1457" spans="1:13" x14ac:dyDescent="0.25">
      <c r="A1457" s="54" t="s">
        <v>11642</v>
      </c>
      <c r="B1457">
        <v>772</v>
      </c>
      <c r="C1457" t="s">
        <v>11686</v>
      </c>
      <c r="D1457">
        <v>2023012710</v>
      </c>
      <c r="E1457" t="s">
        <v>11687</v>
      </c>
      <c r="F1457" s="2">
        <v>185.28</v>
      </c>
      <c r="G1457">
        <v>45093</v>
      </c>
      <c r="H1457">
        <v>45093</v>
      </c>
      <c r="I1457">
        <v>45100</v>
      </c>
      <c r="J1457" t="s">
        <v>11689</v>
      </c>
      <c r="K1457" s="74">
        <v>2023</v>
      </c>
      <c r="L1457" t="str">
        <f t="shared" ref="L1457:L1520" si="31">K1457&amp;M1457&amp;B1457</f>
        <v>20230772</v>
      </c>
      <c r="M1457" s="54" t="s">
        <v>8957</v>
      </c>
    </row>
    <row r="1458" spans="1:13" x14ac:dyDescent="0.25">
      <c r="A1458" s="54" t="s">
        <v>11643</v>
      </c>
      <c r="B1458">
        <v>773</v>
      </c>
      <c r="C1458" t="s">
        <v>11690</v>
      </c>
      <c r="D1458">
        <v>2023257</v>
      </c>
      <c r="E1458" t="s">
        <v>7501</v>
      </c>
      <c r="F1458" s="2">
        <v>59.76</v>
      </c>
      <c r="G1458">
        <v>45084</v>
      </c>
      <c r="H1458">
        <v>45094</v>
      </c>
      <c r="I1458">
        <v>45108</v>
      </c>
      <c r="J1458" t="s">
        <v>11691</v>
      </c>
      <c r="K1458" s="74">
        <v>2023</v>
      </c>
      <c r="L1458" t="str">
        <f t="shared" si="31"/>
        <v>20230773</v>
      </c>
      <c r="M1458" s="54" t="s">
        <v>8957</v>
      </c>
    </row>
    <row r="1459" spans="1:13" x14ac:dyDescent="0.25">
      <c r="A1459" s="54" t="s">
        <v>11644</v>
      </c>
      <c r="B1459">
        <v>774</v>
      </c>
      <c r="C1459" t="s">
        <v>11692</v>
      </c>
      <c r="D1459">
        <v>381062023</v>
      </c>
      <c r="E1459" t="s">
        <v>11693</v>
      </c>
      <c r="F1459" s="2">
        <v>2159.54</v>
      </c>
      <c r="G1459">
        <v>45090</v>
      </c>
      <c r="H1459">
        <v>45090</v>
      </c>
      <c r="I1459">
        <v>45105</v>
      </c>
      <c r="J1459" t="s">
        <v>11694</v>
      </c>
      <c r="K1459" s="74">
        <v>2023</v>
      </c>
      <c r="L1459" t="str">
        <f t="shared" si="31"/>
        <v>20230774</v>
      </c>
      <c r="M1459" s="54" t="s">
        <v>8957</v>
      </c>
    </row>
    <row r="1460" spans="1:13" x14ac:dyDescent="0.25">
      <c r="A1460" s="54" t="s">
        <v>11645</v>
      </c>
      <c r="B1460">
        <v>775</v>
      </c>
      <c r="C1460" t="s">
        <v>11695</v>
      </c>
      <c r="D1460">
        <v>20230011</v>
      </c>
      <c r="E1460" t="s">
        <v>11696</v>
      </c>
      <c r="F1460" s="2">
        <v>195</v>
      </c>
      <c r="G1460">
        <v>45097</v>
      </c>
      <c r="H1460">
        <v>45086</v>
      </c>
      <c r="I1460">
        <v>45104</v>
      </c>
      <c r="J1460" t="s">
        <v>11697</v>
      </c>
      <c r="K1460" s="74">
        <v>2023</v>
      </c>
      <c r="L1460" t="str">
        <f t="shared" si="31"/>
        <v>20230775</v>
      </c>
      <c r="M1460" s="54" t="s">
        <v>8957</v>
      </c>
    </row>
    <row r="1461" spans="1:13" x14ac:dyDescent="0.25">
      <c r="A1461" s="54" t="s">
        <v>11646</v>
      </c>
      <c r="B1461">
        <v>776</v>
      </c>
      <c r="C1461" t="s">
        <v>11698</v>
      </c>
      <c r="D1461">
        <v>20230731</v>
      </c>
      <c r="E1461" t="s">
        <v>11699</v>
      </c>
      <c r="F1461" s="2">
        <v>29.8</v>
      </c>
      <c r="G1461">
        <v>45092</v>
      </c>
      <c r="H1461">
        <v>45092</v>
      </c>
      <c r="I1461">
        <v>45106</v>
      </c>
      <c r="J1461" t="s">
        <v>11700</v>
      </c>
      <c r="K1461" s="74">
        <v>2023</v>
      </c>
      <c r="L1461" t="str">
        <f t="shared" si="31"/>
        <v>20230776</v>
      </c>
      <c r="M1461" s="54" t="s">
        <v>8957</v>
      </c>
    </row>
    <row r="1462" spans="1:13" x14ac:dyDescent="0.25">
      <c r="A1462" s="54" t="s">
        <v>11647</v>
      </c>
      <c r="B1462">
        <v>777</v>
      </c>
      <c r="C1462" t="s">
        <v>11701</v>
      </c>
      <c r="D1462">
        <v>113582</v>
      </c>
      <c r="E1462" t="s">
        <v>11702</v>
      </c>
      <c r="F1462" s="2">
        <v>91.15</v>
      </c>
      <c r="G1462">
        <v>45092</v>
      </c>
      <c r="H1462">
        <v>45092</v>
      </c>
      <c r="I1462">
        <v>45106</v>
      </c>
      <c r="J1462" t="s">
        <v>11703</v>
      </c>
      <c r="K1462" s="74">
        <v>2023</v>
      </c>
      <c r="L1462" t="str">
        <f t="shared" si="31"/>
        <v>20230777</v>
      </c>
      <c r="M1462" s="54" t="s">
        <v>8957</v>
      </c>
    </row>
    <row r="1463" spans="1:13" x14ac:dyDescent="0.25">
      <c r="A1463" s="54" t="s">
        <v>11648</v>
      </c>
      <c r="B1463">
        <v>778</v>
      </c>
      <c r="C1463" t="s">
        <v>8659</v>
      </c>
      <c r="D1463">
        <v>122329031</v>
      </c>
      <c r="E1463" t="s">
        <v>11704</v>
      </c>
      <c r="F1463" s="2">
        <v>4481.3100000000004</v>
      </c>
      <c r="G1463">
        <v>45093</v>
      </c>
      <c r="H1463">
        <v>45093</v>
      </c>
      <c r="I1463">
        <v>45107</v>
      </c>
      <c r="J1463" t="s">
        <v>11705</v>
      </c>
      <c r="K1463" s="74">
        <v>2023</v>
      </c>
      <c r="L1463" t="str">
        <f t="shared" si="31"/>
        <v>20230778</v>
      </c>
      <c r="M1463" s="54" t="s">
        <v>8957</v>
      </c>
    </row>
    <row r="1464" spans="1:13" x14ac:dyDescent="0.25">
      <c r="A1464" s="54" t="s">
        <v>11649</v>
      </c>
      <c r="B1464">
        <v>779</v>
      </c>
      <c r="C1464" t="s">
        <v>11706</v>
      </c>
      <c r="D1464">
        <v>200231992</v>
      </c>
      <c r="E1464" t="s">
        <v>11707</v>
      </c>
      <c r="F1464" s="2">
        <v>84</v>
      </c>
      <c r="G1464">
        <v>45078</v>
      </c>
      <c r="H1464">
        <v>45078</v>
      </c>
      <c r="I1464">
        <v>45108</v>
      </c>
      <c r="J1464" t="s">
        <v>11708</v>
      </c>
      <c r="K1464" s="74">
        <v>2023</v>
      </c>
      <c r="L1464" t="str">
        <f t="shared" si="31"/>
        <v>20230779</v>
      </c>
      <c r="M1464" s="54" t="s">
        <v>8957</v>
      </c>
    </row>
    <row r="1465" spans="1:13" x14ac:dyDescent="0.25">
      <c r="A1465" s="54" t="s">
        <v>11650</v>
      </c>
      <c r="B1465">
        <v>780</v>
      </c>
      <c r="C1465" t="s">
        <v>7882</v>
      </c>
      <c r="D1465" t="s">
        <v>11709</v>
      </c>
      <c r="E1465" t="s">
        <v>11710</v>
      </c>
      <c r="F1465" s="2">
        <v>235.84</v>
      </c>
      <c r="G1465">
        <v>45079</v>
      </c>
      <c r="H1465">
        <v>45079</v>
      </c>
      <c r="I1465">
        <v>45109</v>
      </c>
      <c r="J1465" t="s">
        <v>80</v>
      </c>
      <c r="K1465" s="74">
        <v>2023</v>
      </c>
      <c r="L1465" t="str">
        <f t="shared" si="31"/>
        <v>20230780</v>
      </c>
      <c r="M1465" s="54" t="s">
        <v>8957</v>
      </c>
    </row>
    <row r="1466" spans="1:13" x14ac:dyDescent="0.25">
      <c r="A1466" s="54" t="s">
        <v>11651</v>
      </c>
      <c r="B1466">
        <v>781</v>
      </c>
      <c r="C1466" t="s">
        <v>8659</v>
      </c>
      <c r="D1466">
        <v>142343979</v>
      </c>
      <c r="E1466" t="s">
        <v>11711</v>
      </c>
      <c r="F1466" s="2">
        <v>3.8</v>
      </c>
      <c r="G1466">
        <v>45092</v>
      </c>
      <c r="H1466">
        <v>45092</v>
      </c>
      <c r="I1466">
        <v>45107</v>
      </c>
      <c r="J1466" t="s">
        <v>7545</v>
      </c>
      <c r="K1466" s="74">
        <v>2023</v>
      </c>
      <c r="L1466" t="str">
        <f t="shared" si="31"/>
        <v>20230781</v>
      </c>
      <c r="M1466" s="54" t="s">
        <v>8957</v>
      </c>
    </row>
    <row r="1467" spans="1:13" x14ac:dyDescent="0.25">
      <c r="A1467" s="54" t="s">
        <v>11652</v>
      </c>
      <c r="B1467">
        <v>782</v>
      </c>
      <c r="C1467" t="s">
        <v>11712</v>
      </c>
      <c r="D1467">
        <v>481</v>
      </c>
      <c r="E1467" t="s">
        <v>11262</v>
      </c>
      <c r="F1467" s="2">
        <v>13962</v>
      </c>
      <c r="G1467">
        <v>45078</v>
      </c>
      <c r="H1467">
        <v>45086</v>
      </c>
      <c r="I1467">
        <v>45104</v>
      </c>
      <c r="J1467" t="s">
        <v>11713</v>
      </c>
      <c r="K1467" s="74">
        <v>2023</v>
      </c>
      <c r="L1467" t="str">
        <f t="shared" si="31"/>
        <v>20230782</v>
      </c>
      <c r="M1467" s="54" t="s">
        <v>8957</v>
      </c>
    </row>
    <row r="1468" spans="1:13" x14ac:dyDescent="0.25">
      <c r="A1468" s="54" t="s">
        <v>11653</v>
      </c>
      <c r="B1468">
        <v>783</v>
      </c>
      <c r="C1468" t="s">
        <v>11714</v>
      </c>
      <c r="D1468">
        <v>230606</v>
      </c>
      <c r="E1468" t="s">
        <v>11715</v>
      </c>
      <c r="F1468" s="2">
        <v>220</v>
      </c>
      <c r="G1468">
        <v>45090</v>
      </c>
      <c r="H1468">
        <v>45090</v>
      </c>
      <c r="I1468">
        <v>45104</v>
      </c>
      <c r="J1468" t="s">
        <v>11716</v>
      </c>
      <c r="K1468" s="74">
        <v>2023</v>
      </c>
      <c r="L1468" t="str">
        <f t="shared" si="31"/>
        <v>20230783</v>
      </c>
      <c r="M1468" s="54" t="s">
        <v>8957</v>
      </c>
    </row>
    <row r="1469" spans="1:13" x14ac:dyDescent="0.25">
      <c r="A1469" s="54" t="s">
        <v>11654</v>
      </c>
      <c r="B1469">
        <v>784</v>
      </c>
      <c r="C1469" t="s">
        <v>11714</v>
      </c>
      <c r="D1469">
        <v>230605</v>
      </c>
      <c r="E1469" t="s">
        <v>11717</v>
      </c>
      <c r="F1469" s="2">
        <v>1174.3399999999999</v>
      </c>
      <c r="G1469">
        <v>45090</v>
      </c>
      <c r="H1469">
        <v>45090</v>
      </c>
      <c r="I1469">
        <v>45104</v>
      </c>
      <c r="J1469" t="s">
        <v>7559</v>
      </c>
      <c r="K1469" s="74">
        <v>2023</v>
      </c>
      <c r="L1469" t="str">
        <f t="shared" si="31"/>
        <v>20230784</v>
      </c>
      <c r="M1469" s="54" t="s">
        <v>8957</v>
      </c>
    </row>
    <row r="1470" spans="1:13" x14ac:dyDescent="0.25">
      <c r="A1470" s="54" t="s">
        <v>11655</v>
      </c>
      <c r="B1470">
        <v>785</v>
      </c>
      <c r="C1470" t="s">
        <v>11718</v>
      </c>
      <c r="D1470">
        <v>2306092</v>
      </c>
      <c r="E1470" t="s">
        <v>11278</v>
      </c>
      <c r="F1470" s="2">
        <v>180</v>
      </c>
      <c r="G1470">
        <v>45085</v>
      </c>
      <c r="H1470">
        <v>45096</v>
      </c>
      <c r="I1470">
        <v>45107</v>
      </c>
      <c r="J1470" t="s">
        <v>11719</v>
      </c>
      <c r="K1470" s="74">
        <v>2023</v>
      </c>
      <c r="L1470" t="str">
        <f t="shared" si="31"/>
        <v>20230785</v>
      </c>
      <c r="M1470" s="54" t="s">
        <v>8957</v>
      </c>
    </row>
    <row r="1471" spans="1:13" x14ac:dyDescent="0.25">
      <c r="A1471" s="54" t="s">
        <v>11656</v>
      </c>
      <c r="B1471">
        <v>786</v>
      </c>
      <c r="C1471" t="s">
        <v>11720</v>
      </c>
      <c r="D1471">
        <v>123083</v>
      </c>
      <c r="E1471" t="s">
        <v>11721</v>
      </c>
      <c r="F1471" s="2">
        <v>108</v>
      </c>
      <c r="G1471">
        <v>45089</v>
      </c>
      <c r="H1471">
        <v>45089</v>
      </c>
      <c r="I1471">
        <v>45099</v>
      </c>
      <c r="J1471" t="s">
        <v>11722</v>
      </c>
      <c r="K1471" s="74">
        <v>2023</v>
      </c>
      <c r="L1471" t="str">
        <f t="shared" si="31"/>
        <v>20230786</v>
      </c>
      <c r="M1471" s="54" t="s">
        <v>8957</v>
      </c>
    </row>
    <row r="1472" spans="1:13" x14ac:dyDescent="0.25">
      <c r="A1472" s="54" t="s">
        <v>11657</v>
      </c>
      <c r="B1472">
        <v>787</v>
      </c>
      <c r="C1472" t="s">
        <v>11723</v>
      </c>
      <c r="D1472">
        <v>2023259</v>
      </c>
      <c r="E1472" t="s">
        <v>7623</v>
      </c>
      <c r="F1472" s="2">
        <v>521.72</v>
      </c>
      <c r="G1472">
        <v>45078</v>
      </c>
      <c r="H1472">
        <v>45078</v>
      </c>
      <c r="I1472">
        <v>45098</v>
      </c>
      <c r="J1472" t="s">
        <v>11724</v>
      </c>
      <c r="K1472" s="74">
        <v>2023</v>
      </c>
      <c r="L1472" t="str">
        <f t="shared" si="31"/>
        <v>20230787</v>
      </c>
      <c r="M1472" s="54" t="s">
        <v>8957</v>
      </c>
    </row>
    <row r="1473" spans="1:13" x14ac:dyDescent="0.25">
      <c r="A1473" s="54" t="s">
        <v>11817</v>
      </c>
      <c r="B1473">
        <v>788</v>
      </c>
      <c r="C1473" t="s">
        <v>11725</v>
      </c>
      <c r="D1473">
        <v>2363191</v>
      </c>
      <c r="E1473" t="s">
        <v>11726</v>
      </c>
      <c r="F1473" s="2">
        <v>901.33</v>
      </c>
      <c r="G1473">
        <v>45102</v>
      </c>
      <c r="H1473">
        <v>45103</v>
      </c>
      <c r="I1473">
        <v>45163</v>
      </c>
      <c r="J1473" t="s">
        <v>11727</v>
      </c>
      <c r="K1473" s="74">
        <v>2023</v>
      </c>
      <c r="L1473" t="str">
        <f t="shared" si="31"/>
        <v>20230788</v>
      </c>
      <c r="M1473" s="54" t="s">
        <v>8957</v>
      </c>
    </row>
    <row r="1474" spans="1:13" x14ac:dyDescent="0.25">
      <c r="A1474" s="54" t="s">
        <v>11818</v>
      </c>
      <c r="B1474">
        <v>789</v>
      </c>
      <c r="C1474" t="s">
        <v>11728</v>
      </c>
      <c r="D1474">
        <v>6862021100</v>
      </c>
      <c r="E1474" t="s">
        <v>7499</v>
      </c>
      <c r="F1474" s="2" t="s">
        <v>11729</v>
      </c>
      <c r="G1474">
        <v>45092</v>
      </c>
      <c r="H1474">
        <v>45096</v>
      </c>
      <c r="I1474">
        <v>45156</v>
      </c>
      <c r="J1474" t="s">
        <v>11730</v>
      </c>
      <c r="K1474" s="74">
        <v>2023</v>
      </c>
      <c r="L1474" t="str">
        <f t="shared" si="31"/>
        <v>20230789</v>
      </c>
      <c r="M1474" s="54" t="s">
        <v>8957</v>
      </c>
    </row>
    <row r="1475" spans="1:13" x14ac:dyDescent="0.25">
      <c r="A1475" s="54" t="s">
        <v>11819</v>
      </c>
      <c r="B1475">
        <v>790</v>
      </c>
      <c r="C1475" t="s">
        <v>11725</v>
      </c>
      <c r="D1475">
        <v>2357255</v>
      </c>
      <c r="E1475" t="s">
        <v>11731</v>
      </c>
      <c r="F1475" s="2">
        <v>884.69</v>
      </c>
      <c r="G1475">
        <v>45096</v>
      </c>
      <c r="H1475">
        <v>45096</v>
      </c>
      <c r="I1475">
        <v>45156</v>
      </c>
      <c r="J1475" t="s">
        <v>11705</v>
      </c>
      <c r="K1475" s="74">
        <v>2023</v>
      </c>
      <c r="L1475" t="str">
        <f t="shared" si="31"/>
        <v>20230790</v>
      </c>
      <c r="M1475" s="54" t="s">
        <v>8957</v>
      </c>
    </row>
    <row r="1476" spans="1:13" x14ac:dyDescent="0.25">
      <c r="A1476" s="54" t="s">
        <v>11820</v>
      </c>
      <c r="B1476">
        <v>791</v>
      </c>
      <c r="C1476" t="s">
        <v>11725</v>
      </c>
      <c r="D1476">
        <v>2347341</v>
      </c>
      <c r="E1476" t="s">
        <v>11732</v>
      </c>
      <c r="F1476" s="2">
        <v>890.99</v>
      </c>
      <c r="G1476">
        <v>45082</v>
      </c>
      <c r="H1476">
        <v>45082</v>
      </c>
      <c r="I1476">
        <v>45142</v>
      </c>
      <c r="J1476" t="s">
        <v>11705</v>
      </c>
      <c r="K1476" s="74">
        <v>2023</v>
      </c>
      <c r="L1476" t="str">
        <f t="shared" si="31"/>
        <v>20230791</v>
      </c>
      <c r="M1476" s="54" t="s">
        <v>8957</v>
      </c>
    </row>
    <row r="1477" spans="1:13" x14ac:dyDescent="0.25">
      <c r="A1477" s="54" t="s">
        <v>11821</v>
      </c>
      <c r="B1477">
        <v>792</v>
      </c>
      <c r="C1477" t="s">
        <v>11733</v>
      </c>
      <c r="D1477">
        <v>2322206</v>
      </c>
      <c r="E1477" t="s">
        <v>11734</v>
      </c>
      <c r="F1477" s="2">
        <v>726.05</v>
      </c>
      <c r="G1477">
        <v>45079</v>
      </c>
      <c r="H1477">
        <v>45079</v>
      </c>
      <c r="I1477">
        <v>45139</v>
      </c>
      <c r="J1477" t="s">
        <v>51</v>
      </c>
      <c r="K1477" s="74">
        <v>2023</v>
      </c>
      <c r="L1477" t="str">
        <f t="shared" si="31"/>
        <v>20230792</v>
      </c>
      <c r="M1477" s="54" t="s">
        <v>8957</v>
      </c>
    </row>
    <row r="1478" spans="1:13" x14ac:dyDescent="0.25">
      <c r="A1478" s="54" t="s">
        <v>11822</v>
      </c>
      <c r="B1478">
        <v>793</v>
      </c>
      <c r="C1478" t="s">
        <v>11725</v>
      </c>
      <c r="D1478">
        <v>2351120</v>
      </c>
      <c r="E1478" t="s">
        <v>11735</v>
      </c>
      <c r="F1478" s="2">
        <v>1492.22</v>
      </c>
      <c r="G1478">
        <v>45089</v>
      </c>
      <c r="H1478">
        <v>45089</v>
      </c>
      <c r="I1478">
        <v>45149</v>
      </c>
      <c r="J1478" t="s">
        <v>11705</v>
      </c>
      <c r="K1478" s="74">
        <v>2023</v>
      </c>
      <c r="L1478" t="str">
        <f t="shared" si="31"/>
        <v>20230793</v>
      </c>
      <c r="M1478" s="54" t="s">
        <v>8957</v>
      </c>
    </row>
    <row r="1479" spans="1:13" x14ac:dyDescent="0.25">
      <c r="A1479" s="54" t="s">
        <v>11823</v>
      </c>
      <c r="B1479">
        <v>794</v>
      </c>
      <c r="C1479" t="s">
        <v>11736</v>
      </c>
      <c r="D1479">
        <v>30409697</v>
      </c>
      <c r="E1479" t="s">
        <v>11737</v>
      </c>
      <c r="F1479" s="2">
        <v>73.44</v>
      </c>
      <c r="G1479">
        <v>45089</v>
      </c>
      <c r="H1479">
        <v>45089</v>
      </c>
      <c r="I1479">
        <v>45119</v>
      </c>
      <c r="J1479" t="s">
        <v>7545</v>
      </c>
      <c r="K1479" s="74">
        <v>2023</v>
      </c>
      <c r="L1479" t="str">
        <f t="shared" si="31"/>
        <v>20230794</v>
      </c>
      <c r="M1479" s="54" t="s">
        <v>8957</v>
      </c>
    </row>
    <row r="1480" spans="1:13" x14ac:dyDescent="0.25">
      <c r="A1480" s="54" t="s">
        <v>11824</v>
      </c>
      <c r="B1480">
        <v>795</v>
      </c>
      <c r="C1480" t="s">
        <v>11736</v>
      </c>
      <c r="D1480">
        <v>30039993</v>
      </c>
      <c r="E1480" t="s">
        <v>11738</v>
      </c>
      <c r="F1480" s="2">
        <v>151.87</v>
      </c>
      <c r="G1480">
        <v>45089</v>
      </c>
      <c r="H1480">
        <v>45089</v>
      </c>
      <c r="I1480">
        <v>45120</v>
      </c>
      <c r="J1480" t="s">
        <v>7545</v>
      </c>
      <c r="K1480" s="74">
        <v>2023</v>
      </c>
      <c r="L1480" t="str">
        <f t="shared" si="31"/>
        <v>20230795</v>
      </c>
      <c r="M1480" s="54" t="s">
        <v>8957</v>
      </c>
    </row>
    <row r="1481" spans="1:13" x14ac:dyDescent="0.25">
      <c r="A1481" s="54" t="s">
        <v>11825</v>
      </c>
      <c r="B1481">
        <v>796</v>
      </c>
      <c r="C1481" t="s">
        <v>11739</v>
      </c>
      <c r="D1481">
        <v>230200351</v>
      </c>
      <c r="E1481" t="s">
        <v>11740</v>
      </c>
      <c r="F1481" s="2">
        <v>340.58</v>
      </c>
      <c r="G1481">
        <v>45083</v>
      </c>
      <c r="H1481">
        <v>45083</v>
      </c>
      <c r="I1481">
        <v>45143</v>
      </c>
      <c r="J1481" t="s">
        <v>10991</v>
      </c>
      <c r="K1481" s="74">
        <v>2023</v>
      </c>
      <c r="L1481" t="str">
        <f t="shared" si="31"/>
        <v>20230796</v>
      </c>
      <c r="M1481" s="54" t="s">
        <v>8957</v>
      </c>
    </row>
    <row r="1482" spans="1:13" x14ac:dyDescent="0.25">
      <c r="A1482" s="54" t="s">
        <v>11826</v>
      </c>
      <c r="B1482">
        <v>797</v>
      </c>
      <c r="C1482" t="s">
        <v>11741</v>
      </c>
      <c r="D1482">
        <v>2340108655</v>
      </c>
      <c r="E1482" t="s">
        <v>11742</v>
      </c>
      <c r="F1482" s="2">
        <v>182.79</v>
      </c>
      <c r="G1482">
        <v>45084</v>
      </c>
      <c r="H1482">
        <v>45084</v>
      </c>
      <c r="I1482">
        <v>45116</v>
      </c>
      <c r="J1482" t="s">
        <v>11743</v>
      </c>
      <c r="K1482" s="74">
        <v>2023</v>
      </c>
      <c r="L1482" t="str">
        <f t="shared" si="31"/>
        <v>20230797</v>
      </c>
      <c r="M1482" s="54" t="s">
        <v>8957</v>
      </c>
    </row>
    <row r="1483" spans="1:13" x14ac:dyDescent="0.25">
      <c r="A1483" s="54" t="s">
        <v>11827</v>
      </c>
      <c r="B1483">
        <v>798</v>
      </c>
      <c r="C1483" t="s">
        <v>11744</v>
      </c>
      <c r="D1483">
        <v>202312585</v>
      </c>
      <c r="E1483" t="s">
        <v>11745</v>
      </c>
      <c r="F1483" s="2">
        <v>30</v>
      </c>
      <c r="G1483">
        <v>45085</v>
      </c>
      <c r="H1483">
        <v>45085</v>
      </c>
      <c r="I1483">
        <v>45115</v>
      </c>
      <c r="J1483" t="s">
        <v>11743</v>
      </c>
      <c r="K1483" s="74">
        <v>2023</v>
      </c>
      <c r="L1483" t="str">
        <f t="shared" si="31"/>
        <v>20230798</v>
      </c>
      <c r="M1483" s="54" t="s">
        <v>8957</v>
      </c>
    </row>
    <row r="1484" spans="1:13" x14ac:dyDescent="0.25">
      <c r="A1484" s="54" t="s">
        <v>11828</v>
      </c>
      <c r="B1484">
        <v>799</v>
      </c>
      <c r="C1484" t="s">
        <v>11746</v>
      </c>
      <c r="D1484">
        <v>23416310</v>
      </c>
      <c r="E1484" t="s">
        <v>11747</v>
      </c>
      <c r="F1484" s="2">
        <v>538.91999999999996</v>
      </c>
      <c r="G1484">
        <v>45085</v>
      </c>
      <c r="H1484">
        <v>45085</v>
      </c>
      <c r="I1484">
        <v>45115</v>
      </c>
      <c r="J1484" t="s">
        <v>11748</v>
      </c>
      <c r="K1484" s="74">
        <v>2023</v>
      </c>
      <c r="L1484" t="str">
        <f t="shared" si="31"/>
        <v>20230799</v>
      </c>
      <c r="M1484" s="54" t="s">
        <v>8957</v>
      </c>
    </row>
    <row r="1485" spans="1:13" x14ac:dyDescent="0.25">
      <c r="A1485" s="54" t="s">
        <v>11829</v>
      </c>
      <c r="B1485">
        <v>800</v>
      </c>
      <c r="C1485" t="s">
        <v>11746</v>
      </c>
      <c r="D1485">
        <v>23416112</v>
      </c>
      <c r="E1485" t="s">
        <v>11749</v>
      </c>
      <c r="F1485" s="2">
        <v>516.96</v>
      </c>
      <c r="G1485">
        <v>45084</v>
      </c>
      <c r="H1485">
        <v>45084</v>
      </c>
      <c r="I1485">
        <v>45114</v>
      </c>
      <c r="J1485" t="s">
        <v>11750</v>
      </c>
      <c r="K1485" s="74">
        <v>2023</v>
      </c>
      <c r="L1485" t="str">
        <f t="shared" si="31"/>
        <v>20230800</v>
      </c>
      <c r="M1485" s="54" t="s">
        <v>8957</v>
      </c>
    </row>
    <row r="1486" spans="1:13" x14ac:dyDescent="0.25">
      <c r="A1486" s="54" t="s">
        <v>11830</v>
      </c>
      <c r="B1486">
        <v>801</v>
      </c>
      <c r="C1486" t="s">
        <v>11741</v>
      </c>
      <c r="D1486">
        <v>2340109070</v>
      </c>
      <c r="E1486" t="s">
        <v>11751</v>
      </c>
      <c r="F1486" s="2">
        <v>162.66999999999999</v>
      </c>
      <c r="G1486">
        <v>45092</v>
      </c>
      <c r="H1486">
        <v>45092</v>
      </c>
      <c r="I1486">
        <v>45123</v>
      </c>
      <c r="J1486" t="s">
        <v>11743</v>
      </c>
      <c r="K1486" s="74">
        <v>2023</v>
      </c>
      <c r="L1486" t="str">
        <f t="shared" si="31"/>
        <v>20230801</v>
      </c>
      <c r="M1486" s="54" t="s">
        <v>8957</v>
      </c>
    </row>
    <row r="1487" spans="1:13" x14ac:dyDescent="0.25">
      <c r="A1487" s="54" t="s">
        <v>11831</v>
      </c>
      <c r="B1487">
        <v>802</v>
      </c>
      <c r="C1487" t="s">
        <v>11744</v>
      </c>
      <c r="D1487">
        <v>202312773</v>
      </c>
      <c r="E1487" t="s">
        <v>11752</v>
      </c>
      <c r="F1487" s="2">
        <v>98</v>
      </c>
      <c r="G1487">
        <v>45097</v>
      </c>
      <c r="H1487">
        <v>45097</v>
      </c>
      <c r="I1487">
        <v>45127</v>
      </c>
      <c r="J1487" t="s">
        <v>11753</v>
      </c>
      <c r="K1487" s="74">
        <v>2023</v>
      </c>
      <c r="L1487" t="str">
        <f t="shared" si="31"/>
        <v>20230802</v>
      </c>
      <c r="M1487" s="54" t="s">
        <v>8957</v>
      </c>
    </row>
    <row r="1488" spans="1:13" x14ac:dyDescent="0.25">
      <c r="A1488" s="54" t="s">
        <v>11832</v>
      </c>
      <c r="B1488">
        <v>803</v>
      </c>
      <c r="C1488" t="s">
        <v>7882</v>
      </c>
      <c r="D1488">
        <v>6002305076</v>
      </c>
      <c r="E1488" t="s">
        <v>11754</v>
      </c>
      <c r="F1488" s="2">
        <v>13.12</v>
      </c>
      <c r="G1488">
        <v>45091</v>
      </c>
      <c r="H1488">
        <v>45091</v>
      </c>
      <c r="I1488">
        <v>45121</v>
      </c>
      <c r="J1488" t="s">
        <v>51</v>
      </c>
      <c r="K1488" s="74">
        <v>2023</v>
      </c>
      <c r="L1488" t="str">
        <f t="shared" si="31"/>
        <v>20230803</v>
      </c>
      <c r="M1488" s="54" t="s">
        <v>8957</v>
      </c>
    </row>
    <row r="1489" spans="1:13" x14ac:dyDescent="0.25">
      <c r="A1489" s="54" t="s">
        <v>11604</v>
      </c>
      <c r="B1489">
        <v>804</v>
      </c>
      <c r="C1489" t="s">
        <v>8659</v>
      </c>
      <c r="D1489">
        <v>122330167</v>
      </c>
      <c r="E1489" t="s">
        <v>11755</v>
      </c>
      <c r="F1489" s="2">
        <v>16.72</v>
      </c>
      <c r="G1489">
        <v>45100</v>
      </c>
      <c r="H1489">
        <v>45100</v>
      </c>
      <c r="I1489">
        <v>45114</v>
      </c>
      <c r="J1489" t="s">
        <v>7545</v>
      </c>
      <c r="K1489" s="74">
        <v>2023</v>
      </c>
      <c r="L1489" t="str">
        <f t="shared" si="31"/>
        <v>20230804</v>
      </c>
      <c r="M1489" s="54" t="s">
        <v>8957</v>
      </c>
    </row>
    <row r="1490" spans="1:13" x14ac:dyDescent="0.25">
      <c r="A1490" s="54" t="s">
        <v>11658</v>
      </c>
      <c r="B1490">
        <v>805</v>
      </c>
      <c r="C1490" t="s">
        <v>8659</v>
      </c>
      <c r="D1490">
        <v>122330223</v>
      </c>
      <c r="E1490" t="s">
        <v>11756</v>
      </c>
      <c r="F1490" s="2">
        <v>3198.21</v>
      </c>
      <c r="G1490">
        <v>45100</v>
      </c>
      <c r="H1490">
        <v>45100</v>
      </c>
      <c r="I1490">
        <v>45114</v>
      </c>
      <c r="J1490" t="s">
        <v>11668</v>
      </c>
      <c r="K1490" s="74">
        <v>2023</v>
      </c>
      <c r="L1490" t="str">
        <f t="shared" si="31"/>
        <v>20230805</v>
      </c>
      <c r="M1490" s="54" t="s">
        <v>8957</v>
      </c>
    </row>
    <row r="1491" spans="1:13" x14ac:dyDescent="0.25">
      <c r="A1491" s="54" t="s">
        <v>11833</v>
      </c>
      <c r="B1491">
        <v>806</v>
      </c>
      <c r="C1491" t="s">
        <v>11757</v>
      </c>
      <c r="D1491">
        <v>200232448</v>
      </c>
      <c r="E1491" t="s">
        <v>8589</v>
      </c>
      <c r="F1491" s="2">
        <v>1096.3399999999999</v>
      </c>
      <c r="G1491">
        <v>45092</v>
      </c>
      <c r="H1491">
        <v>45092</v>
      </c>
      <c r="I1491">
        <v>45122</v>
      </c>
      <c r="J1491" t="s">
        <v>7572</v>
      </c>
      <c r="K1491" s="74">
        <v>2023</v>
      </c>
      <c r="L1491" t="str">
        <f t="shared" si="31"/>
        <v>20230806</v>
      </c>
      <c r="M1491" s="54" t="s">
        <v>8957</v>
      </c>
    </row>
    <row r="1492" spans="1:13" x14ac:dyDescent="0.25">
      <c r="A1492" s="54" t="s">
        <v>11834</v>
      </c>
      <c r="B1492">
        <v>807</v>
      </c>
      <c r="C1492" t="s">
        <v>11757</v>
      </c>
      <c r="D1492">
        <v>300232558</v>
      </c>
      <c r="E1492" t="s">
        <v>8589</v>
      </c>
      <c r="F1492" s="2">
        <v>2641.32</v>
      </c>
      <c r="G1492">
        <v>45092</v>
      </c>
      <c r="H1492">
        <v>45092</v>
      </c>
      <c r="I1492">
        <v>45122</v>
      </c>
      <c r="J1492" t="s">
        <v>7572</v>
      </c>
      <c r="K1492" s="74">
        <v>2023</v>
      </c>
      <c r="L1492" t="str">
        <f t="shared" si="31"/>
        <v>20230807</v>
      </c>
      <c r="M1492" s="54" t="s">
        <v>8957</v>
      </c>
    </row>
    <row r="1493" spans="1:13" x14ac:dyDescent="0.25">
      <c r="A1493" s="54" t="s">
        <v>11659</v>
      </c>
      <c r="B1493">
        <v>808</v>
      </c>
      <c r="C1493" t="s">
        <v>11758</v>
      </c>
      <c r="D1493">
        <v>2023100420</v>
      </c>
      <c r="E1493" t="s">
        <v>8613</v>
      </c>
      <c r="F1493" s="2">
        <v>1422.31</v>
      </c>
      <c r="G1493">
        <v>45081</v>
      </c>
      <c r="H1493">
        <v>45081</v>
      </c>
      <c r="I1493">
        <v>45101</v>
      </c>
      <c r="J1493" t="s">
        <v>7572</v>
      </c>
      <c r="K1493" s="74">
        <v>2023</v>
      </c>
      <c r="L1493" t="str">
        <f t="shared" si="31"/>
        <v>20230808</v>
      </c>
      <c r="M1493" s="54" t="s">
        <v>8957</v>
      </c>
    </row>
    <row r="1494" spans="1:13" x14ac:dyDescent="0.25">
      <c r="A1494" s="54" t="s">
        <v>11835</v>
      </c>
      <c r="B1494">
        <v>809</v>
      </c>
      <c r="C1494" t="s">
        <v>11736</v>
      </c>
      <c r="D1494">
        <v>30043243</v>
      </c>
      <c r="E1494" t="s">
        <v>11759</v>
      </c>
      <c r="F1494" s="2">
        <v>207.58</v>
      </c>
      <c r="G1494">
        <v>45104</v>
      </c>
      <c r="H1494">
        <v>45104</v>
      </c>
      <c r="I1494">
        <v>45134</v>
      </c>
      <c r="J1494" t="s">
        <v>7545</v>
      </c>
      <c r="K1494" s="74">
        <v>2023</v>
      </c>
      <c r="L1494" t="str">
        <f t="shared" si="31"/>
        <v>20230809</v>
      </c>
      <c r="M1494" s="54" t="s">
        <v>8957</v>
      </c>
    </row>
    <row r="1495" spans="1:13" x14ac:dyDescent="0.25">
      <c r="A1495" s="54" t="s">
        <v>11660</v>
      </c>
      <c r="B1495">
        <v>810</v>
      </c>
      <c r="C1495" t="s">
        <v>11760</v>
      </c>
      <c r="D1495">
        <v>7238302728</v>
      </c>
      <c r="E1495" t="s">
        <v>11761</v>
      </c>
      <c r="F1495" s="2">
        <v>347.24</v>
      </c>
      <c r="G1495">
        <v>45105</v>
      </c>
      <c r="H1495">
        <v>45105</v>
      </c>
      <c r="I1495">
        <v>45119</v>
      </c>
      <c r="J1495" t="s">
        <v>11762</v>
      </c>
      <c r="K1495" s="74">
        <v>2023</v>
      </c>
      <c r="L1495" t="str">
        <f t="shared" si="31"/>
        <v>20230810</v>
      </c>
      <c r="M1495" s="54" t="s">
        <v>8957</v>
      </c>
    </row>
    <row r="1496" spans="1:13" x14ac:dyDescent="0.25">
      <c r="A1496" s="54" t="s">
        <v>11836</v>
      </c>
      <c r="B1496">
        <v>811</v>
      </c>
      <c r="C1496" t="s">
        <v>8112</v>
      </c>
      <c r="D1496">
        <v>30169823</v>
      </c>
      <c r="E1496" t="s">
        <v>7611</v>
      </c>
      <c r="F1496" s="2">
        <v>13.6</v>
      </c>
      <c r="G1496">
        <v>45099</v>
      </c>
      <c r="H1496">
        <v>45099</v>
      </c>
      <c r="I1496">
        <v>45117</v>
      </c>
      <c r="J1496" t="s">
        <v>11763</v>
      </c>
      <c r="K1496" s="74">
        <v>2023</v>
      </c>
      <c r="L1496" t="str">
        <f t="shared" si="31"/>
        <v>20230811</v>
      </c>
      <c r="M1496" s="54" t="s">
        <v>8957</v>
      </c>
    </row>
    <row r="1497" spans="1:13" x14ac:dyDescent="0.25">
      <c r="A1497" s="54" t="s">
        <v>11837</v>
      </c>
      <c r="B1497">
        <v>812</v>
      </c>
      <c r="C1497" t="s">
        <v>11764</v>
      </c>
      <c r="D1497">
        <v>2023035</v>
      </c>
      <c r="E1497" t="s">
        <v>11765</v>
      </c>
      <c r="F1497" s="2">
        <v>417.6</v>
      </c>
      <c r="G1497">
        <v>45100</v>
      </c>
      <c r="H1497">
        <v>45100</v>
      </c>
      <c r="I1497">
        <v>45106</v>
      </c>
      <c r="J1497" t="s">
        <v>11766</v>
      </c>
      <c r="K1497" s="74">
        <v>2023</v>
      </c>
      <c r="L1497" t="str">
        <f t="shared" si="31"/>
        <v>20230812</v>
      </c>
      <c r="M1497" s="54" t="s">
        <v>8957</v>
      </c>
    </row>
    <row r="1498" spans="1:13" x14ac:dyDescent="0.25">
      <c r="A1498" s="54" t="s">
        <v>11838</v>
      </c>
      <c r="B1498">
        <v>813</v>
      </c>
      <c r="C1498" t="s">
        <v>11767</v>
      </c>
      <c r="D1498">
        <v>20230311</v>
      </c>
      <c r="E1498" t="s">
        <v>11768</v>
      </c>
      <c r="F1498" s="2">
        <v>73.5</v>
      </c>
      <c r="G1498">
        <v>45093</v>
      </c>
      <c r="H1498">
        <v>45093</v>
      </c>
      <c r="I1498">
        <v>45107</v>
      </c>
      <c r="J1498" t="s">
        <v>11769</v>
      </c>
      <c r="K1498" s="74">
        <v>2023</v>
      </c>
      <c r="L1498" t="str">
        <f t="shared" si="31"/>
        <v>20230813</v>
      </c>
      <c r="M1498" s="54" t="s">
        <v>8957</v>
      </c>
    </row>
    <row r="1499" spans="1:13" x14ac:dyDescent="0.25">
      <c r="A1499" s="54" t="s">
        <v>11839</v>
      </c>
      <c r="B1499">
        <v>814</v>
      </c>
      <c r="C1499" t="s">
        <v>11770</v>
      </c>
      <c r="D1499">
        <v>23828</v>
      </c>
      <c r="E1499" t="s">
        <v>11771</v>
      </c>
      <c r="F1499" s="2">
        <v>1795</v>
      </c>
      <c r="G1499">
        <v>45097</v>
      </c>
      <c r="H1499">
        <v>45097</v>
      </c>
      <c r="I1499">
        <v>45111</v>
      </c>
      <c r="J1499" t="s">
        <v>11772</v>
      </c>
      <c r="K1499" s="74">
        <v>2023</v>
      </c>
      <c r="L1499" t="str">
        <f t="shared" si="31"/>
        <v>20230814</v>
      </c>
      <c r="M1499" s="54" t="s">
        <v>8957</v>
      </c>
    </row>
    <row r="1500" spans="1:13" x14ac:dyDescent="0.25">
      <c r="A1500" s="54" t="s">
        <v>11840</v>
      </c>
      <c r="B1500">
        <v>815</v>
      </c>
      <c r="C1500" t="s">
        <v>11773</v>
      </c>
      <c r="D1500">
        <v>23180</v>
      </c>
      <c r="E1500" t="s">
        <v>11774</v>
      </c>
      <c r="F1500" s="2">
        <v>420</v>
      </c>
      <c r="G1500">
        <v>45098</v>
      </c>
      <c r="H1500">
        <v>45098</v>
      </c>
      <c r="I1500">
        <v>45112</v>
      </c>
      <c r="J1500" t="s">
        <v>11775</v>
      </c>
      <c r="K1500" s="74">
        <v>2023</v>
      </c>
      <c r="L1500" t="str">
        <f t="shared" si="31"/>
        <v>20230815</v>
      </c>
      <c r="M1500" s="54" t="s">
        <v>8957</v>
      </c>
    </row>
    <row r="1501" spans="1:13" x14ac:dyDescent="0.25">
      <c r="A1501" s="54" t="s">
        <v>11841</v>
      </c>
      <c r="B1501">
        <v>816</v>
      </c>
      <c r="C1501" t="s">
        <v>11776</v>
      </c>
      <c r="D1501" t="s">
        <v>11777</v>
      </c>
      <c r="E1501" t="s">
        <v>11778</v>
      </c>
      <c r="F1501" s="2">
        <v>120</v>
      </c>
      <c r="G1501">
        <v>45096</v>
      </c>
      <c r="H1501">
        <v>45103</v>
      </c>
      <c r="I1501">
        <v>45112</v>
      </c>
      <c r="J1501" t="s">
        <v>11779</v>
      </c>
      <c r="K1501" s="74">
        <v>2023</v>
      </c>
      <c r="L1501" t="str">
        <f t="shared" si="31"/>
        <v>20230816</v>
      </c>
      <c r="M1501" s="54" t="s">
        <v>8957</v>
      </c>
    </row>
    <row r="1502" spans="1:13" x14ac:dyDescent="0.25">
      <c r="A1502" s="54" t="s">
        <v>11842</v>
      </c>
      <c r="B1502">
        <v>817</v>
      </c>
      <c r="C1502" t="s">
        <v>11776</v>
      </c>
      <c r="D1502" t="s">
        <v>11780</v>
      </c>
      <c r="E1502" t="s">
        <v>11781</v>
      </c>
      <c r="F1502" s="2">
        <v>210</v>
      </c>
      <c r="G1502">
        <v>45096</v>
      </c>
      <c r="H1502">
        <v>45103</v>
      </c>
      <c r="I1502">
        <v>45112</v>
      </c>
      <c r="J1502" t="s">
        <v>11782</v>
      </c>
      <c r="K1502" s="74">
        <v>2023</v>
      </c>
      <c r="L1502" t="str">
        <f t="shared" si="31"/>
        <v>20230817</v>
      </c>
      <c r="M1502" s="54" t="s">
        <v>8957</v>
      </c>
    </row>
    <row r="1503" spans="1:13" x14ac:dyDescent="0.25">
      <c r="A1503" s="54" t="s">
        <v>11843</v>
      </c>
      <c r="B1503">
        <v>818</v>
      </c>
      <c r="C1503" t="s">
        <v>8823</v>
      </c>
      <c r="D1503">
        <v>20230754</v>
      </c>
      <c r="E1503" t="s">
        <v>11783</v>
      </c>
      <c r="F1503" s="2">
        <v>219</v>
      </c>
      <c r="G1503">
        <v>45098</v>
      </c>
      <c r="H1503">
        <v>45098</v>
      </c>
      <c r="I1503">
        <v>45112</v>
      </c>
      <c r="J1503" t="s">
        <v>11784</v>
      </c>
      <c r="K1503" s="74">
        <v>2023</v>
      </c>
      <c r="L1503" t="str">
        <f t="shared" si="31"/>
        <v>20230818</v>
      </c>
      <c r="M1503" s="54" t="s">
        <v>8957</v>
      </c>
    </row>
    <row r="1504" spans="1:13" x14ac:dyDescent="0.25">
      <c r="A1504" s="54" t="s">
        <v>11844</v>
      </c>
      <c r="B1504">
        <v>819</v>
      </c>
      <c r="C1504" t="s">
        <v>11785</v>
      </c>
      <c r="D1504">
        <v>230004</v>
      </c>
      <c r="E1504" t="s">
        <v>11786</v>
      </c>
      <c r="F1504" s="2">
        <v>417.59</v>
      </c>
      <c r="G1504">
        <v>45096</v>
      </c>
      <c r="H1504">
        <v>45096</v>
      </c>
      <c r="I1504">
        <v>45126</v>
      </c>
      <c r="J1504" t="s">
        <v>11743</v>
      </c>
      <c r="K1504" s="74">
        <v>2023</v>
      </c>
      <c r="L1504" t="str">
        <f t="shared" si="31"/>
        <v>20230819</v>
      </c>
      <c r="M1504" s="54" t="s">
        <v>8957</v>
      </c>
    </row>
    <row r="1505" spans="1:13" x14ac:dyDescent="0.25">
      <c r="A1505" s="54" t="s">
        <v>11845</v>
      </c>
      <c r="B1505">
        <v>820</v>
      </c>
      <c r="C1505" t="s">
        <v>7653</v>
      </c>
      <c r="D1505">
        <v>12302304</v>
      </c>
      <c r="E1505" t="s">
        <v>11787</v>
      </c>
      <c r="F1505" s="2">
        <v>522.72</v>
      </c>
      <c r="G1505">
        <v>45083</v>
      </c>
      <c r="H1505">
        <v>45083</v>
      </c>
      <c r="I1505">
        <v>45107</v>
      </c>
      <c r="J1505" t="s">
        <v>7572</v>
      </c>
      <c r="K1505" s="74">
        <v>2023</v>
      </c>
      <c r="L1505" t="str">
        <f t="shared" si="31"/>
        <v>20230820</v>
      </c>
      <c r="M1505" s="54" t="s">
        <v>8957</v>
      </c>
    </row>
    <row r="1506" spans="1:13" x14ac:dyDescent="0.25">
      <c r="A1506" s="54" t="s">
        <v>11661</v>
      </c>
      <c r="B1506">
        <v>821</v>
      </c>
      <c r="C1506" t="s">
        <v>8511</v>
      </c>
      <c r="D1506">
        <v>20230804</v>
      </c>
      <c r="E1506" t="s">
        <v>11788</v>
      </c>
      <c r="F1506" s="2">
        <v>1224</v>
      </c>
      <c r="G1506">
        <v>45083</v>
      </c>
      <c r="H1506">
        <v>45089</v>
      </c>
      <c r="I1506">
        <v>45113</v>
      </c>
      <c r="J1506" t="s">
        <v>4681</v>
      </c>
      <c r="K1506" s="74">
        <v>2023</v>
      </c>
      <c r="L1506" t="str">
        <f t="shared" si="31"/>
        <v>20230821</v>
      </c>
      <c r="M1506" s="54" t="s">
        <v>8957</v>
      </c>
    </row>
    <row r="1507" spans="1:13" x14ac:dyDescent="0.25">
      <c r="A1507" s="54" t="s">
        <v>11846</v>
      </c>
      <c r="B1507">
        <v>822</v>
      </c>
      <c r="C1507" t="s">
        <v>7741</v>
      </c>
      <c r="D1507">
        <v>11851428</v>
      </c>
      <c r="E1507" t="s">
        <v>7744</v>
      </c>
      <c r="F1507" s="2">
        <v>1196.74</v>
      </c>
      <c r="G1507">
        <v>45104</v>
      </c>
      <c r="H1507">
        <v>45107</v>
      </c>
      <c r="I1507">
        <v>45134</v>
      </c>
      <c r="J1507" t="s">
        <v>4759</v>
      </c>
      <c r="K1507" s="74">
        <v>2023</v>
      </c>
      <c r="L1507" t="str">
        <f t="shared" si="31"/>
        <v>20230822</v>
      </c>
      <c r="M1507" s="54" t="s">
        <v>8957</v>
      </c>
    </row>
    <row r="1508" spans="1:13" x14ac:dyDescent="0.25">
      <c r="A1508" s="54" t="s">
        <v>11847</v>
      </c>
      <c r="B1508">
        <v>823</v>
      </c>
      <c r="C1508" t="s">
        <v>7741</v>
      </c>
      <c r="D1508">
        <v>11851430</v>
      </c>
      <c r="E1508" t="s">
        <v>8261</v>
      </c>
      <c r="F1508" s="2">
        <v>2986.96</v>
      </c>
      <c r="G1508">
        <v>45105</v>
      </c>
      <c r="H1508">
        <v>45107</v>
      </c>
      <c r="I1508">
        <v>45135</v>
      </c>
      <c r="J1508" t="s">
        <v>5325</v>
      </c>
      <c r="K1508" s="74">
        <v>2023</v>
      </c>
      <c r="L1508" t="str">
        <f t="shared" si="31"/>
        <v>20230823</v>
      </c>
      <c r="M1508" s="54" t="s">
        <v>8957</v>
      </c>
    </row>
    <row r="1509" spans="1:13" x14ac:dyDescent="0.25">
      <c r="A1509" s="54" t="s">
        <v>11848</v>
      </c>
      <c r="B1509">
        <v>824</v>
      </c>
      <c r="C1509" t="s">
        <v>7741</v>
      </c>
      <c r="D1509">
        <v>11851431</v>
      </c>
      <c r="E1509" t="s">
        <v>7962</v>
      </c>
      <c r="F1509" s="2">
        <v>1273.22</v>
      </c>
      <c r="G1509">
        <v>45105</v>
      </c>
      <c r="H1509">
        <v>45107</v>
      </c>
      <c r="I1509">
        <v>45135</v>
      </c>
      <c r="J1509" t="s">
        <v>315</v>
      </c>
      <c r="K1509" s="74">
        <v>2023</v>
      </c>
      <c r="L1509" t="str">
        <f t="shared" si="31"/>
        <v>20230824</v>
      </c>
      <c r="M1509" s="54" t="s">
        <v>8957</v>
      </c>
    </row>
    <row r="1510" spans="1:13" x14ac:dyDescent="0.25">
      <c r="A1510" s="54" t="s">
        <v>11849</v>
      </c>
      <c r="B1510">
        <v>825</v>
      </c>
      <c r="C1510" t="s">
        <v>7741</v>
      </c>
      <c r="D1510">
        <v>11851432</v>
      </c>
      <c r="E1510" t="s">
        <v>11789</v>
      </c>
      <c r="F1510" s="2">
        <v>123.24</v>
      </c>
      <c r="G1510">
        <v>45105</v>
      </c>
      <c r="H1510">
        <v>45107</v>
      </c>
      <c r="I1510">
        <v>45135</v>
      </c>
      <c r="J1510" t="s">
        <v>5325</v>
      </c>
      <c r="K1510" s="74">
        <v>2023</v>
      </c>
      <c r="L1510" t="str">
        <f t="shared" si="31"/>
        <v>20230825</v>
      </c>
      <c r="M1510" s="54" t="s">
        <v>8957</v>
      </c>
    </row>
    <row r="1511" spans="1:13" x14ac:dyDescent="0.25">
      <c r="A1511" s="54" t="s">
        <v>11850</v>
      </c>
      <c r="B1511">
        <v>826</v>
      </c>
      <c r="C1511" t="s">
        <v>11746</v>
      </c>
      <c r="D1511">
        <v>23418324</v>
      </c>
      <c r="E1511" t="s">
        <v>11790</v>
      </c>
      <c r="F1511" s="2">
        <v>791.64</v>
      </c>
      <c r="G1511">
        <v>45103</v>
      </c>
      <c r="H1511">
        <v>45107</v>
      </c>
      <c r="I1511">
        <v>45133</v>
      </c>
      <c r="J1511" t="s">
        <v>11610</v>
      </c>
      <c r="K1511" s="74">
        <v>2023</v>
      </c>
      <c r="L1511" t="str">
        <f t="shared" si="31"/>
        <v>20230826</v>
      </c>
      <c r="M1511" s="54" t="s">
        <v>8957</v>
      </c>
    </row>
    <row r="1512" spans="1:13" x14ac:dyDescent="0.25">
      <c r="A1512" s="54" t="s">
        <v>11851</v>
      </c>
      <c r="B1512">
        <v>827</v>
      </c>
      <c r="C1512" t="s">
        <v>11791</v>
      </c>
      <c r="D1512">
        <v>523313048</v>
      </c>
      <c r="E1512" t="s">
        <v>7847</v>
      </c>
      <c r="F1512" s="2">
        <v>18.34</v>
      </c>
      <c r="G1512">
        <v>45100</v>
      </c>
      <c r="H1512">
        <v>45106</v>
      </c>
      <c r="I1512">
        <v>45119</v>
      </c>
      <c r="J1512" t="s">
        <v>4723</v>
      </c>
      <c r="K1512" s="74">
        <v>2023</v>
      </c>
      <c r="L1512" t="str">
        <f t="shared" si="31"/>
        <v>20230827</v>
      </c>
      <c r="M1512" s="54" t="s">
        <v>8957</v>
      </c>
    </row>
    <row r="1513" spans="1:13" x14ac:dyDescent="0.25">
      <c r="A1513" s="54" t="s">
        <v>11852</v>
      </c>
      <c r="B1513">
        <v>828</v>
      </c>
      <c r="C1513" t="s">
        <v>11741</v>
      </c>
      <c r="D1513">
        <v>2340109355</v>
      </c>
      <c r="E1513" t="s">
        <v>11792</v>
      </c>
      <c r="F1513" s="2">
        <v>439.73</v>
      </c>
      <c r="G1513">
        <v>45096</v>
      </c>
      <c r="H1513">
        <v>45107</v>
      </c>
      <c r="I1513">
        <v>45128</v>
      </c>
      <c r="J1513" t="s">
        <v>4694</v>
      </c>
      <c r="K1513" s="74">
        <v>2023</v>
      </c>
      <c r="L1513" t="str">
        <f t="shared" si="31"/>
        <v>20230828</v>
      </c>
      <c r="M1513" s="54" t="s">
        <v>8957</v>
      </c>
    </row>
    <row r="1514" spans="1:13" x14ac:dyDescent="0.25">
      <c r="A1514" s="54" t="s">
        <v>11853</v>
      </c>
      <c r="B1514">
        <v>829</v>
      </c>
      <c r="C1514" t="s">
        <v>11785</v>
      </c>
      <c r="D1514">
        <v>230001</v>
      </c>
      <c r="E1514" t="s">
        <v>11786</v>
      </c>
      <c r="F1514" s="2">
        <v>968.83</v>
      </c>
      <c r="G1514">
        <v>45096</v>
      </c>
      <c r="H1514">
        <v>45107</v>
      </c>
      <c r="I1514">
        <v>45126</v>
      </c>
      <c r="J1514" t="s">
        <v>7662</v>
      </c>
      <c r="K1514" s="74">
        <v>2023</v>
      </c>
      <c r="L1514" t="str">
        <f t="shared" si="31"/>
        <v>20230829</v>
      </c>
      <c r="M1514" s="54" t="s">
        <v>8957</v>
      </c>
    </row>
    <row r="1515" spans="1:13" x14ac:dyDescent="0.25">
      <c r="A1515" s="54" t="s">
        <v>11854</v>
      </c>
      <c r="B1515">
        <v>830</v>
      </c>
      <c r="C1515" t="s">
        <v>7779</v>
      </c>
      <c r="D1515" t="s">
        <v>11793</v>
      </c>
      <c r="E1515" t="s">
        <v>7672</v>
      </c>
      <c r="F1515" s="2">
        <v>136.80000000000001</v>
      </c>
      <c r="G1515">
        <v>45107</v>
      </c>
      <c r="H1515">
        <v>45111</v>
      </c>
      <c r="I1515">
        <v>45125</v>
      </c>
      <c r="J1515" t="s">
        <v>10654</v>
      </c>
      <c r="K1515" s="74">
        <v>2023</v>
      </c>
      <c r="L1515" t="str">
        <f t="shared" si="31"/>
        <v>20230830</v>
      </c>
      <c r="M1515" s="54" t="s">
        <v>8957</v>
      </c>
    </row>
    <row r="1516" spans="1:13" x14ac:dyDescent="0.25">
      <c r="A1516" s="54" t="s">
        <v>11855</v>
      </c>
      <c r="B1516">
        <v>831</v>
      </c>
      <c r="C1516" t="s">
        <v>7524</v>
      </c>
      <c r="D1516">
        <v>2023011</v>
      </c>
      <c r="E1516" t="s">
        <v>8767</v>
      </c>
      <c r="F1516" s="2">
        <v>3395</v>
      </c>
      <c r="G1516">
        <v>45107</v>
      </c>
      <c r="H1516">
        <v>45111</v>
      </c>
      <c r="I1516">
        <v>45117</v>
      </c>
      <c r="J1516" t="s">
        <v>5992</v>
      </c>
      <c r="K1516" s="74">
        <v>2023</v>
      </c>
      <c r="L1516" t="str">
        <f t="shared" si="31"/>
        <v>20230831</v>
      </c>
      <c r="M1516" s="54" t="s">
        <v>8957</v>
      </c>
    </row>
    <row r="1517" spans="1:13" x14ac:dyDescent="0.25">
      <c r="A1517" s="54" t="s">
        <v>11856</v>
      </c>
      <c r="B1517">
        <v>832</v>
      </c>
      <c r="C1517" t="s">
        <v>10643</v>
      </c>
      <c r="D1517">
        <v>3231007451</v>
      </c>
      <c r="E1517" t="s">
        <v>7626</v>
      </c>
      <c r="F1517" s="2">
        <v>6454.91</v>
      </c>
      <c r="G1517">
        <v>45107</v>
      </c>
      <c r="H1517">
        <v>45111</v>
      </c>
      <c r="I1517">
        <v>45140</v>
      </c>
      <c r="J1517" t="s">
        <v>205</v>
      </c>
      <c r="K1517" s="74">
        <v>2023</v>
      </c>
      <c r="L1517" t="str">
        <f t="shared" si="31"/>
        <v>20230832</v>
      </c>
      <c r="M1517" s="54" t="s">
        <v>8957</v>
      </c>
    </row>
    <row r="1518" spans="1:13" x14ac:dyDescent="0.25">
      <c r="A1518" s="54" t="s">
        <v>11857</v>
      </c>
      <c r="B1518">
        <v>833</v>
      </c>
      <c r="C1518" t="s">
        <v>11794</v>
      </c>
      <c r="D1518">
        <v>320045</v>
      </c>
      <c r="E1518" t="s">
        <v>11795</v>
      </c>
      <c r="F1518" s="2">
        <v>10785.78</v>
      </c>
      <c r="G1518">
        <v>45107</v>
      </c>
      <c r="H1518">
        <v>45111</v>
      </c>
      <c r="I1518">
        <v>45121</v>
      </c>
      <c r="J1518" t="s">
        <v>11618</v>
      </c>
      <c r="K1518" s="74">
        <v>2023</v>
      </c>
      <c r="L1518" t="str">
        <f t="shared" si="31"/>
        <v>20230833</v>
      </c>
      <c r="M1518" s="54" t="s">
        <v>8957</v>
      </c>
    </row>
    <row r="1519" spans="1:13" x14ac:dyDescent="0.25">
      <c r="A1519" s="54" t="s">
        <v>11858</v>
      </c>
      <c r="B1519">
        <v>834</v>
      </c>
      <c r="C1519" t="s">
        <v>11796</v>
      </c>
      <c r="D1519">
        <v>8422300807</v>
      </c>
      <c r="E1519" t="s">
        <v>10164</v>
      </c>
      <c r="F1519" s="2">
        <v>128.4</v>
      </c>
      <c r="G1519">
        <v>45107</v>
      </c>
      <c r="H1519">
        <v>45111</v>
      </c>
      <c r="I1519">
        <v>45124</v>
      </c>
      <c r="J1519" t="s">
        <v>6784</v>
      </c>
      <c r="K1519" s="74">
        <v>2023</v>
      </c>
      <c r="L1519" t="str">
        <f t="shared" si="31"/>
        <v>20230834</v>
      </c>
      <c r="M1519" s="54" t="s">
        <v>8957</v>
      </c>
    </row>
    <row r="1520" spans="1:13" x14ac:dyDescent="0.25">
      <c r="A1520" s="54" t="s">
        <v>11859</v>
      </c>
      <c r="B1520">
        <v>835</v>
      </c>
      <c r="C1520" t="s">
        <v>11758</v>
      </c>
      <c r="D1520">
        <v>2023100515</v>
      </c>
      <c r="E1520" t="s">
        <v>11797</v>
      </c>
      <c r="F1520" s="2">
        <v>6677.56</v>
      </c>
      <c r="G1520">
        <v>45107</v>
      </c>
      <c r="H1520">
        <v>45111</v>
      </c>
      <c r="I1520">
        <v>45127</v>
      </c>
      <c r="J1520" t="s">
        <v>7572</v>
      </c>
      <c r="K1520" s="74">
        <v>2023</v>
      </c>
      <c r="L1520" t="str">
        <f t="shared" si="31"/>
        <v>20230835</v>
      </c>
      <c r="M1520" s="54" t="s">
        <v>8957</v>
      </c>
    </row>
    <row r="1521" spans="1:13" x14ac:dyDescent="0.25">
      <c r="A1521" s="54" t="s">
        <v>11860</v>
      </c>
      <c r="B1521">
        <v>836</v>
      </c>
      <c r="C1521" t="s">
        <v>8410</v>
      </c>
      <c r="D1521">
        <v>23102432</v>
      </c>
      <c r="E1521" t="s">
        <v>8872</v>
      </c>
      <c r="F1521" s="2">
        <v>7823.19</v>
      </c>
      <c r="G1521">
        <v>45106</v>
      </c>
      <c r="H1521">
        <v>45110</v>
      </c>
      <c r="I1521">
        <v>45136</v>
      </c>
      <c r="J1521" t="s">
        <v>7572</v>
      </c>
      <c r="K1521" s="74">
        <v>2023</v>
      </c>
      <c r="L1521" t="str">
        <f t="shared" ref="L1521:L1584" si="32">K1521&amp;M1521&amp;B1521</f>
        <v>20230836</v>
      </c>
      <c r="M1521" s="54" t="s">
        <v>8957</v>
      </c>
    </row>
    <row r="1522" spans="1:13" x14ac:dyDescent="0.25">
      <c r="A1522" s="54" t="s">
        <v>11861</v>
      </c>
      <c r="B1522">
        <v>837</v>
      </c>
      <c r="C1522" t="s">
        <v>7657</v>
      </c>
      <c r="D1522">
        <v>202307297</v>
      </c>
      <c r="E1522" t="s">
        <v>11257</v>
      </c>
      <c r="F1522" s="2">
        <v>8825.6</v>
      </c>
      <c r="G1522">
        <v>45107</v>
      </c>
      <c r="H1522">
        <v>45110</v>
      </c>
      <c r="I1522">
        <v>45137</v>
      </c>
      <c r="J1522" t="s">
        <v>7572</v>
      </c>
      <c r="K1522" s="74">
        <v>2023</v>
      </c>
      <c r="L1522" t="str">
        <f t="shared" si="32"/>
        <v>20230837</v>
      </c>
      <c r="M1522" s="54" t="s">
        <v>8957</v>
      </c>
    </row>
    <row r="1523" spans="1:13" x14ac:dyDescent="0.25">
      <c r="A1523" s="54" t="s">
        <v>11862</v>
      </c>
      <c r="B1523">
        <v>838</v>
      </c>
      <c r="C1523" t="s">
        <v>11757</v>
      </c>
      <c r="D1523">
        <v>300232760</v>
      </c>
      <c r="E1523" t="s">
        <v>8589</v>
      </c>
      <c r="F1523" s="2">
        <v>4595.18</v>
      </c>
      <c r="G1523">
        <v>45107</v>
      </c>
      <c r="H1523">
        <v>45110</v>
      </c>
      <c r="I1523">
        <v>45137</v>
      </c>
      <c r="J1523" t="s">
        <v>7572</v>
      </c>
      <c r="K1523" s="74">
        <v>2023</v>
      </c>
      <c r="L1523" t="str">
        <f t="shared" si="32"/>
        <v>20230838</v>
      </c>
      <c r="M1523" s="54" t="s">
        <v>8957</v>
      </c>
    </row>
    <row r="1524" spans="1:13" x14ac:dyDescent="0.25">
      <c r="A1524" s="54" t="s">
        <v>11863</v>
      </c>
      <c r="B1524">
        <v>839</v>
      </c>
      <c r="C1524" t="s">
        <v>11798</v>
      </c>
      <c r="D1524">
        <v>2023911497</v>
      </c>
      <c r="E1524" t="s">
        <v>10645</v>
      </c>
      <c r="F1524" s="2">
        <v>6297.29</v>
      </c>
      <c r="G1524">
        <v>45107</v>
      </c>
      <c r="H1524">
        <v>45110</v>
      </c>
      <c r="I1524">
        <v>45137</v>
      </c>
      <c r="J1524" t="s">
        <v>7572</v>
      </c>
      <c r="K1524" s="74">
        <v>2023</v>
      </c>
      <c r="L1524" t="str">
        <f t="shared" si="32"/>
        <v>20230839</v>
      </c>
      <c r="M1524" s="54" t="s">
        <v>8957</v>
      </c>
    </row>
    <row r="1525" spans="1:13" x14ac:dyDescent="0.25">
      <c r="A1525" s="54" t="s">
        <v>11864</v>
      </c>
      <c r="B1525">
        <v>840</v>
      </c>
      <c r="C1525" t="s">
        <v>7772</v>
      </c>
      <c r="D1525">
        <v>670321710</v>
      </c>
      <c r="E1525" t="s">
        <v>8612</v>
      </c>
      <c r="F1525" s="2">
        <v>2386.8000000000002</v>
      </c>
      <c r="G1525">
        <v>45106</v>
      </c>
      <c r="H1525">
        <v>45111</v>
      </c>
      <c r="I1525">
        <v>45137</v>
      </c>
      <c r="J1525" t="s">
        <v>7572</v>
      </c>
      <c r="K1525" s="74">
        <v>2023</v>
      </c>
      <c r="L1525" t="str">
        <f t="shared" si="32"/>
        <v>20230840</v>
      </c>
      <c r="M1525" s="54" t="s">
        <v>8957</v>
      </c>
    </row>
    <row r="1526" spans="1:13" x14ac:dyDescent="0.25">
      <c r="A1526" s="54" t="s">
        <v>11865</v>
      </c>
      <c r="B1526">
        <v>841</v>
      </c>
      <c r="C1526" t="s">
        <v>7653</v>
      </c>
      <c r="D1526">
        <v>12302682</v>
      </c>
      <c r="E1526" t="s">
        <v>11799</v>
      </c>
      <c r="F1526" s="2">
        <v>2205.42</v>
      </c>
      <c r="G1526">
        <v>45107</v>
      </c>
      <c r="H1526">
        <v>45111</v>
      </c>
      <c r="I1526">
        <v>45137</v>
      </c>
      <c r="J1526" t="s">
        <v>7572</v>
      </c>
      <c r="K1526" s="74">
        <v>2023</v>
      </c>
      <c r="L1526" t="str">
        <f t="shared" si="32"/>
        <v>20230841</v>
      </c>
      <c r="M1526" s="54" t="s">
        <v>8957</v>
      </c>
    </row>
    <row r="1527" spans="1:13" x14ac:dyDescent="0.25">
      <c r="A1527" s="54" t="s">
        <v>11866</v>
      </c>
      <c r="B1527">
        <v>842</v>
      </c>
      <c r="C1527" t="s">
        <v>8659</v>
      </c>
      <c r="D1527">
        <v>122331318</v>
      </c>
      <c r="E1527" t="s">
        <v>11800</v>
      </c>
      <c r="F1527" s="2">
        <v>8.36</v>
      </c>
      <c r="G1527">
        <v>45107</v>
      </c>
      <c r="H1527">
        <v>45107</v>
      </c>
      <c r="I1527">
        <v>45121</v>
      </c>
      <c r="J1527" t="s">
        <v>36</v>
      </c>
      <c r="K1527" s="74">
        <v>2023</v>
      </c>
      <c r="L1527" t="str">
        <f t="shared" si="32"/>
        <v>20230842</v>
      </c>
      <c r="M1527" s="54" t="s">
        <v>8957</v>
      </c>
    </row>
    <row r="1528" spans="1:13" x14ac:dyDescent="0.25">
      <c r="A1528" s="54" t="s">
        <v>11867</v>
      </c>
      <c r="B1528">
        <v>843</v>
      </c>
      <c r="C1528" t="s">
        <v>8659</v>
      </c>
      <c r="D1528">
        <v>122331371</v>
      </c>
      <c r="E1528" t="s">
        <v>11801</v>
      </c>
      <c r="F1528" s="2">
        <v>3779.87</v>
      </c>
      <c r="G1528">
        <v>45107</v>
      </c>
      <c r="H1528">
        <v>45107</v>
      </c>
      <c r="I1528">
        <v>45121</v>
      </c>
      <c r="J1528" t="s">
        <v>4724</v>
      </c>
      <c r="K1528" s="74">
        <v>2023</v>
      </c>
      <c r="L1528" t="str">
        <f t="shared" si="32"/>
        <v>20230843</v>
      </c>
      <c r="M1528" s="54" t="s">
        <v>8957</v>
      </c>
    </row>
    <row r="1529" spans="1:13" x14ac:dyDescent="0.25">
      <c r="A1529" s="54" t="s">
        <v>11868</v>
      </c>
      <c r="B1529">
        <v>844</v>
      </c>
      <c r="C1529" t="s">
        <v>11725</v>
      </c>
      <c r="D1529">
        <v>2369076</v>
      </c>
      <c r="E1529" t="s">
        <v>11802</v>
      </c>
      <c r="F1529" s="2">
        <v>1178.8599999999999</v>
      </c>
      <c r="G1529">
        <v>45107</v>
      </c>
      <c r="H1529">
        <v>45107</v>
      </c>
      <c r="I1529">
        <v>45167</v>
      </c>
      <c r="J1529" t="s">
        <v>7721</v>
      </c>
      <c r="K1529" s="74">
        <v>2023</v>
      </c>
      <c r="L1529" t="str">
        <f t="shared" si="32"/>
        <v>20230844</v>
      </c>
      <c r="M1529" s="54" t="s">
        <v>8957</v>
      </c>
    </row>
    <row r="1530" spans="1:13" x14ac:dyDescent="0.25">
      <c r="A1530" s="54" t="s">
        <v>11869</v>
      </c>
      <c r="B1530">
        <v>845</v>
      </c>
      <c r="C1530" t="s">
        <v>11725</v>
      </c>
      <c r="D1530">
        <v>2374113</v>
      </c>
      <c r="E1530" t="s">
        <v>11803</v>
      </c>
      <c r="F1530" s="2">
        <v>47.96</v>
      </c>
      <c r="G1530">
        <v>45107</v>
      </c>
      <c r="H1530">
        <v>45107</v>
      </c>
      <c r="I1530">
        <v>45167</v>
      </c>
      <c r="J1530" t="s">
        <v>36</v>
      </c>
      <c r="K1530" s="74">
        <v>2023</v>
      </c>
      <c r="L1530" t="str">
        <f t="shared" si="32"/>
        <v>20230845</v>
      </c>
      <c r="M1530" s="54" t="s">
        <v>8957</v>
      </c>
    </row>
    <row r="1531" spans="1:13" x14ac:dyDescent="0.25">
      <c r="A1531" s="54" t="s">
        <v>11870</v>
      </c>
      <c r="B1531">
        <v>846</v>
      </c>
      <c r="C1531" t="s">
        <v>11723</v>
      </c>
      <c r="D1531">
        <v>2023315</v>
      </c>
      <c r="E1531" t="s">
        <v>7623</v>
      </c>
      <c r="F1531" s="2">
        <v>600.26</v>
      </c>
      <c r="G1531">
        <v>45107</v>
      </c>
      <c r="H1531">
        <v>45107</v>
      </c>
      <c r="I1531">
        <v>45121</v>
      </c>
      <c r="J1531" t="s">
        <v>11724</v>
      </c>
      <c r="K1531" s="74">
        <v>2023</v>
      </c>
      <c r="L1531" t="str">
        <f t="shared" si="32"/>
        <v>20230846</v>
      </c>
      <c r="M1531" s="54" t="s">
        <v>8957</v>
      </c>
    </row>
    <row r="1532" spans="1:13" x14ac:dyDescent="0.25">
      <c r="A1532" s="54" t="s">
        <v>11871</v>
      </c>
      <c r="B1532">
        <v>847</v>
      </c>
      <c r="C1532" t="s">
        <v>11757</v>
      </c>
      <c r="D1532">
        <v>200232679</v>
      </c>
      <c r="E1532" t="s">
        <v>8589</v>
      </c>
      <c r="F1532" s="2">
        <v>2219.67</v>
      </c>
      <c r="G1532">
        <v>45107</v>
      </c>
      <c r="H1532">
        <v>45107</v>
      </c>
      <c r="I1532">
        <v>45137</v>
      </c>
      <c r="J1532" t="s">
        <v>7572</v>
      </c>
      <c r="K1532" s="74">
        <v>2023</v>
      </c>
      <c r="L1532" t="str">
        <f t="shared" si="32"/>
        <v>20230847</v>
      </c>
      <c r="M1532" s="54" t="s">
        <v>8957</v>
      </c>
    </row>
    <row r="1533" spans="1:13" x14ac:dyDescent="0.25">
      <c r="A1533" s="54" t="s">
        <v>11872</v>
      </c>
      <c r="B1533">
        <v>848</v>
      </c>
      <c r="C1533" t="s">
        <v>11804</v>
      </c>
      <c r="D1533">
        <v>2023182</v>
      </c>
      <c r="E1533" t="s">
        <v>11805</v>
      </c>
      <c r="F1533" s="2">
        <v>289.7</v>
      </c>
      <c r="G1533">
        <v>45107</v>
      </c>
      <c r="H1533">
        <v>45110</v>
      </c>
      <c r="I1533">
        <v>45124</v>
      </c>
      <c r="J1533" t="s">
        <v>11806</v>
      </c>
      <c r="K1533" s="74">
        <v>2023</v>
      </c>
      <c r="L1533" t="str">
        <f t="shared" si="32"/>
        <v>20230848</v>
      </c>
      <c r="M1533" s="54" t="s">
        <v>8957</v>
      </c>
    </row>
    <row r="1534" spans="1:13" x14ac:dyDescent="0.25">
      <c r="A1534" s="54" t="s">
        <v>11873</v>
      </c>
      <c r="B1534">
        <v>849</v>
      </c>
      <c r="C1534" t="s">
        <v>11720</v>
      </c>
      <c r="D1534">
        <v>123091</v>
      </c>
      <c r="E1534" t="s">
        <v>11807</v>
      </c>
      <c r="F1534" s="2">
        <v>195</v>
      </c>
      <c r="G1534">
        <v>45106</v>
      </c>
      <c r="H1534">
        <v>45106</v>
      </c>
      <c r="I1534">
        <v>45116</v>
      </c>
      <c r="J1534" t="s">
        <v>11808</v>
      </c>
      <c r="K1534" s="74">
        <v>2023</v>
      </c>
      <c r="L1534" t="str">
        <f t="shared" si="32"/>
        <v>20230849</v>
      </c>
      <c r="M1534" s="54" t="s">
        <v>8957</v>
      </c>
    </row>
    <row r="1535" spans="1:13" x14ac:dyDescent="0.25">
      <c r="A1535" s="54" t="s">
        <v>11874</v>
      </c>
      <c r="B1535">
        <v>850</v>
      </c>
      <c r="C1535" t="s">
        <v>11698</v>
      </c>
      <c r="D1535">
        <v>20230804</v>
      </c>
      <c r="E1535" t="s">
        <v>11809</v>
      </c>
      <c r="F1535" s="2">
        <v>100.2</v>
      </c>
      <c r="G1535">
        <v>45107</v>
      </c>
      <c r="H1535">
        <v>45107</v>
      </c>
      <c r="I1535">
        <v>45121</v>
      </c>
      <c r="J1535" t="s">
        <v>11810</v>
      </c>
      <c r="K1535" s="74">
        <v>2023</v>
      </c>
      <c r="L1535" t="str">
        <f t="shared" si="32"/>
        <v>20230850</v>
      </c>
      <c r="M1535" s="54" t="s">
        <v>8957</v>
      </c>
    </row>
    <row r="1536" spans="1:13" x14ac:dyDescent="0.25">
      <c r="A1536" s="54" t="s">
        <v>11875</v>
      </c>
      <c r="B1536">
        <v>851</v>
      </c>
      <c r="C1536" t="s">
        <v>7996</v>
      </c>
      <c r="D1536">
        <v>2152301023</v>
      </c>
      <c r="E1536" t="s">
        <v>11811</v>
      </c>
      <c r="F1536" s="2">
        <v>614.53</v>
      </c>
      <c r="G1536">
        <v>45107</v>
      </c>
      <c r="H1536">
        <v>45107</v>
      </c>
      <c r="I1536">
        <v>45121</v>
      </c>
      <c r="J1536" t="s">
        <v>8819</v>
      </c>
      <c r="K1536" s="74">
        <v>2023</v>
      </c>
      <c r="L1536" t="str">
        <f t="shared" si="32"/>
        <v>20230851</v>
      </c>
      <c r="M1536" s="54" t="s">
        <v>8957</v>
      </c>
    </row>
    <row r="1537" spans="1:13" x14ac:dyDescent="0.25">
      <c r="A1537" s="54" t="s">
        <v>11876</v>
      </c>
      <c r="B1537">
        <v>852</v>
      </c>
      <c r="C1537" t="s">
        <v>10961</v>
      </c>
      <c r="D1537">
        <v>1052337767</v>
      </c>
      <c r="E1537" t="s">
        <v>10417</v>
      </c>
      <c r="F1537" s="2">
        <v>10626.01</v>
      </c>
      <c r="G1537">
        <v>45107</v>
      </c>
      <c r="H1537">
        <v>45107</v>
      </c>
      <c r="I1537">
        <v>45145</v>
      </c>
      <c r="J1537" t="s">
        <v>11812</v>
      </c>
      <c r="K1537" s="74">
        <v>2023</v>
      </c>
      <c r="L1537" t="str">
        <f t="shared" si="32"/>
        <v>20230852</v>
      </c>
      <c r="M1537" s="54" t="s">
        <v>8957</v>
      </c>
    </row>
    <row r="1538" spans="1:13" x14ac:dyDescent="0.25">
      <c r="A1538" s="54" t="s">
        <v>11877</v>
      </c>
      <c r="B1538">
        <v>853</v>
      </c>
      <c r="C1538" t="s">
        <v>11813</v>
      </c>
      <c r="D1538">
        <v>7010910495</v>
      </c>
      <c r="E1538" t="s">
        <v>8642</v>
      </c>
      <c r="K1538" s="74">
        <v>2023</v>
      </c>
      <c r="L1538" t="str">
        <f t="shared" si="32"/>
        <v>20230853</v>
      </c>
      <c r="M1538" s="54" t="s">
        <v>8957</v>
      </c>
    </row>
    <row r="1539" spans="1:13" x14ac:dyDescent="0.25">
      <c r="A1539" s="54" t="s">
        <v>12138</v>
      </c>
      <c r="B1539">
        <v>854</v>
      </c>
      <c r="C1539" t="s">
        <v>8410</v>
      </c>
      <c r="D1539">
        <v>23102432</v>
      </c>
      <c r="E1539" t="s">
        <v>8872</v>
      </c>
      <c r="F1539" s="2">
        <v>6824.56</v>
      </c>
      <c r="G1539">
        <v>45107</v>
      </c>
      <c r="H1539">
        <v>45107</v>
      </c>
      <c r="I1539">
        <v>45137</v>
      </c>
      <c r="J1539" t="s">
        <v>7572</v>
      </c>
      <c r="K1539" s="74">
        <v>2023</v>
      </c>
      <c r="L1539" t="str">
        <f t="shared" si="32"/>
        <v>20230854</v>
      </c>
      <c r="M1539" s="54" t="s">
        <v>8957</v>
      </c>
    </row>
    <row r="1540" spans="1:13" x14ac:dyDescent="0.25">
      <c r="A1540" s="54" t="s">
        <v>12139</v>
      </c>
      <c r="B1540">
        <v>855</v>
      </c>
      <c r="C1540" t="s">
        <v>7533</v>
      </c>
      <c r="D1540">
        <v>230123</v>
      </c>
      <c r="E1540" t="s">
        <v>12035</v>
      </c>
      <c r="F1540" s="2">
        <v>2522.04</v>
      </c>
      <c r="G1540">
        <v>45105</v>
      </c>
      <c r="H1540">
        <v>45110</v>
      </c>
      <c r="I1540">
        <v>45117</v>
      </c>
      <c r="J1540" t="s">
        <v>7535</v>
      </c>
      <c r="K1540" s="74">
        <v>2023</v>
      </c>
      <c r="L1540" t="str">
        <f t="shared" si="32"/>
        <v>20230855</v>
      </c>
      <c r="M1540" s="54" t="s">
        <v>8957</v>
      </c>
    </row>
    <row r="1541" spans="1:13" x14ac:dyDescent="0.25">
      <c r="A1541" s="54" t="s">
        <v>12140</v>
      </c>
      <c r="B1541">
        <v>856</v>
      </c>
      <c r="C1541" t="s">
        <v>7617</v>
      </c>
      <c r="D1541">
        <v>230100094</v>
      </c>
      <c r="E1541" t="s">
        <v>12036</v>
      </c>
      <c r="F1541" s="2">
        <v>1513.57</v>
      </c>
      <c r="G1541">
        <v>45107</v>
      </c>
      <c r="H1541">
        <v>45107</v>
      </c>
      <c r="I1541">
        <v>45121</v>
      </c>
      <c r="J1541" t="s">
        <v>8819</v>
      </c>
      <c r="K1541" s="74">
        <v>2023</v>
      </c>
      <c r="L1541" t="str">
        <f t="shared" si="32"/>
        <v>20230856</v>
      </c>
      <c r="M1541" s="54" t="s">
        <v>8957</v>
      </c>
    </row>
    <row r="1542" spans="1:13" x14ac:dyDescent="0.25">
      <c r="A1542" s="54" t="s">
        <v>12141</v>
      </c>
      <c r="B1542">
        <v>857</v>
      </c>
      <c r="C1542" t="s">
        <v>8940</v>
      </c>
      <c r="D1542">
        <v>122301032</v>
      </c>
      <c r="E1542" t="s">
        <v>7666</v>
      </c>
      <c r="F1542" s="2">
        <v>1440.32</v>
      </c>
      <c r="G1542">
        <v>45107</v>
      </c>
      <c r="H1542">
        <v>45107</v>
      </c>
      <c r="I1542">
        <v>45152</v>
      </c>
      <c r="J1542" t="s">
        <v>72</v>
      </c>
      <c r="K1542" s="74">
        <v>2023</v>
      </c>
      <c r="L1542" t="str">
        <f t="shared" si="32"/>
        <v>20230857</v>
      </c>
      <c r="M1542" s="54" t="s">
        <v>8957</v>
      </c>
    </row>
    <row r="1543" spans="1:13" x14ac:dyDescent="0.25">
      <c r="A1543" s="54" t="s">
        <v>12142</v>
      </c>
      <c r="B1543">
        <v>858</v>
      </c>
      <c r="C1543" t="s">
        <v>8347</v>
      </c>
      <c r="D1543">
        <v>20230330</v>
      </c>
      <c r="E1543" t="s">
        <v>12037</v>
      </c>
      <c r="F1543" s="2">
        <v>7.2</v>
      </c>
      <c r="G1543">
        <v>45104</v>
      </c>
      <c r="H1543">
        <v>45104</v>
      </c>
      <c r="I1543">
        <v>45118</v>
      </c>
      <c r="J1543" t="s">
        <v>5796</v>
      </c>
      <c r="K1543" s="74">
        <v>2023</v>
      </c>
      <c r="L1543" t="str">
        <f t="shared" si="32"/>
        <v>20230858</v>
      </c>
      <c r="M1543" s="54" t="s">
        <v>8957</v>
      </c>
    </row>
    <row r="1544" spans="1:13" x14ac:dyDescent="0.25">
      <c r="A1544" s="54" t="s">
        <v>12143</v>
      </c>
      <c r="B1544">
        <v>859</v>
      </c>
      <c r="C1544" t="s">
        <v>8347</v>
      </c>
      <c r="D1544">
        <v>20230348</v>
      </c>
      <c r="E1544" t="s">
        <v>12038</v>
      </c>
      <c r="F1544" s="2">
        <v>7.2</v>
      </c>
      <c r="G1544">
        <v>45107</v>
      </c>
      <c r="H1544">
        <v>45107</v>
      </c>
      <c r="I1544">
        <v>45121</v>
      </c>
      <c r="J1544" t="s">
        <v>5796</v>
      </c>
      <c r="K1544" s="74">
        <v>2023</v>
      </c>
      <c r="L1544" t="str">
        <f t="shared" si="32"/>
        <v>20230859</v>
      </c>
      <c r="M1544" s="54" t="s">
        <v>8957</v>
      </c>
    </row>
    <row r="1545" spans="1:13" x14ac:dyDescent="0.25">
      <c r="A1545" s="54" t="s">
        <v>12144</v>
      </c>
      <c r="B1545">
        <v>860</v>
      </c>
      <c r="C1545" t="s">
        <v>7786</v>
      </c>
      <c r="D1545">
        <v>232023</v>
      </c>
      <c r="E1545" t="s">
        <v>7605</v>
      </c>
      <c r="F1545" s="2">
        <v>86.19</v>
      </c>
      <c r="G1545">
        <v>45089</v>
      </c>
      <c r="H1545">
        <v>45113</v>
      </c>
      <c r="I1545">
        <v>45143</v>
      </c>
      <c r="J1545" t="s">
        <v>12039</v>
      </c>
      <c r="K1545" s="74">
        <v>2023</v>
      </c>
      <c r="L1545" t="str">
        <f t="shared" si="32"/>
        <v>20230860</v>
      </c>
      <c r="M1545" s="54" t="s">
        <v>8957</v>
      </c>
    </row>
    <row r="1546" spans="1:13" x14ac:dyDescent="0.25">
      <c r="A1546" s="54" t="s">
        <v>12145</v>
      </c>
      <c r="B1546">
        <v>861</v>
      </c>
      <c r="C1546" t="s">
        <v>12040</v>
      </c>
      <c r="D1546">
        <v>1020230236</v>
      </c>
      <c r="E1546" t="s">
        <v>12041</v>
      </c>
      <c r="F1546" s="2">
        <v>94.44</v>
      </c>
      <c r="G1546">
        <v>45105</v>
      </c>
      <c r="H1546">
        <v>45105</v>
      </c>
      <c r="I1546">
        <v>45112</v>
      </c>
      <c r="J1546" t="s">
        <v>12042</v>
      </c>
      <c r="K1546" s="74">
        <v>2023</v>
      </c>
      <c r="L1546" t="str">
        <f t="shared" si="32"/>
        <v>20230861</v>
      </c>
      <c r="M1546" s="54" t="s">
        <v>8957</v>
      </c>
    </row>
    <row r="1547" spans="1:13" x14ac:dyDescent="0.25">
      <c r="A1547" s="54" t="s">
        <v>12146</v>
      </c>
      <c r="B1547">
        <v>862</v>
      </c>
      <c r="C1547" t="s">
        <v>7441</v>
      </c>
      <c r="D1547">
        <v>2340109721</v>
      </c>
      <c r="E1547" t="s">
        <v>12043</v>
      </c>
      <c r="F1547" s="2">
        <v>1253.6600000000001</v>
      </c>
      <c r="G1547">
        <v>45103</v>
      </c>
      <c r="H1547">
        <v>45103</v>
      </c>
      <c r="I1547">
        <v>45134</v>
      </c>
      <c r="J1547" t="s">
        <v>4694</v>
      </c>
      <c r="K1547" s="74">
        <v>2023</v>
      </c>
      <c r="L1547" t="str">
        <f t="shared" si="32"/>
        <v>20230862</v>
      </c>
      <c r="M1547" s="54" t="s">
        <v>8957</v>
      </c>
    </row>
    <row r="1548" spans="1:13" x14ac:dyDescent="0.25">
      <c r="A1548" s="54" t="s">
        <v>12147</v>
      </c>
      <c r="B1548">
        <v>863</v>
      </c>
      <c r="C1548" t="s">
        <v>11399</v>
      </c>
      <c r="D1548">
        <v>23096</v>
      </c>
      <c r="E1548" t="s">
        <v>7687</v>
      </c>
      <c r="F1548" s="2">
        <v>1240</v>
      </c>
      <c r="G1548">
        <v>45107</v>
      </c>
      <c r="H1548">
        <v>45107</v>
      </c>
      <c r="I1548">
        <v>45124</v>
      </c>
      <c r="J1548" t="s">
        <v>6801</v>
      </c>
      <c r="K1548" s="74">
        <v>2023</v>
      </c>
      <c r="L1548" t="str">
        <f t="shared" si="32"/>
        <v>20230863</v>
      </c>
      <c r="M1548" s="54" t="s">
        <v>8957</v>
      </c>
    </row>
    <row r="1549" spans="1:13" x14ac:dyDescent="0.25">
      <c r="A1549" s="54" t="s">
        <v>12148</v>
      </c>
      <c r="B1549">
        <v>864</v>
      </c>
      <c r="C1549" t="s">
        <v>7688</v>
      </c>
      <c r="D1549">
        <v>2306138</v>
      </c>
      <c r="E1549" t="s">
        <v>11270</v>
      </c>
      <c r="F1549" s="2">
        <v>27993.599999999999</v>
      </c>
      <c r="G1549">
        <v>45107</v>
      </c>
      <c r="H1549">
        <v>45110</v>
      </c>
      <c r="I1549">
        <v>45140</v>
      </c>
      <c r="J1549" t="s">
        <v>5726</v>
      </c>
      <c r="K1549" s="74">
        <v>2023</v>
      </c>
      <c r="L1549" t="str">
        <f t="shared" si="32"/>
        <v>20230864</v>
      </c>
      <c r="M1549" s="54" t="s">
        <v>8957</v>
      </c>
    </row>
    <row r="1550" spans="1:13" x14ac:dyDescent="0.25">
      <c r="A1550" s="54" t="s">
        <v>12149</v>
      </c>
      <c r="B1550">
        <v>865</v>
      </c>
      <c r="C1550" t="s">
        <v>10643</v>
      </c>
      <c r="D1550">
        <v>200145716</v>
      </c>
      <c r="E1550" t="s">
        <v>12044</v>
      </c>
      <c r="F1550" s="2">
        <v>88.03</v>
      </c>
      <c r="G1550">
        <v>45105</v>
      </c>
      <c r="H1550">
        <v>45113</v>
      </c>
      <c r="I1550">
        <v>45143</v>
      </c>
      <c r="J1550" t="s">
        <v>12045</v>
      </c>
      <c r="K1550" s="74">
        <v>2023</v>
      </c>
      <c r="L1550" t="str">
        <f t="shared" si="32"/>
        <v>20230865</v>
      </c>
      <c r="M1550" s="54" t="s">
        <v>8957</v>
      </c>
    </row>
    <row r="1551" spans="1:13" x14ac:dyDescent="0.25">
      <c r="A1551" s="54" t="s">
        <v>12150</v>
      </c>
      <c r="B1551">
        <v>866</v>
      </c>
      <c r="C1551" t="s">
        <v>7627</v>
      </c>
      <c r="D1551">
        <v>10230078</v>
      </c>
      <c r="E1551" t="s">
        <v>7628</v>
      </c>
      <c r="F1551" s="2">
        <v>168</v>
      </c>
      <c r="G1551">
        <v>45107</v>
      </c>
      <c r="H1551">
        <v>45107</v>
      </c>
      <c r="I1551">
        <v>45121</v>
      </c>
      <c r="J1551" t="s">
        <v>6755</v>
      </c>
      <c r="K1551" s="74">
        <v>2023</v>
      </c>
      <c r="L1551" t="str">
        <f t="shared" si="32"/>
        <v>20230866</v>
      </c>
      <c r="M1551" s="54" t="s">
        <v>8957</v>
      </c>
    </row>
    <row r="1552" spans="1:13" x14ac:dyDescent="0.25">
      <c r="A1552" s="54" t="s">
        <v>12151</v>
      </c>
      <c r="B1552">
        <v>867</v>
      </c>
      <c r="C1552" t="s">
        <v>7627</v>
      </c>
      <c r="D1552">
        <v>10230090</v>
      </c>
      <c r="E1552" t="s">
        <v>7628</v>
      </c>
      <c r="F1552" s="2">
        <v>168</v>
      </c>
      <c r="G1552">
        <v>45107</v>
      </c>
      <c r="H1552">
        <v>45107</v>
      </c>
      <c r="I1552">
        <v>45121</v>
      </c>
      <c r="J1552" t="s">
        <v>6755</v>
      </c>
      <c r="K1552" s="74">
        <v>2023</v>
      </c>
      <c r="L1552" t="str">
        <f t="shared" si="32"/>
        <v>20230867</v>
      </c>
      <c r="M1552" s="54" t="s">
        <v>8957</v>
      </c>
    </row>
    <row r="1553" spans="1:13" x14ac:dyDescent="0.25">
      <c r="A1553" s="54" t="s">
        <v>12152</v>
      </c>
      <c r="B1553">
        <v>868</v>
      </c>
      <c r="C1553" t="s">
        <v>11728</v>
      </c>
      <c r="D1553">
        <v>6862029263</v>
      </c>
      <c r="E1553" t="s">
        <v>7499</v>
      </c>
      <c r="F1553" s="2" t="s">
        <v>11729</v>
      </c>
      <c r="G1553">
        <v>45107</v>
      </c>
      <c r="H1553">
        <v>45113</v>
      </c>
      <c r="I1553">
        <v>45173</v>
      </c>
      <c r="J1553" t="s">
        <v>11730</v>
      </c>
      <c r="K1553" s="74">
        <v>2023</v>
      </c>
      <c r="L1553" t="str">
        <f t="shared" si="32"/>
        <v>20230868</v>
      </c>
      <c r="M1553" s="54" t="s">
        <v>8957</v>
      </c>
    </row>
    <row r="1554" spans="1:13" x14ac:dyDescent="0.25">
      <c r="A1554" s="54" t="s">
        <v>12153</v>
      </c>
      <c r="B1554">
        <v>869</v>
      </c>
      <c r="C1554" t="s">
        <v>8467</v>
      </c>
      <c r="D1554">
        <v>2023021</v>
      </c>
      <c r="E1554" t="s">
        <v>7677</v>
      </c>
      <c r="F1554" s="2">
        <v>1722</v>
      </c>
      <c r="G1554">
        <v>45107</v>
      </c>
      <c r="H1554">
        <v>45111</v>
      </c>
      <c r="I1554">
        <v>45125</v>
      </c>
      <c r="J1554" t="s">
        <v>6795</v>
      </c>
      <c r="K1554" s="74">
        <v>2023</v>
      </c>
      <c r="L1554" t="str">
        <f t="shared" si="32"/>
        <v>20230869</v>
      </c>
      <c r="M1554" s="54" t="s">
        <v>8957</v>
      </c>
    </row>
    <row r="1555" spans="1:13" x14ac:dyDescent="0.25">
      <c r="A1555" s="54" t="s">
        <v>12154</v>
      </c>
      <c r="B1555">
        <v>870</v>
      </c>
      <c r="C1555" t="s">
        <v>12046</v>
      </c>
      <c r="D1555">
        <v>3127231629</v>
      </c>
      <c r="E1555" t="s">
        <v>7579</v>
      </c>
      <c r="F1555" s="2">
        <v>1008</v>
      </c>
      <c r="G1555">
        <v>45107</v>
      </c>
      <c r="H1555">
        <v>45107</v>
      </c>
      <c r="I1555">
        <v>45129</v>
      </c>
      <c r="J1555" t="s">
        <v>12047</v>
      </c>
      <c r="K1555" s="74">
        <v>2023</v>
      </c>
      <c r="L1555" t="str">
        <f t="shared" si="32"/>
        <v>20230870</v>
      </c>
      <c r="M1555" s="54" t="s">
        <v>8957</v>
      </c>
    </row>
    <row r="1556" spans="1:13" x14ac:dyDescent="0.25">
      <c r="A1556" s="54" t="s">
        <v>12155</v>
      </c>
      <c r="B1556">
        <v>871</v>
      </c>
      <c r="C1556" t="s">
        <v>8769</v>
      </c>
      <c r="D1556">
        <v>20230603</v>
      </c>
      <c r="E1556" t="s">
        <v>7682</v>
      </c>
      <c r="F1556" s="2">
        <v>199.16</v>
      </c>
      <c r="G1556">
        <v>45107</v>
      </c>
      <c r="H1556">
        <v>45107</v>
      </c>
      <c r="I1556">
        <v>45127</v>
      </c>
      <c r="J1556" t="s">
        <v>174</v>
      </c>
      <c r="K1556" s="74">
        <v>2023</v>
      </c>
      <c r="L1556" t="str">
        <f t="shared" si="32"/>
        <v>20230871</v>
      </c>
      <c r="M1556" s="54" t="s">
        <v>8957</v>
      </c>
    </row>
    <row r="1557" spans="1:13" x14ac:dyDescent="0.25">
      <c r="A1557" s="54" t="s">
        <v>12156</v>
      </c>
      <c r="B1557">
        <v>872</v>
      </c>
      <c r="C1557" t="s">
        <v>7636</v>
      </c>
      <c r="D1557">
        <v>9001616730</v>
      </c>
      <c r="E1557" t="s">
        <v>7637</v>
      </c>
      <c r="F1557" s="2">
        <v>911.6</v>
      </c>
      <c r="G1557">
        <v>45107</v>
      </c>
      <c r="H1557">
        <v>45118</v>
      </c>
      <c r="I1557">
        <v>45156</v>
      </c>
      <c r="J1557" t="s">
        <v>4698</v>
      </c>
      <c r="K1557" s="74">
        <v>2023</v>
      </c>
      <c r="L1557" t="str">
        <f t="shared" si="32"/>
        <v>20230872</v>
      </c>
      <c r="M1557" s="54" t="s">
        <v>8957</v>
      </c>
    </row>
    <row r="1558" spans="1:13" x14ac:dyDescent="0.25">
      <c r="A1558" s="54" t="s">
        <v>12157</v>
      </c>
      <c r="B1558">
        <v>873</v>
      </c>
      <c r="C1558" t="s">
        <v>8216</v>
      </c>
      <c r="D1558">
        <v>2023245</v>
      </c>
      <c r="E1558" t="s">
        <v>10411</v>
      </c>
      <c r="F1558" s="2">
        <v>7642.42</v>
      </c>
      <c r="G1558">
        <v>45107</v>
      </c>
      <c r="H1558">
        <v>45110</v>
      </c>
      <c r="I1558">
        <v>45140</v>
      </c>
      <c r="J1558" t="s">
        <v>5854</v>
      </c>
      <c r="K1558" s="74">
        <v>2023</v>
      </c>
      <c r="L1558" t="str">
        <f t="shared" si="32"/>
        <v>20230873</v>
      </c>
      <c r="M1558" s="54" t="s">
        <v>8957</v>
      </c>
    </row>
    <row r="1559" spans="1:13" x14ac:dyDescent="0.25">
      <c r="A1559" s="54" t="s">
        <v>12158</v>
      </c>
      <c r="B1559">
        <v>874</v>
      </c>
      <c r="C1559" t="s">
        <v>8942</v>
      </c>
      <c r="D1559">
        <v>1512301339</v>
      </c>
      <c r="E1559" t="s">
        <v>12048</v>
      </c>
      <c r="F1559" s="2">
        <v>3234.79</v>
      </c>
      <c r="G1559">
        <v>45107</v>
      </c>
      <c r="H1559">
        <v>45121</v>
      </c>
      <c r="I1559">
        <v>45135</v>
      </c>
      <c r="J1559" t="s">
        <v>6824</v>
      </c>
      <c r="K1559" s="74">
        <v>2023</v>
      </c>
      <c r="L1559" t="str">
        <f t="shared" si="32"/>
        <v>20230874</v>
      </c>
      <c r="M1559" s="54" t="s">
        <v>8957</v>
      </c>
    </row>
    <row r="1560" spans="1:13" x14ac:dyDescent="0.25">
      <c r="A1560" s="54" t="s">
        <v>12159</v>
      </c>
      <c r="B1560">
        <v>875</v>
      </c>
      <c r="C1560" t="s">
        <v>11294</v>
      </c>
      <c r="D1560">
        <v>1111223153</v>
      </c>
      <c r="E1560" t="s">
        <v>7668</v>
      </c>
      <c r="F1560" s="2">
        <v>1762.58</v>
      </c>
      <c r="G1560">
        <v>45107</v>
      </c>
      <c r="H1560">
        <v>45113</v>
      </c>
      <c r="I1560">
        <v>45127</v>
      </c>
      <c r="J1560" t="s">
        <v>179</v>
      </c>
      <c r="K1560" s="74">
        <v>2023</v>
      </c>
      <c r="L1560" t="str">
        <f t="shared" si="32"/>
        <v>20230875</v>
      </c>
      <c r="M1560" s="54" t="s">
        <v>8957</v>
      </c>
    </row>
    <row r="1561" spans="1:13" x14ac:dyDescent="0.25">
      <c r="A1561" s="54" t="s">
        <v>12160</v>
      </c>
      <c r="B1561">
        <v>876</v>
      </c>
      <c r="C1561" t="s">
        <v>8120</v>
      </c>
      <c r="D1561">
        <v>20230086</v>
      </c>
      <c r="E1561" t="s">
        <v>7691</v>
      </c>
      <c r="F1561" s="2">
        <v>960</v>
      </c>
      <c r="G1561">
        <v>45107</v>
      </c>
      <c r="H1561">
        <v>45121</v>
      </c>
      <c r="I1561">
        <v>45138</v>
      </c>
      <c r="J1561" t="s">
        <v>4671</v>
      </c>
      <c r="K1561" s="74">
        <v>2023</v>
      </c>
      <c r="L1561" t="str">
        <f t="shared" si="32"/>
        <v>20230876</v>
      </c>
      <c r="M1561" s="54" t="s">
        <v>8957</v>
      </c>
    </row>
    <row r="1562" spans="1:13" x14ac:dyDescent="0.25">
      <c r="A1562" s="54" t="s">
        <v>12161</v>
      </c>
      <c r="B1562">
        <v>877</v>
      </c>
      <c r="C1562" t="s">
        <v>7805</v>
      </c>
      <c r="D1562">
        <v>1023103031</v>
      </c>
      <c r="E1562" t="s">
        <v>10416</v>
      </c>
      <c r="F1562" s="2">
        <v>74.099999999999994</v>
      </c>
      <c r="G1562">
        <v>45107</v>
      </c>
      <c r="H1562">
        <v>45119</v>
      </c>
      <c r="I1562">
        <v>45149</v>
      </c>
      <c r="J1562" t="s">
        <v>4766</v>
      </c>
      <c r="K1562" s="74">
        <v>2023</v>
      </c>
      <c r="L1562" t="str">
        <f t="shared" si="32"/>
        <v>20230877</v>
      </c>
      <c r="M1562" s="54" t="s">
        <v>8957</v>
      </c>
    </row>
    <row r="1563" spans="1:13" x14ac:dyDescent="0.25">
      <c r="A1563" s="54" t="s">
        <v>12162</v>
      </c>
      <c r="B1563">
        <v>878</v>
      </c>
      <c r="C1563" t="s">
        <v>10643</v>
      </c>
      <c r="D1563">
        <v>2000065275</v>
      </c>
      <c r="E1563" t="s">
        <v>7740</v>
      </c>
      <c r="F1563" s="2">
        <v>2.8</v>
      </c>
      <c r="G1563">
        <v>45105</v>
      </c>
      <c r="H1563">
        <v>45121</v>
      </c>
      <c r="I1563">
        <v>45149</v>
      </c>
      <c r="J1563" t="s">
        <v>205</v>
      </c>
      <c r="K1563" s="74">
        <v>2023</v>
      </c>
      <c r="L1563" t="str">
        <f t="shared" si="32"/>
        <v>20230878</v>
      </c>
      <c r="M1563" s="54" t="s">
        <v>8957</v>
      </c>
    </row>
    <row r="1564" spans="1:13" x14ac:dyDescent="0.25">
      <c r="A1564" s="54" t="s">
        <v>12163</v>
      </c>
      <c r="B1564">
        <v>879</v>
      </c>
      <c r="C1564" t="s">
        <v>8497</v>
      </c>
      <c r="D1564">
        <v>120230879</v>
      </c>
      <c r="E1564" t="s">
        <v>8012</v>
      </c>
      <c r="F1564" s="2">
        <v>127.02</v>
      </c>
      <c r="G1564">
        <v>45108</v>
      </c>
      <c r="H1564">
        <v>45111</v>
      </c>
      <c r="I1564">
        <v>45138</v>
      </c>
      <c r="J1564" t="s">
        <v>12049</v>
      </c>
      <c r="K1564" s="74">
        <v>2023</v>
      </c>
      <c r="L1564" t="str">
        <f t="shared" si="32"/>
        <v>20230879</v>
      </c>
      <c r="M1564" s="54" t="s">
        <v>8957</v>
      </c>
    </row>
    <row r="1565" spans="1:13" x14ac:dyDescent="0.25">
      <c r="A1565" s="54" t="s">
        <v>12164</v>
      </c>
      <c r="B1565">
        <v>880</v>
      </c>
      <c r="C1565" t="s">
        <v>10961</v>
      </c>
      <c r="D1565">
        <v>1012347656</v>
      </c>
      <c r="E1565" t="s">
        <v>10417</v>
      </c>
      <c r="F1565" s="2">
        <v>14844.43</v>
      </c>
      <c r="G1565">
        <v>45108</v>
      </c>
      <c r="H1565">
        <v>45110</v>
      </c>
      <c r="I1565">
        <v>45138</v>
      </c>
      <c r="J1565" t="s">
        <v>4725</v>
      </c>
      <c r="K1565" s="74">
        <v>2023</v>
      </c>
      <c r="L1565" t="str">
        <f t="shared" si="32"/>
        <v>20230880</v>
      </c>
      <c r="M1565" s="54" t="s">
        <v>8957</v>
      </c>
    </row>
    <row r="1566" spans="1:13" x14ac:dyDescent="0.25">
      <c r="A1566" s="54" t="s">
        <v>12165</v>
      </c>
      <c r="B1566">
        <v>881</v>
      </c>
      <c r="C1566" t="s">
        <v>12050</v>
      </c>
      <c r="D1566">
        <v>2023698</v>
      </c>
      <c r="E1566" t="s">
        <v>10430</v>
      </c>
      <c r="F1566" s="2">
        <v>154.15</v>
      </c>
      <c r="G1566">
        <v>45108</v>
      </c>
      <c r="H1566">
        <v>45111</v>
      </c>
      <c r="I1566">
        <v>45124</v>
      </c>
      <c r="J1566" t="s">
        <v>12051</v>
      </c>
      <c r="K1566" s="74">
        <v>2023</v>
      </c>
      <c r="L1566" t="str">
        <f t="shared" si="32"/>
        <v>20230881</v>
      </c>
      <c r="M1566" s="54" t="s">
        <v>8957</v>
      </c>
    </row>
    <row r="1567" spans="1:13" x14ac:dyDescent="0.25">
      <c r="A1567" s="54" t="s">
        <v>12166</v>
      </c>
      <c r="B1567">
        <v>882</v>
      </c>
      <c r="C1567" t="s">
        <v>7399</v>
      </c>
      <c r="D1567">
        <v>23300277</v>
      </c>
      <c r="E1567" t="s">
        <v>12052</v>
      </c>
      <c r="F1567" s="2">
        <v>1496.11</v>
      </c>
      <c r="G1567">
        <v>45110</v>
      </c>
      <c r="H1567">
        <v>45110</v>
      </c>
      <c r="I1567">
        <v>45124</v>
      </c>
      <c r="J1567" t="s">
        <v>212</v>
      </c>
      <c r="K1567" s="74">
        <v>2023</v>
      </c>
      <c r="L1567" t="str">
        <f t="shared" si="32"/>
        <v>20230882</v>
      </c>
      <c r="M1567" s="54" t="s">
        <v>8957</v>
      </c>
    </row>
    <row r="1568" spans="1:13" x14ac:dyDescent="0.25">
      <c r="A1568" s="54" t="s">
        <v>12167</v>
      </c>
      <c r="B1568">
        <v>883</v>
      </c>
      <c r="C1568" t="s">
        <v>12053</v>
      </c>
      <c r="D1568">
        <v>90006245</v>
      </c>
      <c r="E1568" t="s">
        <v>12054</v>
      </c>
      <c r="F1568" s="2">
        <v>356.11</v>
      </c>
      <c r="G1568">
        <v>45110</v>
      </c>
      <c r="H1568">
        <v>45110</v>
      </c>
      <c r="I1568">
        <v>45140</v>
      </c>
      <c r="J1568" t="s">
        <v>7572</v>
      </c>
      <c r="K1568" s="74">
        <v>2023</v>
      </c>
      <c r="L1568" t="str">
        <f t="shared" si="32"/>
        <v>20230883</v>
      </c>
      <c r="M1568" s="54" t="s">
        <v>8957</v>
      </c>
    </row>
    <row r="1569" spans="1:13" x14ac:dyDescent="0.25">
      <c r="A1569" s="54" t="s">
        <v>12168</v>
      </c>
      <c r="B1569">
        <v>884</v>
      </c>
      <c r="C1569" t="s">
        <v>12055</v>
      </c>
      <c r="D1569">
        <v>202307</v>
      </c>
      <c r="E1569" t="s">
        <v>12056</v>
      </c>
      <c r="F1569" s="2">
        <v>666.1</v>
      </c>
      <c r="G1569">
        <v>45111</v>
      </c>
      <c r="H1569">
        <v>45120</v>
      </c>
      <c r="I1569">
        <v>45120</v>
      </c>
      <c r="J1569" t="s">
        <v>4682</v>
      </c>
      <c r="K1569" s="74">
        <v>2023</v>
      </c>
      <c r="L1569" t="str">
        <f t="shared" si="32"/>
        <v>20230884</v>
      </c>
      <c r="M1569" s="54" t="s">
        <v>8957</v>
      </c>
    </row>
    <row r="1570" spans="1:13" x14ac:dyDescent="0.25">
      <c r="A1570" s="54" t="s">
        <v>12169</v>
      </c>
      <c r="B1570">
        <v>885</v>
      </c>
      <c r="C1570" t="s">
        <v>7407</v>
      </c>
      <c r="D1570">
        <v>122332214</v>
      </c>
      <c r="E1570" t="s">
        <v>12057</v>
      </c>
      <c r="F1570" s="2">
        <v>8.36</v>
      </c>
      <c r="G1570">
        <v>45111</v>
      </c>
      <c r="H1570">
        <v>45111</v>
      </c>
      <c r="I1570">
        <v>45125</v>
      </c>
      <c r="J1570" t="s">
        <v>36</v>
      </c>
      <c r="K1570" s="74">
        <v>2023</v>
      </c>
      <c r="L1570" t="str">
        <f t="shared" si="32"/>
        <v>20230885</v>
      </c>
      <c r="M1570" s="54" t="s">
        <v>8957</v>
      </c>
    </row>
    <row r="1571" spans="1:13" x14ac:dyDescent="0.25">
      <c r="A1571" s="54" t="s">
        <v>12170</v>
      </c>
      <c r="B1571">
        <v>886</v>
      </c>
      <c r="C1571" t="s">
        <v>8777</v>
      </c>
      <c r="D1571">
        <v>2322677</v>
      </c>
      <c r="E1571" t="s">
        <v>12058</v>
      </c>
      <c r="F1571" s="2">
        <v>625.1</v>
      </c>
      <c r="G1571">
        <v>45111</v>
      </c>
      <c r="H1571">
        <v>45111</v>
      </c>
      <c r="I1571">
        <v>45171</v>
      </c>
      <c r="J1571" t="s">
        <v>51</v>
      </c>
      <c r="K1571" s="74">
        <v>2023</v>
      </c>
      <c r="L1571" t="str">
        <f t="shared" si="32"/>
        <v>20230886</v>
      </c>
      <c r="M1571" s="54" t="s">
        <v>8957</v>
      </c>
    </row>
    <row r="1572" spans="1:13" x14ac:dyDescent="0.25">
      <c r="A1572" s="54" t="s">
        <v>12171</v>
      </c>
      <c r="B1572">
        <v>887</v>
      </c>
      <c r="C1572" t="s">
        <v>7880</v>
      </c>
      <c r="D1572">
        <v>200232458</v>
      </c>
      <c r="E1572" t="s">
        <v>12059</v>
      </c>
      <c r="F1572" s="2">
        <v>50.4</v>
      </c>
      <c r="G1572">
        <v>45111</v>
      </c>
      <c r="H1572">
        <v>45111</v>
      </c>
      <c r="I1572">
        <v>45141</v>
      </c>
      <c r="J1572" t="s">
        <v>51</v>
      </c>
      <c r="K1572" s="74">
        <v>2023</v>
      </c>
      <c r="L1572" t="str">
        <f t="shared" si="32"/>
        <v>20230887</v>
      </c>
      <c r="M1572" s="54" t="s">
        <v>8957</v>
      </c>
    </row>
    <row r="1573" spans="1:13" x14ac:dyDescent="0.25">
      <c r="A1573" s="54" t="s">
        <v>12172</v>
      </c>
      <c r="B1573">
        <v>888</v>
      </c>
      <c r="C1573" t="s">
        <v>8226</v>
      </c>
      <c r="D1573">
        <v>230701</v>
      </c>
      <c r="E1573" t="s">
        <v>11754</v>
      </c>
      <c r="F1573" s="2">
        <v>439.2</v>
      </c>
      <c r="G1573">
        <v>45111</v>
      </c>
      <c r="H1573">
        <v>45117</v>
      </c>
      <c r="I1573">
        <v>45125</v>
      </c>
      <c r="J1573" t="s">
        <v>12060</v>
      </c>
      <c r="K1573" s="74">
        <v>2023</v>
      </c>
      <c r="L1573" t="str">
        <f t="shared" si="32"/>
        <v>20230888</v>
      </c>
      <c r="M1573" s="54" t="s">
        <v>8957</v>
      </c>
    </row>
    <row r="1574" spans="1:13" x14ac:dyDescent="0.25">
      <c r="A1574" s="54" t="s">
        <v>12173</v>
      </c>
      <c r="B1574">
        <v>889</v>
      </c>
      <c r="C1574" t="s">
        <v>7683</v>
      </c>
      <c r="D1574">
        <v>8330772138</v>
      </c>
      <c r="E1574" t="s">
        <v>7632</v>
      </c>
      <c r="F1574" s="2">
        <v>688.34</v>
      </c>
      <c r="G1574">
        <v>45108</v>
      </c>
      <c r="H1574">
        <v>45114</v>
      </c>
      <c r="I1574">
        <v>45125</v>
      </c>
      <c r="J1574" t="s">
        <v>11293</v>
      </c>
      <c r="K1574" s="74">
        <v>2023</v>
      </c>
      <c r="L1574" t="str">
        <f t="shared" si="32"/>
        <v>20230889</v>
      </c>
      <c r="M1574" s="54" t="s">
        <v>8957</v>
      </c>
    </row>
    <row r="1575" spans="1:13" x14ac:dyDescent="0.25">
      <c r="A1575" s="54" t="s">
        <v>12174</v>
      </c>
      <c r="B1575">
        <v>890</v>
      </c>
      <c r="C1575" t="s">
        <v>8406</v>
      </c>
      <c r="D1575">
        <v>40232158</v>
      </c>
      <c r="E1575" t="s">
        <v>12061</v>
      </c>
      <c r="F1575" s="2">
        <v>384.14</v>
      </c>
      <c r="G1575">
        <v>45111</v>
      </c>
      <c r="H1575">
        <v>45117</v>
      </c>
      <c r="I1575">
        <v>45201</v>
      </c>
      <c r="J1575" t="s">
        <v>12062</v>
      </c>
      <c r="K1575" s="74">
        <v>2023</v>
      </c>
      <c r="L1575" t="str">
        <f t="shared" si="32"/>
        <v>20230890</v>
      </c>
      <c r="M1575" s="54" t="s">
        <v>8957</v>
      </c>
    </row>
    <row r="1576" spans="1:13" x14ac:dyDescent="0.25">
      <c r="A1576" s="54" t="s">
        <v>12175</v>
      </c>
      <c r="B1576">
        <v>891</v>
      </c>
      <c r="C1576" t="s">
        <v>7737</v>
      </c>
      <c r="D1576">
        <v>2307127956</v>
      </c>
      <c r="E1576" t="s">
        <v>7611</v>
      </c>
      <c r="F1576" s="2">
        <v>13.6</v>
      </c>
      <c r="G1576">
        <v>45127</v>
      </c>
      <c r="H1576">
        <v>45131</v>
      </c>
      <c r="I1576">
        <v>45148</v>
      </c>
      <c r="J1576" t="s">
        <v>4774</v>
      </c>
      <c r="K1576" s="74">
        <v>2023</v>
      </c>
      <c r="L1576" t="str">
        <f t="shared" si="32"/>
        <v>20230891</v>
      </c>
      <c r="M1576" s="54" t="s">
        <v>8957</v>
      </c>
    </row>
    <row r="1577" spans="1:13" x14ac:dyDescent="0.25">
      <c r="A1577" s="54" t="s">
        <v>12176</v>
      </c>
      <c r="B1577">
        <v>892</v>
      </c>
      <c r="C1577" t="s">
        <v>7906</v>
      </c>
      <c r="D1577">
        <v>982023</v>
      </c>
      <c r="E1577" t="s">
        <v>7495</v>
      </c>
      <c r="F1577" s="2">
        <v>536.19000000000005</v>
      </c>
      <c r="G1577">
        <v>45110</v>
      </c>
      <c r="H1577">
        <v>45121</v>
      </c>
      <c r="I1577">
        <v>45138</v>
      </c>
      <c r="J1577" t="s">
        <v>4665</v>
      </c>
      <c r="K1577" s="74">
        <v>2023</v>
      </c>
      <c r="L1577" t="str">
        <f t="shared" si="32"/>
        <v>20230892</v>
      </c>
      <c r="M1577" s="54" t="s">
        <v>8957</v>
      </c>
    </row>
    <row r="1578" spans="1:13" x14ac:dyDescent="0.25">
      <c r="A1578" s="54" t="s">
        <v>12177</v>
      </c>
      <c r="B1578">
        <v>893</v>
      </c>
      <c r="C1578" t="s">
        <v>7906</v>
      </c>
      <c r="D1578">
        <v>992023</v>
      </c>
      <c r="E1578" t="s">
        <v>7497</v>
      </c>
      <c r="F1578" s="2">
        <v>536.41</v>
      </c>
      <c r="G1578">
        <v>45110</v>
      </c>
      <c r="H1578">
        <v>41104</v>
      </c>
      <c r="I1578">
        <v>45138</v>
      </c>
      <c r="J1578" t="s">
        <v>4665</v>
      </c>
      <c r="K1578" s="74">
        <v>2023</v>
      </c>
      <c r="L1578" t="str">
        <f t="shared" si="32"/>
        <v>20230893</v>
      </c>
      <c r="M1578" s="54" t="s">
        <v>8957</v>
      </c>
    </row>
    <row r="1579" spans="1:13" x14ac:dyDescent="0.25">
      <c r="A1579" s="54" t="s">
        <v>12178</v>
      </c>
      <c r="B1579">
        <v>894</v>
      </c>
      <c r="C1579" t="s">
        <v>8501</v>
      </c>
      <c r="D1579">
        <v>2023199</v>
      </c>
      <c r="E1579" t="s">
        <v>8038</v>
      </c>
      <c r="F1579" s="2">
        <v>360</v>
      </c>
      <c r="G1579">
        <v>45110</v>
      </c>
      <c r="H1579">
        <v>45117</v>
      </c>
      <c r="I1579">
        <v>45131</v>
      </c>
      <c r="J1579" t="s">
        <v>12063</v>
      </c>
      <c r="K1579" s="74">
        <v>2023</v>
      </c>
      <c r="L1579" t="str">
        <f t="shared" si="32"/>
        <v>20230894</v>
      </c>
      <c r="M1579" s="54" t="s">
        <v>8957</v>
      </c>
    </row>
    <row r="1580" spans="1:13" x14ac:dyDescent="0.25">
      <c r="A1580" s="54" t="s">
        <v>12179</v>
      </c>
      <c r="B1580">
        <v>895</v>
      </c>
      <c r="C1580" t="s">
        <v>12064</v>
      </c>
      <c r="D1580">
        <v>230009</v>
      </c>
      <c r="E1580" t="s">
        <v>12065</v>
      </c>
      <c r="F1580" s="2">
        <v>1335.98</v>
      </c>
      <c r="G1580">
        <v>45110</v>
      </c>
      <c r="H1580">
        <v>45117</v>
      </c>
      <c r="I1580">
        <v>45140</v>
      </c>
      <c r="J1580" t="s">
        <v>12066</v>
      </c>
      <c r="K1580" s="74">
        <v>2023</v>
      </c>
      <c r="L1580" t="str">
        <f t="shared" si="32"/>
        <v>20230895</v>
      </c>
      <c r="M1580" s="54" t="s">
        <v>8957</v>
      </c>
    </row>
    <row r="1581" spans="1:13" x14ac:dyDescent="0.25">
      <c r="A1581" s="54" t="s">
        <v>12180</v>
      </c>
      <c r="B1581">
        <v>896</v>
      </c>
      <c r="C1581" t="s">
        <v>12067</v>
      </c>
      <c r="D1581">
        <v>20230117</v>
      </c>
      <c r="E1581" t="s">
        <v>12068</v>
      </c>
      <c r="F1581" s="2">
        <v>478.04</v>
      </c>
      <c r="G1581">
        <v>45110</v>
      </c>
      <c r="H1581">
        <v>45124</v>
      </c>
      <c r="I1581">
        <v>45124</v>
      </c>
      <c r="J1581" t="s">
        <v>12069</v>
      </c>
      <c r="K1581" s="74">
        <v>2023</v>
      </c>
      <c r="L1581" t="str">
        <f t="shared" si="32"/>
        <v>20230896</v>
      </c>
      <c r="M1581" s="54" t="s">
        <v>8957</v>
      </c>
    </row>
    <row r="1582" spans="1:13" x14ac:dyDescent="0.25">
      <c r="A1582" s="54" t="s">
        <v>11964</v>
      </c>
      <c r="B1582">
        <v>897</v>
      </c>
      <c r="C1582" t="s">
        <v>12070</v>
      </c>
      <c r="D1582">
        <v>43442023</v>
      </c>
      <c r="E1582" t="s">
        <v>11428</v>
      </c>
      <c r="F1582" s="2">
        <v>225.76</v>
      </c>
      <c r="G1582">
        <v>45110</v>
      </c>
      <c r="H1582">
        <v>45120</v>
      </c>
      <c r="I1582">
        <v>45124</v>
      </c>
      <c r="J1582" t="s">
        <v>12071</v>
      </c>
      <c r="K1582" s="74">
        <v>2023</v>
      </c>
      <c r="L1582" t="str">
        <f t="shared" si="32"/>
        <v>20230897</v>
      </c>
      <c r="M1582" s="54" t="s">
        <v>8957</v>
      </c>
    </row>
    <row r="1583" spans="1:13" x14ac:dyDescent="0.25">
      <c r="A1583" s="54" t="s">
        <v>12181</v>
      </c>
      <c r="B1583">
        <v>898</v>
      </c>
      <c r="C1583" t="s">
        <v>12072</v>
      </c>
      <c r="D1583">
        <v>233537124</v>
      </c>
      <c r="E1583" t="s">
        <v>12073</v>
      </c>
      <c r="F1583" s="2">
        <v>29</v>
      </c>
      <c r="G1583">
        <v>45110</v>
      </c>
      <c r="H1583">
        <v>45120</v>
      </c>
      <c r="I1583">
        <v>45110</v>
      </c>
      <c r="J1583" t="s">
        <v>12074</v>
      </c>
      <c r="K1583" s="74">
        <v>2023</v>
      </c>
      <c r="L1583" t="str">
        <f t="shared" si="32"/>
        <v>20230898</v>
      </c>
      <c r="M1583" s="54" t="s">
        <v>8957</v>
      </c>
    </row>
    <row r="1584" spans="1:13" x14ac:dyDescent="0.25">
      <c r="A1584" s="54" t="s">
        <v>12182</v>
      </c>
      <c r="B1584">
        <v>899</v>
      </c>
      <c r="C1584" t="s">
        <v>7999</v>
      </c>
      <c r="D1584">
        <v>202334</v>
      </c>
      <c r="E1584" t="s">
        <v>12075</v>
      </c>
      <c r="F1584" s="2">
        <v>594</v>
      </c>
      <c r="G1584">
        <v>45111</v>
      </c>
      <c r="H1584">
        <v>45120</v>
      </c>
      <c r="I1584">
        <v>45118</v>
      </c>
      <c r="J1584" t="s">
        <v>12076</v>
      </c>
      <c r="K1584" s="74">
        <v>2023</v>
      </c>
      <c r="L1584" t="str">
        <f t="shared" si="32"/>
        <v>20230899</v>
      </c>
      <c r="M1584" s="54" t="s">
        <v>8957</v>
      </c>
    </row>
    <row r="1585" spans="1:13" x14ac:dyDescent="0.25">
      <c r="A1585" s="54" t="s">
        <v>12183</v>
      </c>
      <c r="B1585">
        <v>900</v>
      </c>
      <c r="C1585" t="s">
        <v>7427</v>
      </c>
      <c r="D1585">
        <v>4723013149</v>
      </c>
      <c r="E1585" t="s">
        <v>7428</v>
      </c>
      <c r="F1585" s="2">
        <v>591.55999999999995</v>
      </c>
      <c r="G1585">
        <v>45108</v>
      </c>
      <c r="H1585">
        <v>45119</v>
      </c>
      <c r="I1585">
        <v>45158</v>
      </c>
      <c r="J1585" t="s">
        <v>4787</v>
      </c>
      <c r="K1585" s="74">
        <v>2023</v>
      </c>
      <c r="L1585" t="str">
        <f t="shared" ref="L1585:L1648" si="33">K1585&amp;M1585&amp;B1585</f>
        <v>20230900</v>
      </c>
      <c r="M1585" s="54" t="s">
        <v>8957</v>
      </c>
    </row>
    <row r="1586" spans="1:13" x14ac:dyDescent="0.25">
      <c r="A1586" s="54" t="s">
        <v>12184</v>
      </c>
      <c r="B1586">
        <v>901</v>
      </c>
      <c r="C1586" t="s">
        <v>7427</v>
      </c>
      <c r="D1586">
        <v>4723013656</v>
      </c>
      <c r="E1586" t="s">
        <v>10418</v>
      </c>
      <c r="F1586" s="2">
        <v>678</v>
      </c>
      <c r="G1586">
        <v>45108</v>
      </c>
      <c r="H1586">
        <v>45119</v>
      </c>
      <c r="I1586">
        <v>45127</v>
      </c>
      <c r="J1586" t="s">
        <v>4746</v>
      </c>
      <c r="K1586" s="74">
        <v>2023</v>
      </c>
      <c r="L1586" t="str">
        <f t="shared" si="33"/>
        <v>20230901</v>
      </c>
      <c r="M1586" s="54" t="s">
        <v>8957</v>
      </c>
    </row>
    <row r="1587" spans="1:13" x14ac:dyDescent="0.25">
      <c r="A1587" s="54" t="s">
        <v>12185</v>
      </c>
      <c r="B1587">
        <v>902</v>
      </c>
      <c r="C1587" t="s">
        <v>12077</v>
      </c>
      <c r="D1587">
        <v>8232030068</v>
      </c>
      <c r="E1587" t="s">
        <v>12078</v>
      </c>
      <c r="F1587" s="2">
        <v>348</v>
      </c>
      <c r="G1587">
        <v>45111</v>
      </c>
      <c r="H1587">
        <v>45117</v>
      </c>
      <c r="I1587">
        <v>45128</v>
      </c>
      <c r="J1587" t="s">
        <v>11945</v>
      </c>
      <c r="K1587" s="74">
        <v>2023</v>
      </c>
      <c r="L1587" t="str">
        <f t="shared" si="33"/>
        <v>20230902</v>
      </c>
      <c r="M1587" s="54" t="s">
        <v>8957</v>
      </c>
    </row>
    <row r="1588" spans="1:13" x14ac:dyDescent="0.25">
      <c r="A1588" s="54" t="s">
        <v>12186</v>
      </c>
      <c r="B1588">
        <v>903</v>
      </c>
      <c r="C1588" t="s">
        <v>7407</v>
      </c>
      <c r="D1588">
        <v>122332280</v>
      </c>
      <c r="E1588" t="s">
        <v>12079</v>
      </c>
      <c r="F1588" s="2">
        <v>5667.29</v>
      </c>
      <c r="G1588">
        <v>45114</v>
      </c>
      <c r="H1588">
        <v>45114</v>
      </c>
      <c r="I1588">
        <v>45128</v>
      </c>
      <c r="J1588" t="s">
        <v>4724</v>
      </c>
      <c r="K1588" s="74">
        <v>2023</v>
      </c>
      <c r="L1588" t="str">
        <f t="shared" si="33"/>
        <v>20230903</v>
      </c>
      <c r="M1588" s="54" t="s">
        <v>8957</v>
      </c>
    </row>
    <row r="1589" spans="1:13" x14ac:dyDescent="0.25">
      <c r="A1589" s="54" t="s">
        <v>12187</v>
      </c>
      <c r="B1589">
        <v>904</v>
      </c>
      <c r="C1589" t="s">
        <v>8119</v>
      </c>
      <c r="D1589">
        <v>10230101</v>
      </c>
      <c r="E1589" t="s">
        <v>7628</v>
      </c>
      <c r="F1589" s="2">
        <v>380</v>
      </c>
      <c r="G1589">
        <v>45117</v>
      </c>
      <c r="H1589">
        <v>45124</v>
      </c>
      <c r="I1589">
        <v>45131</v>
      </c>
      <c r="J1589" t="s">
        <v>12080</v>
      </c>
      <c r="K1589" s="74">
        <v>2023</v>
      </c>
      <c r="L1589" t="str">
        <f t="shared" si="33"/>
        <v>20230904</v>
      </c>
      <c r="M1589" s="54" t="s">
        <v>8957</v>
      </c>
    </row>
    <row r="1590" spans="1:13" x14ac:dyDescent="0.25">
      <c r="A1590" s="54" t="s">
        <v>12188</v>
      </c>
      <c r="B1590">
        <v>905</v>
      </c>
      <c r="C1590" t="s">
        <v>7407</v>
      </c>
      <c r="D1590">
        <v>122333409</v>
      </c>
      <c r="E1590" t="s">
        <v>12081</v>
      </c>
      <c r="F1590" s="2">
        <v>8.36</v>
      </c>
      <c r="G1590">
        <v>45117</v>
      </c>
      <c r="H1590">
        <v>45117</v>
      </c>
      <c r="I1590">
        <v>45131</v>
      </c>
      <c r="J1590" t="s">
        <v>36</v>
      </c>
      <c r="K1590" s="74">
        <v>2023</v>
      </c>
      <c r="L1590" t="str">
        <f t="shared" si="33"/>
        <v>20230905</v>
      </c>
      <c r="M1590" s="54" t="s">
        <v>8957</v>
      </c>
    </row>
    <row r="1591" spans="1:13" x14ac:dyDescent="0.25">
      <c r="A1591" s="54" t="s">
        <v>12189</v>
      </c>
      <c r="B1591">
        <v>906</v>
      </c>
      <c r="C1591" t="s">
        <v>7838</v>
      </c>
      <c r="D1591">
        <v>123095</v>
      </c>
      <c r="E1591" t="s">
        <v>12082</v>
      </c>
      <c r="F1591" s="2">
        <v>330</v>
      </c>
      <c r="G1591">
        <v>45118</v>
      </c>
      <c r="H1591">
        <v>45124</v>
      </c>
      <c r="I1591">
        <v>45128</v>
      </c>
      <c r="J1591" t="s">
        <v>4719</v>
      </c>
      <c r="K1591" s="74">
        <v>2023</v>
      </c>
      <c r="L1591" t="str">
        <f t="shared" si="33"/>
        <v>20230906</v>
      </c>
      <c r="M1591" s="54" t="s">
        <v>8957</v>
      </c>
    </row>
    <row r="1592" spans="1:13" x14ac:dyDescent="0.25">
      <c r="A1592" s="54" t="s">
        <v>12190</v>
      </c>
      <c r="B1592">
        <v>907</v>
      </c>
      <c r="C1592" t="s">
        <v>7407</v>
      </c>
      <c r="D1592">
        <v>122333492</v>
      </c>
      <c r="E1592" t="s">
        <v>12083</v>
      </c>
      <c r="F1592" s="2">
        <v>4075.76</v>
      </c>
      <c r="G1592">
        <v>45121</v>
      </c>
      <c r="H1592">
        <v>45121</v>
      </c>
      <c r="I1592">
        <v>45135</v>
      </c>
      <c r="J1592" t="s">
        <v>7313</v>
      </c>
      <c r="K1592" s="74">
        <v>2023</v>
      </c>
      <c r="L1592" t="str">
        <f t="shared" si="33"/>
        <v>20230907</v>
      </c>
      <c r="M1592" s="54" t="s">
        <v>8957</v>
      </c>
    </row>
    <row r="1593" spans="1:13" x14ac:dyDescent="0.25">
      <c r="A1593" s="54" t="s">
        <v>12191</v>
      </c>
      <c r="B1593">
        <v>908</v>
      </c>
      <c r="C1593" t="s">
        <v>7882</v>
      </c>
      <c r="D1593">
        <v>20235710</v>
      </c>
      <c r="E1593" t="s">
        <v>12084</v>
      </c>
      <c r="F1593" s="2">
        <v>195.1</v>
      </c>
      <c r="G1593">
        <v>45113</v>
      </c>
      <c r="H1593">
        <v>45113</v>
      </c>
      <c r="I1593">
        <v>45143</v>
      </c>
      <c r="J1593" t="s">
        <v>212</v>
      </c>
      <c r="K1593" s="74">
        <v>2023</v>
      </c>
      <c r="L1593" t="str">
        <f t="shared" si="33"/>
        <v>20230908</v>
      </c>
      <c r="M1593" s="54" t="s">
        <v>8957</v>
      </c>
    </row>
    <row r="1594" spans="1:13" x14ac:dyDescent="0.25">
      <c r="A1594" s="54" t="s">
        <v>12192</v>
      </c>
      <c r="B1594">
        <v>909</v>
      </c>
      <c r="C1594" t="s">
        <v>12085</v>
      </c>
      <c r="D1594">
        <v>2022614651</v>
      </c>
      <c r="E1594" t="s">
        <v>12086</v>
      </c>
      <c r="F1594" s="2">
        <v>127.41</v>
      </c>
      <c r="G1594">
        <v>45113</v>
      </c>
      <c r="H1594">
        <v>45113</v>
      </c>
      <c r="I1594">
        <v>45143</v>
      </c>
      <c r="J1594" t="s">
        <v>51</v>
      </c>
      <c r="K1594" s="74">
        <v>2023</v>
      </c>
      <c r="L1594" t="str">
        <f t="shared" si="33"/>
        <v>20230909</v>
      </c>
      <c r="M1594" s="54" t="s">
        <v>8957</v>
      </c>
    </row>
    <row r="1595" spans="1:13" x14ac:dyDescent="0.25">
      <c r="A1595" s="54" t="s">
        <v>12193</v>
      </c>
      <c r="B1595">
        <v>910</v>
      </c>
      <c r="C1595" t="s">
        <v>12087</v>
      </c>
      <c r="D1595">
        <v>202307</v>
      </c>
      <c r="E1595" t="s">
        <v>12088</v>
      </c>
      <c r="F1595" s="2">
        <v>4594.26</v>
      </c>
      <c r="G1595">
        <v>45117</v>
      </c>
      <c r="H1595">
        <v>45120</v>
      </c>
      <c r="I1595">
        <v>45132</v>
      </c>
      <c r="J1595" t="s">
        <v>12089</v>
      </c>
      <c r="K1595" s="74">
        <v>2023</v>
      </c>
      <c r="L1595" t="str">
        <f t="shared" si="33"/>
        <v>20230910</v>
      </c>
      <c r="M1595" s="54" t="s">
        <v>8957</v>
      </c>
    </row>
    <row r="1596" spans="1:13" x14ac:dyDescent="0.25">
      <c r="A1596" s="54" t="s">
        <v>12194</v>
      </c>
      <c r="B1596">
        <v>911</v>
      </c>
      <c r="C1596" t="s">
        <v>12087</v>
      </c>
      <c r="D1596">
        <v>202308</v>
      </c>
      <c r="E1596" t="s">
        <v>12090</v>
      </c>
      <c r="F1596" s="2">
        <v>2470.64</v>
      </c>
      <c r="G1596">
        <v>45117</v>
      </c>
      <c r="H1596">
        <v>45120</v>
      </c>
      <c r="I1596">
        <v>45132</v>
      </c>
      <c r="J1596" t="s">
        <v>12091</v>
      </c>
      <c r="K1596" s="74">
        <v>2023</v>
      </c>
      <c r="L1596" t="str">
        <f t="shared" si="33"/>
        <v>20230911</v>
      </c>
      <c r="M1596" s="54" t="s">
        <v>8957</v>
      </c>
    </row>
    <row r="1597" spans="1:13" x14ac:dyDescent="0.25">
      <c r="A1597" s="54" t="s">
        <v>12195</v>
      </c>
      <c r="B1597">
        <v>912</v>
      </c>
      <c r="C1597" t="s">
        <v>12087</v>
      </c>
      <c r="D1597">
        <v>202309</v>
      </c>
      <c r="E1597" t="s">
        <v>12092</v>
      </c>
      <c r="F1597" s="2">
        <v>2268.9</v>
      </c>
      <c r="G1597">
        <v>45117</v>
      </c>
      <c r="H1597">
        <v>45120</v>
      </c>
      <c r="I1597">
        <v>45132</v>
      </c>
      <c r="J1597" t="s">
        <v>11959</v>
      </c>
      <c r="K1597" s="74">
        <v>2023</v>
      </c>
      <c r="L1597" t="str">
        <f t="shared" si="33"/>
        <v>20230912</v>
      </c>
      <c r="M1597" s="54" t="s">
        <v>8957</v>
      </c>
    </row>
    <row r="1598" spans="1:13" x14ac:dyDescent="0.25">
      <c r="A1598" s="54" t="s">
        <v>12196</v>
      </c>
      <c r="B1598">
        <v>913</v>
      </c>
      <c r="C1598" t="s">
        <v>7869</v>
      </c>
      <c r="D1598">
        <v>120230060</v>
      </c>
      <c r="E1598" t="s">
        <v>12093</v>
      </c>
      <c r="F1598" s="2">
        <v>457.37</v>
      </c>
      <c r="G1598">
        <v>45128</v>
      </c>
      <c r="H1598">
        <v>45133</v>
      </c>
      <c r="I1598">
        <v>45138</v>
      </c>
      <c r="J1598" t="s">
        <v>11962</v>
      </c>
      <c r="K1598" s="74">
        <v>2023</v>
      </c>
      <c r="L1598" t="str">
        <f t="shared" si="33"/>
        <v>20230913</v>
      </c>
      <c r="M1598" s="54" t="s">
        <v>8957</v>
      </c>
    </row>
    <row r="1599" spans="1:13" x14ac:dyDescent="0.25">
      <c r="A1599" s="54" t="s">
        <v>12197</v>
      </c>
      <c r="B1599">
        <v>914</v>
      </c>
      <c r="C1599" t="s">
        <v>8823</v>
      </c>
      <c r="D1599">
        <v>20230897</v>
      </c>
      <c r="E1599" t="s">
        <v>12094</v>
      </c>
      <c r="F1599" s="2">
        <v>404.51</v>
      </c>
      <c r="G1599">
        <v>45128</v>
      </c>
      <c r="H1599">
        <v>45133</v>
      </c>
      <c r="I1599">
        <v>45142</v>
      </c>
      <c r="J1599" t="s">
        <v>7662</v>
      </c>
      <c r="K1599" s="74">
        <v>2023</v>
      </c>
      <c r="L1599" t="str">
        <f t="shared" si="33"/>
        <v>20230914</v>
      </c>
      <c r="M1599" s="54" t="s">
        <v>8957</v>
      </c>
    </row>
    <row r="1600" spans="1:13" x14ac:dyDescent="0.25">
      <c r="A1600" s="54" t="s">
        <v>12198</v>
      </c>
      <c r="B1600">
        <v>915</v>
      </c>
      <c r="C1600" t="s">
        <v>10601</v>
      </c>
      <c r="D1600">
        <v>1652023</v>
      </c>
      <c r="E1600" t="s">
        <v>12095</v>
      </c>
      <c r="F1600" s="2">
        <v>1173.54</v>
      </c>
      <c r="G1600">
        <v>45131</v>
      </c>
      <c r="H1600">
        <v>45133</v>
      </c>
      <c r="I1600">
        <v>45141</v>
      </c>
      <c r="J1600" t="s">
        <v>12096</v>
      </c>
      <c r="K1600" s="74">
        <v>2023</v>
      </c>
      <c r="L1600" t="str">
        <f t="shared" si="33"/>
        <v>20230915</v>
      </c>
      <c r="M1600" s="54" t="s">
        <v>8957</v>
      </c>
    </row>
    <row r="1601" spans="1:13" x14ac:dyDescent="0.25">
      <c r="A1601" s="54" t="s">
        <v>12199</v>
      </c>
      <c r="B1601">
        <v>916</v>
      </c>
      <c r="C1601" t="s">
        <v>12097</v>
      </c>
      <c r="D1601">
        <v>230303</v>
      </c>
      <c r="E1601" t="s">
        <v>12098</v>
      </c>
      <c r="F1601" s="2">
        <v>4298.3999999999996</v>
      </c>
      <c r="G1601">
        <v>45133</v>
      </c>
      <c r="H1601">
        <v>45133</v>
      </c>
      <c r="I1601">
        <v>45133</v>
      </c>
      <c r="J1601" t="s">
        <v>12099</v>
      </c>
      <c r="K1601" s="74">
        <v>2023</v>
      </c>
      <c r="L1601" t="str">
        <f t="shared" si="33"/>
        <v>20230916</v>
      </c>
      <c r="M1601" s="54" t="s">
        <v>8957</v>
      </c>
    </row>
    <row r="1602" spans="1:13" x14ac:dyDescent="0.25">
      <c r="A1602" s="54" t="s">
        <v>12200</v>
      </c>
      <c r="B1602">
        <v>917</v>
      </c>
      <c r="C1602" t="s">
        <v>7629</v>
      </c>
      <c r="D1602">
        <v>6223</v>
      </c>
      <c r="E1602" t="s">
        <v>12100</v>
      </c>
      <c r="F1602" s="2">
        <v>120</v>
      </c>
      <c r="G1602">
        <v>45121</v>
      </c>
      <c r="H1602">
        <v>45124</v>
      </c>
      <c r="I1602">
        <v>45138</v>
      </c>
      <c r="J1602" t="s">
        <v>5336</v>
      </c>
      <c r="K1602" s="74">
        <v>2023</v>
      </c>
      <c r="L1602" t="str">
        <f t="shared" si="33"/>
        <v>20230917</v>
      </c>
      <c r="M1602" s="54" t="s">
        <v>8957</v>
      </c>
    </row>
    <row r="1603" spans="1:13" x14ac:dyDescent="0.25">
      <c r="A1603" s="54" t="s">
        <v>12201</v>
      </c>
      <c r="B1603">
        <v>918</v>
      </c>
      <c r="C1603" t="s">
        <v>7407</v>
      </c>
      <c r="D1603">
        <v>122334459</v>
      </c>
      <c r="E1603" t="s">
        <v>12101</v>
      </c>
      <c r="F1603" s="2">
        <v>8.36</v>
      </c>
      <c r="G1603">
        <v>45125</v>
      </c>
      <c r="H1603">
        <v>45125</v>
      </c>
      <c r="I1603">
        <v>45139</v>
      </c>
      <c r="J1603" t="s">
        <v>36</v>
      </c>
      <c r="K1603" s="74">
        <v>2023</v>
      </c>
      <c r="L1603" t="str">
        <f t="shared" si="33"/>
        <v>20230918</v>
      </c>
      <c r="M1603" s="54" t="s">
        <v>8957</v>
      </c>
    </row>
    <row r="1604" spans="1:13" x14ac:dyDescent="0.25">
      <c r="A1604" s="54" t="s">
        <v>12202</v>
      </c>
      <c r="B1604">
        <v>919</v>
      </c>
      <c r="C1604" t="s">
        <v>8789</v>
      </c>
      <c r="D1604">
        <v>230100164</v>
      </c>
      <c r="E1604" t="s">
        <v>12102</v>
      </c>
      <c r="F1604" s="2">
        <v>2167.0500000000002</v>
      </c>
      <c r="G1604">
        <v>45111</v>
      </c>
      <c r="H1604">
        <v>45133</v>
      </c>
      <c r="I1604">
        <v>45133</v>
      </c>
      <c r="J1604" t="s">
        <v>11189</v>
      </c>
      <c r="K1604" s="74">
        <v>2023</v>
      </c>
      <c r="L1604" t="str">
        <f t="shared" si="33"/>
        <v>20230919</v>
      </c>
      <c r="M1604" s="54" t="s">
        <v>8957</v>
      </c>
    </row>
    <row r="1605" spans="1:13" x14ac:dyDescent="0.25">
      <c r="A1605" s="54" t="s">
        <v>12203</v>
      </c>
      <c r="B1605">
        <v>920</v>
      </c>
      <c r="C1605" t="s">
        <v>8789</v>
      </c>
      <c r="D1605">
        <v>230100165</v>
      </c>
      <c r="E1605" t="s">
        <v>12103</v>
      </c>
      <c r="F1605" s="2">
        <v>1720.44</v>
      </c>
      <c r="G1605">
        <v>45111</v>
      </c>
      <c r="H1605">
        <v>45133</v>
      </c>
      <c r="I1605">
        <v>45133</v>
      </c>
      <c r="J1605" t="s">
        <v>11187</v>
      </c>
      <c r="K1605" s="74">
        <v>2023</v>
      </c>
      <c r="L1605" t="str">
        <f t="shared" si="33"/>
        <v>20230920</v>
      </c>
      <c r="M1605" s="54" t="s">
        <v>8957</v>
      </c>
    </row>
    <row r="1606" spans="1:13" x14ac:dyDescent="0.25">
      <c r="A1606" s="54" t="s">
        <v>12204</v>
      </c>
      <c r="B1606">
        <v>921</v>
      </c>
      <c r="C1606" t="s">
        <v>12104</v>
      </c>
      <c r="D1606">
        <v>202304910</v>
      </c>
      <c r="E1606" t="s">
        <v>12105</v>
      </c>
      <c r="F1606" s="2">
        <v>87.46</v>
      </c>
      <c r="G1606">
        <v>45127</v>
      </c>
      <c r="H1606">
        <v>45127</v>
      </c>
      <c r="I1606">
        <v>45141</v>
      </c>
      <c r="J1606" t="s">
        <v>51</v>
      </c>
      <c r="K1606" s="74">
        <v>2023</v>
      </c>
      <c r="L1606" t="str">
        <f t="shared" si="33"/>
        <v>20230921</v>
      </c>
      <c r="M1606" s="54" t="s">
        <v>8957</v>
      </c>
    </row>
    <row r="1607" spans="1:13" x14ac:dyDescent="0.25">
      <c r="A1607" s="54" t="s">
        <v>12205</v>
      </c>
      <c r="B1607">
        <v>922</v>
      </c>
      <c r="C1607" t="s">
        <v>12106</v>
      </c>
      <c r="D1607">
        <v>20230218</v>
      </c>
      <c r="E1607" t="s">
        <v>10416</v>
      </c>
      <c r="F1607" s="2">
        <v>129</v>
      </c>
      <c r="G1607">
        <v>45135</v>
      </c>
      <c r="H1607">
        <v>45135</v>
      </c>
      <c r="I1607">
        <v>45135</v>
      </c>
      <c r="J1607" t="s">
        <v>12107</v>
      </c>
      <c r="K1607" s="74">
        <v>2023</v>
      </c>
      <c r="L1607" t="str">
        <f t="shared" si="33"/>
        <v>20230922</v>
      </c>
      <c r="M1607" s="54" t="s">
        <v>8957</v>
      </c>
    </row>
    <row r="1608" spans="1:13" x14ac:dyDescent="0.25">
      <c r="A1608" s="54" t="s">
        <v>12206</v>
      </c>
      <c r="B1608">
        <v>923</v>
      </c>
      <c r="C1608" t="s">
        <v>8538</v>
      </c>
      <c r="D1608">
        <v>23248</v>
      </c>
      <c r="E1608" t="s">
        <v>12108</v>
      </c>
      <c r="F1608" s="2">
        <v>12.6</v>
      </c>
      <c r="G1608">
        <v>45127</v>
      </c>
      <c r="H1608">
        <v>45127</v>
      </c>
      <c r="I1608">
        <v>45141</v>
      </c>
      <c r="J1608" t="s">
        <v>51</v>
      </c>
      <c r="K1608" s="74">
        <v>2023</v>
      </c>
      <c r="L1608" t="str">
        <f t="shared" si="33"/>
        <v>20230923</v>
      </c>
      <c r="M1608" s="54" t="s">
        <v>8957</v>
      </c>
    </row>
    <row r="1609" spans="1:13" x14ac:dyDescent="0.25">
      <c r="A1609" s="54" t="s">
        <v>12207</v>
      </c>
      <c r="B1609">
        <v>924</v>
      </c>
      <c r="C1609" t="s">
        <v>8074</v>
      </c>
      <c r="D1609">
        <v>142023</v>
      </c>
      <c r="E1609" t="s">
        <v>12109</v>
      </c>
      <c r="F1609" s="2">
        <v>82680</v>
      </c>
      <c r="G1609">
        <v>45127</v>
      </c>
      <c r="H1609">
        <v>45131</v>
      </c>
      <c r="I1609">
        <v>45142</v>
      </c>
      <c r="J1609" t="s">
        <v>12110</v>
      </c>
      <c r="K1609" s="74">
        <v>2023</v>
      </c>
      <c r="L1609" t="str">
        <f t="shared" si="33"/>
        <v>20230924</v>
      </c>
      <c r="M1609" s="54" t="s">
        <v>8957</v>
      </c>
    </row>
    <row r="1610" spans="1:13" x14ac:dyDescent="0.25">
      <c r="A1610" s="54" t="s">
        <v>12208</v>
      </c>
      <c r="B1610">
        <v>925</v>
      </c>
      <c r="C1610" t="s">
        <v>12097</v>
      </c>
      <c r="D1610">
        <v>230302</v>
      </c>
      <c r="E1610" t="s">
        <v>12098</v>
      </c>
      <c r="F1610" s="2">
        <v>184.8</v>
      </c>
      <c r="G1610">
        <v>45133</v>
      </c>
      <c r="H1610">
        <v>45133</v>
      </c>
      <c r="I1610">
        <v>45123</v>
      </c>
      <c r="J1610" t="s">
        <v>11979</v>
      </c>
      <c r="K1610" s="74">
        <v>2023</v>
      </c>
      <c r="L1610" t="str">
        <f t="shared" si="33"/>
        <v>20230925</v>
      </c>
      <c r="M1610" s="54" t="s">
        <v>8957</v>
      </c>
    </row>
    <row r="1611" spans="1:13" x14ac:dyDescent="0.25">
      <c r="A1611" s="54" t="s">
        <v>12209</v>
      </c>
      <c r="B1611">
        <v>926</v>
      </c>
      <c r="C1611" t="s">
        <v>8823</v>
      </c>
      <c r="D1611">
        <v>20230853</v>
      </c>
      <c r="E1611" t="s">
        <v>12111</v>
      </c>
      <c r="F1611" s="2">
        <v>199.84</v>
      </c>
      <c r="G1611">
        <v>45119</v>
      </c>
      <c r="H1611">
        <v>45133</v>
      </c>
      <c r="I1611">
        <v>45133</v>
      </c>
      <c r="J1611" t="s">
        <v>4682</v>
      </c>
      <c r="K1611" s="74">
        <v>2023</v>
      </c>
      <c r="L1611" t="str">
        <f t="shared" si="33"/>
        <v>20230926</v>
      </c>
      <c r="M1611" s="54" t="s">
        <v>8957</v>
      </c>
    </row>
    <row r="1612" spans="1:13" x14ac:dyDescent="0.25">
      <c r="A1612" s="54" t="s">
        <v>12210</v>
      </c>
      <c r="B1612">
        <v>927</v>
      </c>
      <c r="C1612" t="s">
        <v>7441</v>
      </c>
      <c r="D1612">
        <v>2340110666</v>
      </c>
      <c r="E1612" t="s">
        <v>11756</v>
      </c>
      <c r="F1612" s="2">
        <v>22.32</v>
      </c>
      <c r="G1612">
        <v>45118</v>
      </c>
      <c r="H1612">
        <v>45133</v>
      </c>
      <c r="I1612">
        <v>45150</v>
      </c>
      <c r="J1612" t="s">
        <v>4694</v>
      </c>
      <c r="K1612" s="74">
        <v>2023</v>
      </c>
      <c r="L1612" t="str">
        <f t="shared" si="33"/>
        <v>20230927</v>
      </c>
      <c r="M1612" s="54" t="s">
        <v>8957</v>
      </c>
    </row>
    <row r="1613" spans="1:13" x14ac:dyDescent="0.25">
      <c r="A1613" s="54" t="s">
        <v>12211</v>
      </c>
      <c r="B1613">
        <v>928</v>
      </c>
      <c r="C1613" t="s">
        <v>7752</v>
      </c>
      <c r="D1613">
        <v>230708</v>
      </c>
      <c r="E1613" t="s">
        <v>12112</v>
      </c>
      <c r="F1613" s="2">
        <v>1170.1300000000001</v>
      </c>
      <c r="G1613">
        <v>45120</v>
      </c>
      <c r="H1613">
        <v>45120</v>
      </c>
      <c r="I1613">
        <v>45134</v>
      </c>
      <c r="J1613" t="s">
        <v>8169</v>
      </c>
      <c r="K1613" s="74">
        <v>2023</v>
      </c>
      <c r="L1613" t="str">
        <f t="shared" si="33"/>
        <v>20230928</v>
      </c>
      <c r="M1613" s="54" t="s">
        <v>8957</v>
      </c>
    </row>
    <row r="1614" spans="1:13" x14ac:dyDescent="0.25">
      <c r="A1614" s="54" t="s">
        <v>12212</v>
      </c>
      <c r="B1614">
        <v>929</v>
      </c>
      <c r="C1614" t="s">
        <v>8782</v>
      </c>
      <c r="D1614">
        <v>564</v>
      </c>
      <c r="E1614" t="s">
        <v>11262</v>
      </c>
      <c r="F1614" s="2">
        <v>11138</v>
      </c>
      <c r="G1614">
        <v>45111</v>
      </c>
      <c r="H1614">
        <v>45124</v>
      </c>
      <c r="I1614">
        <v>45138</v>
      </c>
      <c r="J1614" t="s">
        <v>8921</v>
      </c>
      <c r="K1614" s="74">
        <v>2023</v>
      </c>
      <c r="L1614" t="str">
        <f t="shared" si="33"/>
        <v>20230929</v>
      </c>
      <c r="M1614" s="54" t="s">
        <v>8957</v>
      </c>
    </row>
    <row r="1615" spans="1:13" x14ac:dyDescent="0.25">
      <c r="A1615" s="54" t="s">
        <v>7334</v>
      </c>
      <c r="B1615">
        <v>930</v>
      </c>
      <c r="C1615" t="s">
        <v>7752</v>
      </c>
      <c r="D1615">
        <v>230709</v>
      </c>
      <c r="E1615" t="s">
        <v>11755</v>
      </c>
      <c r="F1615" s="2">
        <v>2252.16</v>
      </c>
      <c r="G1615">
        <v>45125</v>
      </c>
      <c r="H1615">
        <v>45133</v>
      </c>
      <c r="I1615">
        <v>45139</v>
      </c>
      <c r="J1615" t="s">
        <v>4681</v>
      </c>
      <c r="K1615" s="74">
        <v>2023</v>
      </c>
      <c r="L1615" t="str">
        <f t="shared" si="33"/>
        <v>20230930</v>
      </c>
      <c r="M1615" s="54" t="s">
        <v>8957</v>
      </c>
    </row>
    <row r="1616" spans="1:13" x14ac:dyDescent="0.25">
      <c r="A1616" s="54" t="s">
        <v>12213</v>
      </c>
      <c r="B1616">
        <v>931</v>
      </c>
      <c r="C1616" t="s">
        <v>8109</v>
      </c>
      <c r="D1616">
        <v>232096</v>
      </c>
      <c r="E1616" t="s">
        <v>12113</v>
      </c>
      <c r="F1616" s="2">
        <v>18.600000000000001</v>
      </c>
      <c r="G1616">
        <v>45125</v>
      </c>
      <c r="H1616">
        <v>45133</v>
      </c>
      <c r="I1616">
        <v>45139</v>
      </c>
      <c r="J1616" t="s">
        <v>11985</v>
      </c>
      <c r="K1616" s="74">
        <v>2023</v>
      </c>
      <c r="L1616" t="str">
        <f t="shared" si="33"/>
        <v>20230931</v>
      </c>
      <c r="M1616" s="54" t="s">
        <v>8957</v>
      </c>
    </row>
    <row r="1617" spans="1:13" x14ac:dyDescent="0.25">
      <c r="A1617" s="54" t="s">
        <v>12214</v>
      </c>
      <c r="B1617">
        <v>932</v>
      </c>
      <c r="C1617" t="s">
        <v>7846</v>
      </c>
      <c r="D1617">
        <v>523314288</v>
      </c>
      <c r="E1617" t="s">
        <v>7847</v>
      </c>
      <c r="F1617" s="2">
        <v>9.2200000000000006</v>
      </c>
      <c r="G1617">
        <v>45121</v>
      </c>
      <c r="H1617">
        <v>45127</v>
      </c>
      <c r="I1617">
        <v>45139</v>
      </c>
      <c r="J1617" t="s">
        <v>10757</v>
      </c>
      <c r="K1617" s="74">
        <v>2023</v>
      </c>
      <c r="L1617" t="str">
        <f t="shared" si="33"/>
        <v>20230932</v>
      </c>
      <c r="M1617" s="54" t="s">
        <v>8957</v>
      </c>
    </row>
    <row r="1618" spans="1:13" x14ac:dyDescent="0.25">
      <c r="A1618" s="54" t="s">
        <v>12215</v>
      </c>
      <c r="B1618">
        <v>933</v>
      </c>
      <c r="C1618" t="s">
        <v>8604</v>
      </c>
      <c r="D1618">
        <v>230100400</v>
      </c>
      <c r="E1618" t="s">
        <v>11676</v>
      </c>
      <c r="F1618" s="2">
        <v>13931.96</v>
      </c>
      <c r="G1618">
        <v>45126</v>
      </c>
      <c r="H1618">
        <v>45133</v>
      </c>
      <c r="I1618">
        <v>45156</v>
      </c>
      <c r="J1618" t="s">
        <v>11518</v>
      </c>
      <c r="K1618" s="74">
        <v>2023</v>
      </c>
      <c r="L1618" t="str">
        <f t="shared" si="33"/>
        <v>20230933</v>
      </c>
      <c r="M1618" s="54" t="s">
        <v>8957</v>
      </c>
    </row>
    <row r="1619" spans="1:13" x14ac:dyDescent="0.25">
      <c r="A1619" s="54" t="s">
        <v>12216</v>
      </c>
      <c r="B1619">
        <v>934</v>
      </c>
      <c r="C1619" t="s">
        <v>7407</v>
      </c>
      <c r="D1619">
        <v>122334537</v>
      </c>
      <c r="E1619" t="s">
        <v>12114</v>
      </c>
      <c r="F1619" s="2">
        <v>4008.79</v>
      </c>
      <c r="G1619">
        <v>45128</v>
      </c>
      <c r="H1619">
        <v>45128</v>
      </c>
      <c r="I1619">
        <v>45142</v>
      </c>
      <c r="J1619" t="s">
        <v>5745</v>
      </c>
      <c r="K1619" s="74">
        <v>2023</v>
      </c>
      <c r="L1619" t="str">
        <f t="shared" si="33"/>
        <v>20230934</v>
      </c>
      <c r="M1619" s="54" t="s">
        <v>8957</v>
      </c>
    </row>
    <row r="1620" spans="1:13" x14ac:dyDescent="0.25">
      <c r="A1620" s="54" t="s">
        <v>12217</v>
      </c>
      <c r="B1620">
        <v>935</v>
      </c>
      <c r="C1620" t="s">
        <v>8930</v>
      </c>
      <c r="D1620">
        <v>10230084</v>
      </c>
      <c r="E1620" t="s">
        <v>12115</v>
      </c>
      <c r="F1620" s="2">
        <v>20411.599999999999</v>
      </c>
      <c r="G1620">
        <v>45131</v>
      </c>
      <c r="H1620">
        <v>45133</v>
      </c>
      <c r="I1620">
        <v>45161</v>
      </c>
      <c r="J1620" t="s">
        <v>12116</v>
      </c>
      <c r="K1620" s="74">
        <v>2023</v>
      </c>
      <c r="L1620" t="str">
        <f t="shared" si="33"/>
        <v>20230935</v>
      </c>
      <c r="M1620" s="54" t="s">
        <v>8957</v>
      </c>
    </row>
    <row r="1621" spans="1:13" x14ac:dyDescent="0.25">
      <c r="A1621" s="54" t="s">
        <v>12218</v>
      </c>
      <c r="B1621">
        <v>936</v>
      </c>
      <c r="C1621" t="s">
        <v>12053</v>
      </c>
      <c r="D1621">
        <v>90006362</v>
      </c>
      <c r="E1621" t="s">
        <v>12054</v>
      </c>
      <c r="F1621" s="2">
        <v>453.54</v>
      </c>
      <c r="G1621">
        <v>45114</v>
      </c>
      <c r="H1621">
        <v>45114</v>
      </c>
      <c r="I1621">
        <v>45144</v>
      </c>
      <c r="J1621" t="s">
        <v>7572</v>
      </c>
      <c r="K1621" s="74">
        <v>2023</v>
      </c>
      <c r="L1621" t="str">
        <f t="shared" si="33"/>
        <v>20230936</v>
      </c>
      <c r="M1621" s="54" t="s">
        <v>8957</v>
      </c>
    </row>
    <row r="1622" spans="1:13" x14ac:dyDescent="0.25">
      <c r="A1622" s="54" t="s">
        <v>12219</v>
      </c>
      <c r="B1622">
        <v>937</v>
      </c>
      <c r="C1622" t="s">
        <v>8524</v>
      </c>
      <c r="D1622">
        <v>30045166</v>
      </c>
      <c r="E1622" t="s">
        <v>12117</v>
      </c>
      <c r="F1622" s="2">
        <v>227.8</v>
      </c>
      <c r="G1622">
        <v>45114</v>
      </c>
      <c r="H1622">
        <v>45114</v>
      </c>
      <c r="I1622">
        <v>45144</v>
      </c>
      <c r="J1622" t="s">
        <v>36</v>
      </c>
      <c r="K1622" s="74">
        <v>2023</v>
      </c>
      <c r="L1622" t="str">
        <f t="shared" si="33"/>
        <v>20230937</v>
      </c>
      <c r="M1622" s="54" t="s">
        <v>8957</v>
      </c>
    </row>
    <row r="1623" spans="1:13" x14ac:dyDescent="0.25">
      <c r="A1623" s="54" t="s">
        <v>12220</v>
      </c>
      <c r="B1623">
        <v>938</v>
      </c>
      <c r="C1623" t="s">
        <v>7404</v>
      </c>
      <c r="D1623">
        <v>23419402</v>
      </c>
      <c r="E1623" t="s">
        <v>12118</v>
      </c>
      <c r="F1623" s="2">
        <v>4981.5</v>
      </c>
      <c r="G1623">
        <v>45114</v>
      </c>
      <c r="H1623">
        <v>45120</v>
      </c>
      <c r="I1623">
        <v>45144</v>
      </c>
      <c r="J1623" t="s">
        <v>12119</v>
      </c>
      <c r="K1623" s="74">
        <v>2023</v>
      </c>
      <c r="L1623" t="str">
        <f t="shared" si="33"/>
        <v>20230938</v>
      </c>
      <c r="M1623" s="54" t="s">
        <v>8957</v>
      </c>
    </row>
    <row r="1624" spans="1:13" x14ac:dyDescent="0.25">
      <c r="A1624" s="54" t="s">
        <v>12221</v>
      </c>
      <c r="B1624">
        <v>939</v>
      </c>
      <c r="C1624" t="s">
        <v>7404</v>
      </c>
      <c r="D1624">
        <v>23419498</v>
      </c>
      <c r="E1624" t="s">
        <v>12118</v>
      </c>
      <c r="F1624" s="2">
        <v>4981.5</v>
      </c>
      <c r="G1624">
        <v>45117</v>
      </c>
      <c r="H1624">
        <v>45120</v>
      </c>
      <c r="I1624">
        <v>45147</v>
      </c>
      <c r="J1624" t="s">
        <v>12119</v>
      </c>
      <c r="K1624" s="74">
        <v>2023</v>
      </c>
      <c r="L1624" t="str">
        <f t="shared" si="33"/>
        <v>20230939</v>
      </c>
      <c r="M1624" s="54" t="s">
        <v>8957</v>
      </c>
    </row>
    <row r="1625" spans="1:13" x14ac:dyDescent="0.25">
      <c r="A1625" s="54" t="s">
        <v>12222</v>
      </c>
      <c r="B1625">
        <v>940</v>
      </c>
      <c r="C1625" t="s">
        <v>7893</v>
      </c>
      <c r="D1625">
        <v>2375035</v>
      </c>
      <c r="E1625" t="s">
        <v>12120</v>
      </c>
      <c r="F1625" s="2">
        <v>2095.37</v>
      </c>
      <c r="G1625">
        <v>45116</v>
      </c>
      <c r="H1625">
        <v>45117</v>
      </c>
      <c r="I1625">
        <v>45177</v>
      </c>
      <c r="J1625" t="s">
        <v>7721</v>
      </c>
      <c r="K1625" s="74">
        <v>2023</v>
      </c>
      <c r="L1625" t="str">
        <f t="shared" si="33"/>
        <v>20230940</v>
      </c>
      <c r="M1625" s="54" t="s">
        <v>8957</v>
      </c>
    </row>
    <row r="1626" spans="1:13" x14ac:dyDescent="0.25">
      <c r="A1626" s="54" t="s">
        <v>12223</v>
      </c>
      <c r="B1626">
        <v>941</v>
      </c>
      <c r="C1626" t="s">
        <v>12053</v>
      </c>
      <c r="D1626">
        <v>90006435</v>
      </c>
      <c r="E1626" t="s">
        <v>12054</v>
      </c>
      <c r="F1626" s="2">
        <v>800.22</v>
      </c>
      <c r="G1626">
        <v>45117</v>
      </c>
      <c r="H1626">
        <v>45117</v>
      </c>
      <c r="I1626">
        <v>45147</v>
      </c>
      <c r="J1626" t="s">
        <v>7572</v>
      </c>
      <c r="K1626" s="74">
        <v>2023</v>
      </c>
      <c r="L1626" t="str">
        <f t="shared" si="33"/>
        <v>20230941</v>
      </c>
      <c r="M1626" s="54" t="s">
        <v>8957</v>
      </c>
    </row>
    <row r="1627" spans="1:13" x14ac:dyDescent="0.25">
      <c r="A1627" s="54" t="s">
        <v>12224</v>
      </c>
      <c r="B1627">
        <v>942</v>
      </c>
      <c r="C1627" t="s">
        <v>12053</v>
      </c>
      <c r="D1627">
        <v>90006520</v>
      </c>
      <c r="E1627" t="s">
        <v>12054</v>
      </c>
      <c r="F1627" s="2">
        <v>949.51</v>
      </c>
      <c r="G1627">
        <v>45119</v>
      </c>
      <c r="H1627">
        <v>45119</v>
      </c>
      <c r="I1627">
        <v>45149</v>
      </c>
      <c r="J1627" t="s">
        <v>7572</v>
      </c>
      <c r="K1627" s="74">
        <v>2023</v>
      </c>
      <c r="L1627" t="str">
        <f t="shared" si="33"/>
        <v>20230942</v>
      </c>
      <c r="M1627" s="54" t="s">
        <v>8957</v>
      </c>
    </row>
    <row r="1628" spans="1:13" x14ac:dyDescent="0.25">
      <c r="A1628" s="54" t="s">
        <v>12225</v>
      </c>
      <c r="B1628">
        <v>943</v>
      </c>
      <c r="C1628" t="s">
        <v>7727</v>
      </c>
      <c r="D1628">
        <v>6862031595</v>
      </c>
      <c r="E1628" t="s">
        <v>7567</v>
      </c>
      <c r="F1628" s="2">
        <v>70.92</v>
      </c>
      <c r="G1628">
        <v>45117</v>
      </c>
      <c r="H1628">
        <v>45124</v>
      </c>
      <c r="I1628">
        <v>45179</v>
      </c>
      <c r="J1628" t="s">
        <v>5482</v>
      </c>
      <c r="K1628" s="74">
        <v>2023</v>
      </c>
      <c r="L1628" t="str">
        <f t="shared" si="33"/>
        <v>20230943</v>
      </c>
      <c r="M1628" s="54" t="s">
        <v>8957</v>
      </c>
    </row>
    <row r="1629" spans="1:13" x14ac:dyDescent="0.25">
      <c r="A1629" s="54" t="s">
        <v>12226</v>
      </c>
      <c r="B1629">
        <v>944</v>
      </c>
      <c r="C1629" t="s">
        <v>8146</v>
      </c>
      <c r="D1629">
        <v>23102562</v>
      </c>
      <c r="E1629" t="s">
        <v>10416</v>
      </c>
      <c r="F1629" s="2">
        <v>296.35000000000002</v>
      </c>
      <c r="G1629">
        <v>45120</v>
      </c>
      <c r="H1629">
        <v>45124</v>
      </c>
      <c r="I1629">
        <v>45150</v>
      </c>
      <c r="J1629" t="s">
        <v>12121</v>
      </c>
      <c r="K1629" s="74">
        <v>2023</v>
      </c>
      <c r="L1629" t="str">
        <f t="shared" si="33"/>
        <v>20230944</v>
      </c>
      <c r="M1629" s="54" t="s">
        <v>8957</v>
      </c>
    </row>
    <row r="1630" spans="1:13" x14ac:dyDescent="0.25">
      <c r="A1630" s="54" t="s">
        <v>12227</v>
      </c>
      <c r="B1630">
        <v>945</v>
      </c>
      <c r="C1630" t="s">
        <v>12053</v>
      </c>
      <c r="D1630">
        <v>90006619</v>
      </c>
      <c r="E1630" t="s">
        <v>12054</v>
      </c>
      <c r="F1630" s="2">
        <v>1023.1</v>
      </c>
      <c r="G1630">
        <v>45121</v>
      </c>
      <c r="H1630">
        <v>45124</v>
      </c>
      <c r="I1630">
        <v>45151</v>
      </c>
      <c r="J1630" t="s">
        <v>7572</v>
      </c>
      <c r="K1630" s="74">
        <v>2023</v>
      </c>
      <c r="L1630" t="str">
        <f t="shared" si="33"/>
        <v>20230945</v>
      </c>
      <c r="M1630" s="54" t="s">
        <v>8957</v>
      </c>
    </row>
    <row r="1631" spans="1:13" x14ac:dyDescent="0.25">
      <c r="A1631" s="54" t="s">
        <v>12228</v>
      </c>
      <c r="B1631">
        <v>946</v>
      </c>
      <c r="C1631" t="s">
        <v>12053</v>
      </c>
      <c r="D1631">
        <v>90006690</v>
      </c>
      <c r="E1631" t="s">
        <v>12054</v>
      </c>
      <c r="F1631" s="2">
        <v>732.79</v>
      </c>
      <c r="G1631">
        <v>45124</v>
      </c>
      <c r="H1631">
        <v>45124</v>
      </c>
      <c r="I1631">
        <v>45154</v>
      </c>
      <c r="J1631" t="s">
        <v>7572</v>
      </c>
      <c r="K1631" s="74">
        <v>2023</v>
      </c>
      <c r="L1631" t="str">
        <f t="shared" si="33"/>
        <v>20230946</v>
      </c>
      <c r="M1631" s="54" t="s">
        <v>8957</v>
      </c>
    </row>
    <row r="1632" spans="1:13" x14ac:dyDescent="0.25">
      <c r="A1632" s="54" t="s">
        <v>12229</v>
      </c>
      <c r="B1632">
        <v>947</v>
      </c>
      <c r="C1632" t="s">
        <v>7893</v>
      </c>
      <c r="D1632">
        <v>2382257</v>
      </c>
      <c r="E1632" t="s">
        <v>12122</v>
      </c>
      <c r="F1632" s="2">
        <v>160.34</v>
      </c>
      <c r="G1632">
        <v>45123</v>
      </c>
      <c r="H1632">
        <v>45124</v>
      </c>
      <c r="I1632">
        <v>45184</v>
      </c>
      <c r="J1632" t="s">
        <v>36</v>
      </c>
      <c r="K1632" s="74">
        <v>2023</v>
      </c>
      <c r="L1632" t="str">
        <f t="shared" si="33"/>
        <v>20230947</v>
      </c>
      <c r="M1632" s="54" t="s">
        <v>8957</v>
      </c>
    </row>
    <row r="1633" spans="1:13" x14ac:dyDescent="0.25">
      <c r="A1633" s="54" t="s">
        <v>12230</v>
      </c>
      <c r="B1633">
        <v>948</v>
      </c>
      <c r="C1633" t="s">
        <v>7893</v>
      </c>
      <c r="D1633">
        <v>2380490</v>
      </c>
      <c r="E1633" t="s">
        <v>12123</v>
      </c>
      <c r="F1633" s="2">
        <v>1307.48</v>
      </c>
      <c r="G1633">
        <v>45123</v>
      </c>
      <c r="H1633">
        <v>45124</v>
      </c>
      <c r="I1633">
        <v>45184</v>
      </c>
      <c r="J1633" t="s">
        <v>7721</v>
      </c>
      <c r="K1633" s="74">
        <v>2023</v>
      </c>
      <c r="L1633" t="str">
        <f t="shared" si="33"/>
        <v>20230948</v>
      </c>
      <c r="M1633" s="54" t="s">
        <v>8957</v>
      </c>
    </row>
    <row r="1634" spans="1:13" x14ac:dyDescent="0.25">
      <c r="A1634" s="54" t="s">
        <v>12231</v>
      </c>
      <c r="B1634">
        <v>949</v>
      </c>
      <c r="C1634" t="s">
        <v>7882</v>
      </c>
      <c r="D1634">
        <v>20236156</v>
      </c>
      <c r="E1634" t="s">
        <v>12124</v>
      </c>
      <c r="F1634" s="2">
        <v>78.12</v>
      </c>
      <c r="G1634">
        <v>45125</v>
      </c>
      <c r="H1634">
        <v>45125</v>
      </c>
      <c r="I1634">
        <v>45155</v>
      </c>
      <c r="J1634" t="s">
        <v>51</v>
      </c>
      <c r="K1634" s="74">
        <v>2023</v>
      </c>
      <c r="L1634" t="str">
        <f t="shared" si="33"/>
        <v>20230949</v>
      </c>
      <c r="M1634" s="54" t="s">
        <v>8957</v>
      </c>
    </row>
    <row r="1635" spans="1:13" x14ac:dyDescent="0.25">
      <c r="A1635" s="54" t="s">
        <v>12232</v>
      </c>
      <c r="B1635">
        <v>950</v>
      </c>
      <c r="C1635" t="s">
        <v>8146</v>
      </c>
      <c r="D1635">
        <v>23102620</v>
      </c>
      <c r="E1635" t="s">
        <v>10416</v>
      </c>
      <c r="F1635" s="2">
        <v>296.35000000000002</v>
      </c>
      <c r="G1635">
        <v>45126</v>
      </c>
      <c r="H1635">
        <v>45131</v>
      </c>
      <c r="I1635">
        <v>45156</v>
      </c>
      <c r="J1635" t="s">
        <v>7572</v>
      </c>
      <c r="K1635" s="74">
        <v>2023</v>
      </c>
      <c r="L1635" t="str">
        <f t="shared" si="33"/>
        <v>20230950</v>
      </c>
      <c r="M1635" s="54" t="s">
        <v>8957</v>
      </c>
    </row>
    <row r="1636" spans="1:13" x14ac:dyDescent="0.25">
      <c r="A1636" s="54" t="s">
        <v>12233</v>
      </c>
      <c r="B1636">
        <v>951</v>
      </c>
      <c r="C1636" t="s">
        <v>12053</v>
      </c>
      <c r="D1636">
        <v>90006772</v>
      </c>
      <c r="E1636" t="s">
        <v>12054</v>
      </c>
      <c r="F1636" s="2">
        <v>563.44000000000005</v>
      </c>
      <c r="G1636">
        <v>45126</v>
      </c>
      <c r="H1636">
        <v>45126</v>
      </c>
      <c r="I1636">
        <v>45156</v>
      </c>
      <c r="J1636" t="s">
        <v>7572</v>
      </c>
      <c r="K1636" s="74">
        <v>2023</v>
      </c>
      <c r="L1636" t="str">
        <f t="shared" si="33"/>
        <v>20230951</v>
      </c>
      <c r="M1636" s="54" t="s">
        <v>8957</v>
      </c>
    </row>
    <row r="1637" spans="1:13" x14ac:dyDescent="0.25">
      <c r="A1637" s="54" t="s">
        <v>12234</v>
      </c>
      <c r="B1637">
        <v>952</v>
      </c>
      <c r="C1637" t="s">
        <v>8782</v>
      </c>
      <c r="D1637">
        <v>575</v>
      </c>
      <c r="E1637" t="s">
        <v>11262</v>
      </c>
      <c r="F1637" s="2">
        <v>545</v>
      </c>
      <c r="G1637">
        <v>45124</v>
      </c>
      <c r="H1637">
        <v>45121</v>
      </c>
      <c r="I1637">
        <v>45145</v>
      </c>
      <c r="J1637" t="s">
        <v>8921</v>
      </c>
      <c r="K1637" s="74">
        <v>2023</v>
      </c>
      <c r="L1637" t="str">
        <f t="shared" si="33"/>
        <v>20230952</v>
      </c>
      <c r="M1637" s="54" t="s">
        <v>8957</v>
      </c>
    </row>
    <row r="1638" spans="1:13" x14ac:dyDescent="0.25">
      <c r="A1638" s="54" t="s">
        <v>12235</v>
      </c>
      <c r="B1638">
        <v>953</v>
      </c>
      <c r="C1638" t="s">
        <v>7727</v>
      </c>
      <c r="D1638">
        <v>6862033540</v>
      </c>
      <c r="E1638" t="s">
        <v>7567</v>
      </c>
      <c r="F1638" s="2">
        <v>28.2</v>
      </c>
      <c r="G1638">
        <v>45126</v>
      </c>
      <c r="H1638">
        <v>45131</v>
      </c>
      <c r="I1638">
        <v>45187</v>
      </c>
      <c r="J1638" t="s">
        <v>5482</v>
      </c>
      <c r="K1638" s="74">
        <v>2023</v>
      </c>
      <c r="L1638" t="str">
        <f t="shared" si="33"/>
        <v>20230953</v>
      </c>
      <c r="M1638" s="54" t="s">
        <v>8957</v>
      </c>
    </row>
    <row r="1639" spans="1:13" x14ac:dyDescent="0.25">
      <c r="A1639" s="54" t="s">
        <v>12236</v>
      </c>
      <c r="B1639">
        <v>954</v>
      </c>
      <c r="C1639" t="s">
        <v>8586</v>
      </c>
      <c r="D1639">
        <v>230711026</v>
      </c>
      <c r="E1639" t="s">
        <v>12125</v>
      </c>
      <c r="F1639" s="2">
        <v>242.98</v>
      </c>
      <c r="G1639">
        <v>45128</v>
      </c>
      <c r="H1639">
        <v>45133</v>
      </c>
      <c r="I1639">
        <v>45158</v>
      </c>
      <c r="J1639" t="s">
        <v>12126</v>
      </c>
      <c r="K1639" s="74">
        <v>2023</v>
      </c>
      <c r="L1639" t="str">
        <f t="shared" si="33"/>
        <v>20230954</v>
      </c>
      <c r="M1639" s="54" t="s">
        <v>8957</v>
      </c>
    </row>
    <row r="1640" spans="1:13" x14ac:dyDescent="0.25">
      <c r="A1640" s="54" t="s">
        <v>12237</v>
      </c>
      <c r="B1640">
        <v>955</v>
      </c>
      <c r="C1640" t="s">
        <v>7727</v>
      </c>
      <c r="D1640">
        <v>6862035341</v>
      </c>
      <c r="E1640" t="s">
        <v>7499</v>
      </c>
      <c r="F1640" s="2">
        <v>120.17</v>
      </c>
      <c r="G1640">
        <v>45122</v>
      </c>
      <c r="H1640">
        <v>45128</v>
      </c>
      <c r="I1640">
        <v>45188</v>
      </c>
      <c r="J1640" t="s">
        <v>44</v>
      </c>
      <c r="K1640" s="74">
        <v>2023</v>
      </c>
      <c r="L1640" t="str">
        <f t="shared" si="33"/>
        <v>20230955</v>
      </c>
      <c r="M1640" s="54" t="s">
        <v>8957</v>
      </c>
    </row>
    <row r="1641" spans="1:13" x14ac:dyDescent="0.25">
      <c r="A1641" s="54" t="s">
        <v>12238</v>
      </c>
      <c r="B1641">
        <v>956</v>
      </c>
      <c r="C1641" t="s">
        <v>7441</v>
      </c>
      <c r="D1641">
        <v>2340111210</v>
      </c>
      <c r="E1641" t="s">
        <v>12127</v>
      </c>
      <c r="F1641" s="2">
        <v>45.91</v>
      </c>
      <c r="G1641">
        <v>45126</v>
      </c>
      <c r="H1641">
        <v>45128</v>
      </c>
      <c r="I1641">
        <v>45158</v>
      </c>
      <c r="J1641" t="s">
        <v>4694</v>
      </c>
      <c r="K1641" s="74">
        <v>2023</v>
      </c>
      <c r="L1641" t="str">
        <f t="shared" si="33"/>
        <v>20230956</v>
      </c>
      <c r="M1641" s="54" t="s">
        <v>8957</v>
      </c>
    </row>
    <row r="1642" spans="1:13" x14ac:dyDescent="0.25">
      <c r="A1642" s="54" t="s">
        <v>12239</v>
      </c>
      <c r="B1642">
        <v>957</v>
      </c>
      <c r="C1642" t="s">
        <v>12053</v>
      </c>
      <c r="D1642">
        <v>90006863</v>
      </c>
      <c r="E1642" t="s">
        <v>12054</v>
      </c>
      <c r="F1642" s="2">
        <v>1218.8399999999999</v>
      </c>
      <c r="G1642">
        <v>45128</v>
      </c>
      <c r="H1642">
        <v>45128</v>
      </c>
      <c r="I1642">
        <v>45158</v>
      </c>
      <c r="J1642" t="s">
        <v>7572</v>
      </c>
      <c r="K1642" s="74">
        <v>2023</v>
      </c>
      <c r="L1642" t="str">
        <f t="shared" si="33"/>
        <v>20230957</v>
      </c>
      <c r="M1642" s="54" t="s">
        <v>8957</v>
      </c>
    </row>
    <row r="1643" spans="1:13" x14ac:dyDescent="0.25">
      <c r="A1643" s="54" t="s">
        <v>12240</v>
      </c>
      <c r="B1643">
        <v>958</v>
      </c>
      <c r="C1643" t="s">
        <v>12053</v>
      </c>
      <c r="D1643">
        <v>90006928</v>
      </c>
      <c r="E1643" t="s">
        <v>12054</v>
      </c>
      <c r="F1643" s="2">
        <v>328.36</v>
      </c>
      <c r="G1643">
        <v>45131</v>
      </c>
      <c r="H1643">
        <v>45131</v>
      </c>
      <c r="I1643">
        <v>45161</v>
      </c>
      <c r="J1643" t="s">
        <v>7572</v>
      </c>
      <c r="K1643" s="74">
        <v>2023</v>
      </c>
      <c r="L1643" t="str">
        <f t="shared" si="33"/>
        <v>20230958</v>
      </c>
      <c r="M1643" s="54" t="s">
        <v>8957</v>
      </c>
    </row>
    <row r="1644" spans="1:13" x14ac:dyDescent="0.25">
      <c r="A1644" s="54" t="s">
        <v>12241</v>
      </c>
      <c r="B1644">
        <v>959</v>
      </c>
      <c r="C1644" t="s">
        <v>7882</v>
      </c>
      <c r="D1644">
        <v>20236328</v>
      </c>
      <c r="E1644" t="s">
        <v>12128</v>
      </c>
      <c r="F1644" s="2">
        <v>28.26</v>
      </c>
      <c r="G1644">
        <v>45131</v>
      </c>
      <c r="H1644">
        <v>45131</v>
      </c>
      <c r="I1644">
        <v>45161</v>
      </c>
      <c r="J1644" t="s">
        <v>212</v>
      </c>
      <c r="K1644" s="74">
        <v>2023</v>
      </c>
      <c r="L1644" t="str">
        <f t="shared" si="33"/>
        <v>20230959</v>
      </c>
      <c r="M1644" s="54" t="s">
        <v>8957</v>
      </c>
    </row>
    <row r="1645" spans="1:13" x14ac:dyDescent="0.25">
      <c r="A1645" s="54" t="s">
        <v>12242</v>
      </c>
      <c r="B1645">
        <v>960</v>
      </c>
      <c r="C1645" t="s">
        <v>7893</v>
      </c>
      <c r="D1645">
        <v>2386596</v>
      </c>
      <c r="E1645" t="s">
        <v>12129</v>
      </c>
      <c r="F1645" s="2">
        <v>1120.27</v>
      </c>
      <c r="G1645">
        <v>45130</v>
      </c>
      <c r="H1645">
        <v>45131</v>
      </c>
      <c r="I1645">
        <v>45191</v>
      </c>
      <c r="J1645" t="s">
        <v>7721</v>
      </c>
      <c r="K1645" s="74">
        <v>2023</v>
      </c>
      <c r="L1645" t="str">
        <f t="shared" si="33"/>
        <v>20230960</v>
      </c>
      <c r="M1645" s="54" t="s">
        <v>8957</v>
      </c>
    </row>
    <row r="1646" spans="1:13" x14ac:dyDescent="0.25">
      <c r="A1646" s="54" t="s">
        <v>12243</v>
      </c>
      <c r="B1646">
        <v>961</v>
      </c>
      <c r="C1646" t="s">
        <v>12053</v>
      </c>
      <c r="D1646">
        <v>90007002</v>
      </c>
      <c r="E1646" t="s">
        <v>12054</v>
      </c>
      <c r="F1646" s="2">
        <v>783.61</v>
      </c>
      <c r="G1646">
        <v>45133</v>
      </c>
      <c r="H1646">
        <v>45133</v>
      </c>
      <c r="I1646">
        <v>45163</v>
      </c>
      <c r="J1646" t="s">
        <v>7572</v>
      </c>
      <c r="K1646" s="74">
        <v>2023</v>
      </c>
      <c r="L1646" t="str">
        <f t="shared" si="33"/>
        <v>20230961</v>
      </c>
      <c r="M1646" s="54" t="s">
        <v>8957</v>
      </c>
    </row>
    <row r="1647" spans="1:13" x14ac:dyDescent="0.25">
      <c r="A1647" s="54" t="s">
        <v>12244</v>
      </c>
      <c r="B1647">
        <v>962</v>
      </c>
      <c r="C1647" t="s">
        <v>12053</v>
      </c>
      <c r="D1647">
        <v>90007103</v>
      </c>
      <c r="E1647" t="s">
        <v>12054</v>
      </c>
      <c r="F1647" s="2">
        <v>1027.82</v>
      </c>
      <c r="G1647">
        <v>45135</v>
      </c>
      <c r="H1647">
        <v>45135</v>
      </c>
      <c r="I1647">
        <v>45165</v>
      </c>
      <c r="J1647" t="s">
        <v>7572</v>
      </c>
      <c r="K1647" s="74">
        <v>2023</v>
      </c>
      <c r="L1647" t="str">
        <f t="shared" si="33"/>
        <v>20230962</v>
      </c>
      <c r="M1647" s="54" t="s">
        <v>8957</v>
      </c>
    </row>
    <row r="1648" spans="1:13" x14ac:dyDescent="0.25">
      <c r="A1648" s="54" t="s">
        <v>12245</v>
      </c>
      <c r="B1648">
        <v>963</v>
      </c>
      <c r="C1648" t="s">
        <v>12053</v>
      </c>
      <c r="D1648">
        <v>90007150</v>
      </c>
      <c r="E1648" t="s">
        <v>12054</v>
      </c>
      <c r="F1648" s="2">
        <v>620.16999999999996</v>
      </c>
      <c r="G1648">
        <v>45138</v>
      </c>
      <c r="H1648">
        <v>45138</v>
      </c>
      <c r="I1648">
        <v>45168</v>
      </c>
      <c r="J1648" t="s">
        <v>7572</v>
      </c>
      <c r="K1648" s="74">
        <v>2023</v>
      </c>
      <c r="L1648" t="str">
        <f t="shared" si="33"/>
        <v>20230963</v>
      </c>
      <c r="M1648" s="54" t="s">
        <v>8957</v>
      </c>
    </row>
    <row r="1649" spans="1:13" x14ac:dyDescent="0.25">
      <c r="A1649" s="54" t="s">
        <v>12246</v>
      </c>
      <c r="B1649">
        <v>964</v>
      </c>
      <c r="C1649" t="s">
        <v>7655</v>
      </c>
      <c r="D1649">
        <v>2023912963</v>
      </c>
      <c r="E1649" t="s">
        <v>10645</v>
      </c>
      <c r="F1649" s="2">
        <v>3675.98</v>
      </c>
      <c r="G1649">
        <v>45138</v>
      </c>
      <c r="H1649">
        <v>45139</v>
      </c>
      <c r="I1649">
        <v>45168</v>
      </c>
      <c r="J1649" t="s">
        <v>7572</v>
      </c>
      <c r="K1649" s="74">
        <v>2023</v>
      </c>
      <c r="L1649" t="str">
        <f t="shared" ref="L1649:L1684" si="34">K1649&amp;M1649&amp;B1649</f>
        <v>20230964</v>
      </c>
      <c r="M1649" s="54" t="s">
        <v>8957</v>
      </c>
    </row>
    <row r="1650" spans="1:13" x14ac:dyDescent="0.25">
      <c r="A1650" s="54" t="s">
        <v>12247</v>
      </c>
      <c r="B1650">
        <v>965</v>
      </c>
      <c r="C1650" t="s">
        <v>7647</v>
      </c>
      <c r="D1650">
        <v>2023100588</v>
      </c>
      <c r="E1650" t="s">
        <v>11797</v>
      </c>
      <c r="F1650" s="2">
        <v>7230.16</v>
      </c>
      <c r="G1650">
        <v>45138</v>
      </c>
      <c r="H1650">
        <v>45139</v>
      </c>
      <c r="I1650">
        <v>45158</v>
      </c>
      <c r="J1650" t="s">
        <v>7572</v>
      </c>
      <c r="K1650" s="74">
        <v>2023</v>
      </c>
      <c r="L1650" t="str">
        <f t="shared" si="34"/>
        <v>20230965</v>
      </c>
      <c r="M1650" s="54" t="s">
        <v>8957</v>
      </c>
    </row>
    <row r="1651" spans="1:13" x14ac:dyDescent="0.25">
      <c r="A1651" s="54" t="s">
        <v>12248</v>
      </c>
      <c r="B1651">
        <v>966</v>
      </c>
      <c r="C1651" t="s">
        <v>7407</v>
      </c>
      <c r="D1651">
        <v>122335406</v>
      </c>
      <c r="E1651" t="s">
        <v>12130</v>
      </c>
      <c r="F1651" s="2">
        <v>12.54</v>
      </c>
      <c r="G1651">
        <v>45132</v>
      </c>
      <c r="H1651">
        <v>45132</v>
      </c>
      <c r="I1651">
        <v>45146</v>
      </c>
      <c r="J1651" t="s">
        <v>36</v>
      </c>
      <c r="K1651" s="74">
        <v>2023</v>
      </c>
      <c r="L1651" t="str">
        <f t="shared" si="34"/>
        <v>20230966</v>
      </c>
      <c r="M1651" s="54" t="s">
        <v>8957</v>
      </c>
    </row>
    <row r="1652" spans="1:13" x14ac:dyDescent="0.25">
      <c r="A1652" s="54" t="s">
        <v>12249</v>
      </c>
      <c r="B1652">
        <v>967</v>
      </c>
      <c r="C1652" t="s">
        <v>7407</v>
      </c>
      <c r="D1652">
        <v>122335444</v>
      </c>
      <c r="E1652" t="s">
        <v>12131</v>
      </c>
      <c r="F1652" s="2">
        <v>4071.37</v>
      </c>
      <c r="G1652">
        <v>45135</v>
      </c>
      <c r="H1652">
        <v>45135</v>
      </c>
      <c r="I1652">
        <v>45149</v>
      </c>
      <c r="J1652" t="s">
        <v>4724</v>
      </c>
      <c r="K1652" s="74">
        <v>2023</v>
      </c>
      <c r="L1652" t="str">
        <f t="shared" si="34"/>
        <v>20230967</v>
      </c>
      <c r="M1652" s="54" t="s">
        <v>8957</v>
      </c>
    </row>
    <row r="1653" spans="1:13" x14ac:dyDescent="0.25">
      <c r="A1653" s="54" t="s">
        <v>12250</v>
      </c>
      <c r="B1653">
        <v>968</v>
      </c>
      <c r="C1653" t="s">
        <v>7407</v>
      </c>
      <c r="D1653">
        <v>122336290</v>
      </c>
      <c r="E1653" t="s">
        <v>12132</v>
      </c>
      <c r="F1653" s="2">
        <v>774.65</v>
      </c>
      <c r="G1653">
        <v>45138</v>
      </c>
      <c r="H1653">
        <v>45138</v>
      </c>
      <c r="I1653">
        <v>45152</v>
      </c>
      <c r="J1653" t="s">
        <v>36</v>
      </c>
      <c r="K1653" s="74">
        <v>2023</v>
      </c>
      <c r="L1653" t="str">
        <f t="shared" si="34"/>
        <v>20230968</v>
      </c>
      <c r="M1653" s="54" t="s">
        <v>8957</v>
      </c>
    </row>
    <row r="1654" spans="1:13" x14ac:dyDescent="0.25">
      <c r="A1654" s="54" t="s">
        <v>12251</v>
      </c>
      <c r="B1654">
        <v>969</v>
      </c>
      <c r="C1654" t="s">
        <v>12104</v>
      </c>
      <c r="D1654">
        <v>202305106</v>
      </c>
      <c r="E1654" t="s">
        <v>12133</v>
      </c>
      <c r="F1654" s="2">
        <v>27.85</v>
      </c>
      <c r="G1654">
        <v>45135</v>
      </c>
      <c r="H1654">
        <v>45138</v>
      </c>
      <c r="I1654">
        <v>45152</v>
      </c>
      <c r="J1654" t="s">
        <v>51</v>
      </c>
      <c r="K1654" s="74">
        <v>2023</v>
      </c>
      <c r="L1654" t="str">
        <f t="shared" si="34"/>
        <v>20230969</v>
      </c>
      <c r="M1654" s="54" t="s">
        <v>8957</v>
      </c>
    </row>
    <row r="1655" spans="1:13" x14ac:dyDescent="0.25">
      <c r="A1655" s="54" t="s">
        <v>12252</v>
      </c>
      <c r="B1655">
        <v>970</v>
      </c>
      <c r="C1655" t="s">
        <v>7893</v>
      </c>
      <c r="D1655">
        <v>2392549</v>
      </c>
      <c r="E1655" t="s">
        <v>12134</v>
      </c>
      <c r="F1655" s="2">
        <v>917.77</v>
      </c>
      <c r="G1655">
        <v>45138</v>
      </c>
      <c r="H1655">
        <v>45138</v>
      </c>
      <c r="I1655">
        <v>45198</v>
      </c>
      <c r="J1655" t="s">
        <v>7721</v>
      </c>
      <c r="K1655" s="74">
        <v>2023</v>
      </c>
      <c r="L1655" t="str">
        <f t="shared" si="34"/>
        <v>20230970</v>
      </c>
      <c r="M1655" s="54" t="s">
        <v>8957</v>
      </c>
    </row>
    <row r="1656" spans="1:13" x14ac:dyDescent="0.25">
      <c r="A1656" s="54" t="s">
        <v>12253</v>
      </c>
      <c r="B1656">
        <v>971</v>
      </c>
      <c r="C1656" t="s">
        <v>7441</v>
      </c>
      <c r="D1656">
        <v>2340111052</v>
      </c>
      <c r="E1656" t="s">
        <v>12135</v>
      </c>
      <c r="F1656" s="2">
        <v>3157.73</v>
      </c>
      <c r="G1656">
        <v>45125</v>
      </c>
      <c r="H1656">
        <v>45134</v>
      </c>
      <c r="I1656">
        <v>45156</v>
      </c>
      <c r="J1656" t="s">
        <v>4694</v>
      </c>
      <c r="K1656" s="74">
        <v>2023</v>
      </c>
      <c r="L1656" t="str">
        <f t="shared" si="34"/>
        <v>20230971</v>
      </c>
      <c r="M1656" s="54" t="s">
        <v>8957</v>
      </c>
    </row>
    <row r="1657" spans="1:13" x14ac:dyDescent="0.25">
      <c r="A1657" s="54" t="s">
        <v>12254</v>
      </c>
      <c r="B1657">
        <v>972</v>
      </c>
      <c r="C1657" t="s">
        <v>7404</v>
      </c>
      <c r="D1657">
        <v>23421102</v>
      </c>
      <c r="E1657" t="s">
        <v>12136</v>
      </c>
      <c r="F1657" s="2">
        <v>118.8</v>
      </c>
      <c r="G1657">
        <v>45132</v>
      </c>
      <c r="H1657">
        <v>45135</v>
      </c>
      <c r="I1657">
        <v>45162</v>
      </c>
      <c r="J1657" t="s">
        <v>12029</v>
      </c>
      <c r="K1657" s="74">
        <v>2023</v>
      </c>
      <c r="L1657" t="str">
        <f t="shared" si="34"/>
        <v>20230972</v>
      </c>
      <c r="M1657" s="54" t="s">
        <v>8957</v>
      </c>
    </row>
    <row r="1658" spans="1:13" x14ac:dyDescent="0.25">
      <c r="A1658" s="54" t="s">
        <v>12255</v>
      </c>
      <c r="B1658">
        <v>973</v>
      </c>
      <c r="C1658" t="s">
        <v>12137</v>
      </c>
      <c r="D1658">
        <v>11851618</v>
      </c>
      <c r="E1658" t="s">
        <v>7744</v>
      </c>
      <c r="F1658" s="2">
        <v>781.63</v>
      </c>
      <c r="G1658">
        <v>45133</v>
      </c>
      <c r="H1658">
        <v>45135</v>
      </c>
      <c r="I1658">
        <v>45163</v>
      </c>
      <c r="J1658" t="s">
        <v>4759</v>
      </c>
      <c r="K1658" s="74">
        <v>2023</v>
      </c>
      <c r="L1658" t="str">
        <f t="shared" si="34"/>
        <v>20230973</v>
      </c>
      <c r="M1658" s="54" t="s">
        <v>8957</v>
      </c>
    </row>
    <row r="1659" spans="1:13" x14ac:dyDescent="0.25">
      <c r="A1659" s="54" t="s">
        <v>12256</v>
      </c>
      <c r="B1659">
        <v>974</v>
      </c>
      <c r="C1659" t="s">
        <v>12137</v>
      </c>
      <c r="D1659">
        <v>11851620</v>
      </c>
      <c r="E1659" t="s">
        <v>7962</v>
      </c>
      <c r="F1659" s="2">
        <v>1349.03</v>
      </c>
      <c r="G1659">
        <v>45133</v>
      </c>
      <c r="H1659">
        <v>45135</v>
      </c>
      <c r="I1659">
        <v>45163</v>
      </c>
      <c r="J1659" t="s">
        <v>315</v>
      </c>
      <c r="K1659" s="74">
        <v>2023</v>
      </c>
      <c r="L1659" t="str">
        <f t="shared" si="34"/>
        <v>20230974</v>
      </c>
      <c r="M1659" s="54" t="s">
        <v>8957</v>
      </c>
    </row>
    <row r="1660" spans="1:13" x14ac:dyDescent="0.25">
      <c r="A1660" s="54" t="s">
        <v>12257</v>
      </c>
      <c r="B1660">
        <v>975</v>
      </c>
      <c r="C1660" t="s">
        <v>12137</v>
      </c>
      <c r="D1660">
        <v>11851621</v>
      </c>
      <c r="E1660" t="s">
        <v>8261</v>
      </c>
      <c r="F1660" s="2">
        <v>3414.19</v>
      </c>
      <c r="G1660">
        <v>45133</v>
      </c>
      <c r="H1660">
        <v>45135</v>
      </c>
      <c r="I1660">
        <v>45163</v>
      </c>
      <c r="J1660" t="s">
        <v>5325</v>
      </c>
      <c r="K1660" s="74">
        <v>2023</v>
      </c>
      <c r="L1660" t="str">
        <f t="shared" si="34"/>
        <v>20230975</v>
      </c>
      <c r="M1660" s="54" t="s">
        <v>8957</v>
      </c>
    </row>
    <row r="1661" spans="1:13" x14ac:dyDescent="0.25">
      <c r="A1661" s="54" t="s">
        <v>12258</v>
      </c>
      <c r="B1661">
        <v>976</v>
      </c>
      <c r="C1661" t="s">
        <v>7657</v>
      </c>
      <c r="D1661">
        <v>202308309</v>
      </c>
      <c r="E1661" t="s">
        <v>11257</v>
      </c>
      <c r="F1661" s="2">
        <v>9605.86</v>
      </c>
      <c r="G1661">
        <v>45138</v>
      </c>
      <c r="H1661">
        <v>45145</v>
      </c>
      <c r="I1661">
        <v>45168</v>
      </c>
      <c r="J1661" t="s">
        <v>7572</v>
      </c>
      <c r="K1661" s="74">
        <v>2023</v>
      </c>
      <c r="L1661" t="str">
        <f t="shared" si="34"/>
        <v>20230976</v>
      </c>
      <c r="M1661" s="54" t="s">
        <v>8957</v>
      </c>
    </row>
    <row r="1662" spans="1:13" x14ac:dyDescent="0.25">
      <c r="A1662" s="54" t="s">
        <v>12406</v>
      </c>
      <c r="B1662">
        <v>977</v>
      </c>
      <c r="C1662" t="s">
        <v>8146</v>
      </c>
      <c r="D1662">
        <v>23102690</v>
      </c>
      <c r="E1662" t="s">
        <v>10644</v>
      </c>
      <c r="F1662" s="2">
        <v>8531.08</v>
      </c>
      <c r="G1662">
        <v>45134</v>
      </c>
      <c r="H1662">
        <v>45147</v>
      </c>
      <c r="I1662">
        <v>45164</v>
      </c>
      <c r="J1662" t="s">
        <v>7572</v>
      </c>
      <c r="K1662" s="74">
        <v>2023</v>
      </c>
      <c r="L1662" t="str">
        <f t="shared" si="34"/>
        <v>20230977</v>
      </c>
      <c r="M1662" s="54" t="s">
        <v>8957</v>
      </c>
    </row>
    <row r="1663" spans="1:13" x14ac:dyDescent="0.25">
      <c r="A1663" s="54" t="s">
        <v>12407</v>
      </c>
      <c r="B1663">
        <v>978</v>
      </c>
      <c r="C1663" t="s">
        <v>8146</v>
      </c>
      <c r="D1663">
        <v>23102691</v>
      </c>
      <c r="E1663" t="s">
        <v>8872</v>
      </c>
      <c r="F1663" s="2">
        <v>9745.51</v>
      </c>
      <c r="G1663">
        <v>45134</v>
      </c>
      <c r="H1663">
        <v>45147</v>
      </c>
      <c r="I1663">
        <v>45164</v>
      </c>
      <c r="J1663" t="s">
        <v>7572</v>
      </c>
      <c r="K1663" s="74">
        <v>2023</v>
      </c>
      <c r="L1663" t="str">
        <f t="shared" si="34"/>
        <v>20230978</v>
      </c>
      <c r="M1663" s="54" t="s">
        <v>8957</v>
      </c>
    </row>
    <row r="1664" spans="1:13" x14ac:dyDescent="0.25">
      <c r="A1664" s="54" t="s">
        <v>12408</v>
      </c>
      <c r="B1664">
        <v>979</v>
      </c>
      <c r="C1664" t="s">
        <v>7653</v>
      </c>
      <c r="D1664">
        <v>12303112</v>
      </c>
      <c r="E1664" t="s">
        <v>11799</v>
      </c>
      <c r="F1664" s="2">
        <v>3258.06</v>
      </c>
      <c r="G1664">
        <v>45138</v>
      </c>
      <c r="H1664">
        <v>45147</v>
      </c>
      <c r="I1664">
        <v>45168</v>
      </c>
      <c r="J1664" t="s">
        <v>7572</v>
      </c>
      <c r="K1664" s="74">
        <v>2023</v>
      </c>
      <c r="L1664" t="str">
        <f t="shared" si="34"/>
        <v>20230979</v>
      </c>
      <c r="M1664" s="54" t="s">
        <v>8957</v>
      </c>
    </row>
    <row r="1665" spans="1:13" x14ac:dyDescent="0.25">
      <c r="A1665" s="54" t="s">
        <v>12409</v>
      </c>
      <c r="B1665">
        <v>980</v>
      </c>
      <c r="C1665" t="s">
        <v>12259</v>
      </c>
      <c r="D1665">
        <v>671301352</v>
      </c>
      <c r="E1665" t="s">
        <v>12260</v>
      </c>
      <c r="F1665" s="2">
        <v>401.76</v>
      </c>
      <c r="G1665">
        <v>45134</v>
      </c>
      <c r="H1665">
        <v>45141</v>
      </c>
      <c r="I1665">
        <v>45168</v>
      </c>
      <c r="J1665" t="s">
        <v>7572</v>
      </c>
      <c r="K1665" s="74">
        <v>2023</v>
      </c>
      <c r="L1665" t="str">
        <f t="shared" si="34"/>
        <v>20230980</v>
      </c>
      <c r="M1665" s="54" t="s">
        <v>8957</v>
      </c>
    </row>
    <row r="1666" spans="1:13" x14ac:dyDescent="0.25">
      <c r="A1666" s="54" t="s">
        <v>12410</v>
      </c>
      <c r="B1666">
        <v>981</v>
      </c>
      <c r="C1666" t="s">
        <v>7779</v>
      </c>
      <c r="D1666">
        <v>132273</v>
      </c>
      <c r="E1666" t="s">
        <v>7672</v>
      </c>
      <c r="F1666" s="2">
        <v>136.80000000000001</v>
      </c>
      <c r="G1666">
        <v>45138</v>
      </c>
      <c r="H1666">
        <v>45146</v>
      </c>
      <c r="I1666">
        <v>45153</v>
      </c>
      <c r="J1666" t="s">
        <v>6755</v>
      </c>
      <c r="K1666" s="74">
        <v>2023</v>
      </c>
      <c r="L1666" t="str">
        <f t="shared" si="34"/>
        <v>20230981</v>
      </c>
      <c r="M1666" s="54" t="s">
        <v>8957</v>
      </c>
    </row>
    <row r="1667" spans="1:13" x14ac:dyDescent="0.25">
      <c r="A1667" s="54" t="s">
        <v>12411</v>
      </c>
      <c r="B1667">
        <v>982</v>
      </c>
      <c r="C1667" t="s">
        <v>7779</v>
      </c>
      <c r="D1667">
        <v>132636</v>
      </c>
      <c r="E1667" t="s">
        <v>11257</v>
      </c>
      <c r="F1667" s="2">
        <v>144</v>
      </c>
      <c r="G1667">
        <v>45138</v>
      </c>
      <c r="H1667">
        <v>45146</v>
      </c>
      <c r="I1667">
        <v>45153</v>
      </c>
      <c r="J1667" t="s">
        <v>6755</v>
      </c>
      <c r="K1667" s="74">
        <v>2023</v>
      </c>
      <c r="L1667" t="str">
        <f t="shared" si="34"/>
        <v>20230982</v>
      </c>
      <c r="M1667" s="54" t="s">
        <v>8957</v>
      </c>
    </row>
    <row r="1668" spans="1:13" x14ac:dyDescent="0.25">
      <c r="A1668" s="54" t="s">
        <v>12412</v>
      </c>
      <c r="B1668">
        <v>983</v>
      </c>
      <c r="C1668" t="s">
        <v>7727</v>
      </c>
      <c r="D1668">
        <v>6862039290</v>
      </c>
      <c r="E1668" t="s">
        <v>7499</v>
      </c>
      <c r="F1668" s="2">
        <v>130.88</v>
      </c>
      <c r="G1668">
        <v>45138</v>
      </c>
      <c r="H1668">
        <v>45146</v>
      </c>
      <c r="I1668">
        <v>45201</v>
      </c>
      <c r="J1668" t="s">
        <v>44</v>
      </c>
      <c r="K1668" s="74">
        <v>2023</v>
      </c>
      <c r="L1668" t="str">
        <f t="shared" si="34"/>
        <v>20230983</v>
      </c>
      <c r="M1668" s="54" t="s">
        <v>8957</v>
      </c>
    </row>
    <row r="1669" spans="1:13" x14ac:dyDescent="0.25">
      <c r="A1669" s="54" t="s">
        <v>12413</v>
      </c>
      <c r="B1669">
        <v>984</v>
      </c>
      <c r="C1669" t="s">
        <v>7524</v>
      </c>
      <c r="D1669">
        <v>2023012</v>
      </c>
      <c r="E1669" t="s">
        <v>8767</v>
      </c>
      <c r="F1669" s="2">
        <v>4171</v>
      </c>
      <c r="G1669">
        <v>45138</v>
      </c>
      <c r="H1669">
        <v>45146</v>
      </c>
      <c r="I1669">
        <v>45148</v>
      </c>
      <c r="J1669" t="s">
        <v>5992</v>
      </c>
      <c r="K1669" s="74">
        <v>2023</v>
      </c>
      <c r="L1669" t="str">
        <f t="shared" si="34"/>
        <v>20230984</v>
      </c>
      <c r="M1669" s="54" t="s">
        <v>8957</v>
      </c>
    </row>
    <row r="1670" spans="1:13" x14ac:dyDescent="0.25">
      <c r="A1670" s="54" t="s">
        <v>12414</v>
      </c>
      <c r="B1670">
        <v>985</v>
      </c>
      <c r="C1670" t="s">
        <v>12137</v>
      </c>
      <c r="D1670">
        <v>118516619</v>
      </c>
      <c r="E1670" t="s">
        <v>12261</v>
      </c>
      <c r="F1670" s="2">
        <v>70.09</v>
      </c>
      <c r="G1670">
        <v>45133</v>
      </c>
      <c r="H1670">
        <v>45146</v>
      </c>
      <c r="I1670">
        <v>45163</v>
      </c>
      <c r="J1670" t="s">
        <v>5325</v>
      </c>
      <c r="K1670" s="74">
        <v>2023</v>
      </c>
      <c r="L1670" t="str">
        <f t="shared" si="34"/>
        <v>20230985</v>
      </c>
      <c r="M1670" s="54" t="s">
        <v>8957</v>
      </c>
    </row>
    <row r="1671" spans="1:13" x14ac:dyDescent="0.25">
      <c r="A1671" s="54" t="s">
        <v>12415</v>
      </c>
      <c r="B1671">
        <v>986</v>
      </c>
      <c r="C1671" t="s">
        <v>8586</v>
      </c>
      <c r="D1671">
        <v>230711282</v>
      </c>
      <c r="E1671" t="s">
        <v>12125</v>
      </c>
      <c r="F1671" s="2">
        <v>67.33</v>
      </c>
      <c r="G1671">
        <v>45134</v>
      </c>
      <c r="H1671">
        <v>45146</v>
      </c>
      <c r="I1671">
        <v>45164</v>
      </c>
      <c r="J1671" t="s">
        <v>12262</v>
      </c>
      <c r="K1671" s="74">
        <v>2023</v>
      </c>
      <c r="L1671" t="str">
        <f t="shared" si="34"/>
        <v>20230986</v>
      </c>
      <c r="M1671" s="54" t="s">
        <v>8957</v>
      </c>
    </row>
    <row r="1672" spans="1:13" x14ac:dyDescent="0.25">
      <c r="A1672" s="54" t="s">
        <v>12416</v>
      </c>
      <c r="B1672">
        <v>987</v>
      </c>
      <c r="C1672" t="s">
        <v>10961</v>
      </c>
      <c r="D1672">
        <v>1052342498</v>
      </c>
      <c r="E1672" t="s">
        <v>10417</v>
      </c>
      <c r="F1672" s="2">
        <v>9195.9500000000007</v>
      </c>
      <c r="G1672">
        <v>45138</v>
      </c>
      <c r="H1672">
        <v>45142</v>
      </c>
      <c r="I1672">
        <v>45176</v>
      </c>
      <c r="J1672" t="s">
        <v>4725</v>
      </c>
      <c r="K1672" s="74">
        <v>2023</v>
      </c>
      <c r="L1672" t="str">
        <f t="shared" si="34"/>
        <v>20230987</v>
      </c>
      <c r="M1672" s="54" t="s">
        <v>8957</v>
      </c>
    </row>
    <row r="1673" spans="1:13" x14ac:dyDescent="0.25">
      <c r="A1673" s="54" t="s">
        <v>12417</v>
      </c>
      <c r="B1673">
        <v>988</v>
      </c>
      <c r="C1673" t="s">
        <v>8467</v>
      </c>
      <c r="D1673">
        <v>2023028</v>
      </c>
      <c r="E1673" t="s">
        <v>7677</v>
      </c>
      <c r="F1673" s="2">
        <v>1930</v>
      </c>
      <c r="G1673">
        <v>45138</v>
      </c>
      <c r="H1673">
        <v>45146</v>
      </c>
      <c r="I1673">
        <v>45155</v>
      </c>
      <c r="J1673" t="s">
        <v>6795</v>
      </c>
      <c r="K1673" s="74">
        <v>2023</v>
      </c>
      <c r="L1673" t="str">
        <f t="shared" si="34"/>
        <v>20230988</v>
      </c>
      <c r="M1673" s="54" t="s">
        <v>8957</v>
      </c>
    </row>
    <row r="1674" spans="1:13" x14ac:dyDescent="0.25">
      <c r="A1674" s="54" t="s">
        <v>12418</v>
      </c>
      <c r="B1674">
        <v>989</v>
      </c>
      <c r="C1674" t="s">
        <v>7427</v>
      </c>
      <c r="D1674">
        <v>4723015158</v>
      </c>
      <c r="E1674" t="s">
        <v>7428</v>
      </c>
      <c r="F1674" s="2">
        <v>555.29999999999995</v>
      </c>
      <c r="G1674">
        <v>45138</v>
      </c>
      <c r="H1674">
        <v>45145</v>
      </c>
      <c r="I1674">
        <v>45186</v>
      </c>
      <c r="J1674" t="s">
        <v>4787</v>
      </c>
      <c r="K1674" s="74">
        <v>2023</v>
      </c>
      <c r="L1674" t="str">
        <f t="shared" si="34"/>
        <v>20230989</v>
      </c>
      <c r="M1674" s="54" t="s">
        <v>8957</v>
      </c>
    </row>
    <row r="1675" spans="1:13" x14ac:dyDescent="0.25">
      <c r="A1675" s="54" t="s">
        <v>12419</v>
      </c>
      <c r="B1675">
        <v>990</v>
      </c>
      <c r="C1675" t="s">
        <v>12263</v>
      </c>
      <c r="D1675">
        <v>2023322</v>
      </c>
      <c r="E1675" t="s">
        <v>12264</v>
      </c>
      <c r="F1675" s="2">
        <v>540</v>
      </c>
      <c r="G1675">
        <v>45122</v>
      </c>
      <c r="H1675">
        <v>45146</v>
      </c>
      <c r="I1675">
        <v>45153</v>
      </c>
      <c r="J1675" t="s">
        <v>12265</v>
      </c>
      <c r="K1675" s="74">
        <v>2023</v>
      </c>
      <c r="L1675" t="str">
        <f t="shared" si="34"/>
        <v>20230990</v>
      </c>
      <c r="M1675" s="54" t="s">
        <v>8957</v>
      </c>
    </row>
    <row r="1676" spans="1:13" x14ac:dyDescent="0.25">
      <c r="A1676" s="54" t="s">
        <v>12420</v>
      </c>
      <c r="B1676">
        <v>991</v>
      </c>
      <c r="C1676" t="s">
        <v>12266</v>
      </c>
      <c r="D1676">
        <v>1512301526</v>
      </c>
      <c r="E1676" t="s">
        <v>12267</v>
      </c>
      <c r="F1676" s="2">
        <v>935.4</v>
      </c>
      <c r="G1676">
        <v>45138</v>
      </c>
      <c r="H1676">
        <v>45145</v>
      </c>
      <c r="I1676">
        <v>45159</v>
      </c>
      <c r="J1676" t="s">
        <v>6824</v>
      </c>
      <c r="K1676" s="74">
        <v>2023</v>
      </c>
      <c r="L1676" t="str">
        <f t="shared" si="34"/>
        <v>20230991</v>
      </c>
      <c r="M1676" s="54" t="s">
        <v>8957</v>
      </c>
    </row>
    <row r="1677" spans="1:13" x14ac:dyDescent="0.25">
      <c r="A1677" s="54" t="s">
        <v>12421</v>
      </c>
      <c r="B1677">
        <v>992</v>
      </c>
      <c r="C1677" t="s">
        <v>11255</v>
      </c>
      <c r="D1677">
        <v>4231149035</v>
      </c>
      <c r="E1677" t="s">
        <v>7626</v>
      </c>
      <c r="F1677" s="2">
        <v>6183.97</v>
      </c>
      <c r="G1677">
        <v>45138</v>
      </c>
      <c r="H1677">
        <v>45140</v>
      </c>
      <c r="I1677">
        <v>45169</v>
      </c>
      <c r="J1677" t="s">
        <v>205</v>
      </c>
      <c r="K1677" s="74">
        <v>2023</v>
      </c>
      <c r="L1677" t="str">
        <f t="shared" si="34"/>
        <v>20230992</v>
      </c>
      <c r="M1677" s="54" t="s">
        <v>8957</v>
      </c>
    </row>
    <row r="1678" spans="1:13" x14ac:dyDescent="0.25">
      <c r="A1678" s="54" t="s">
        <v>12422</v>
      </c>
      <c r="B1678">
        <v>993</v>
      </c>
      <c r="C1678" t="s">
        <v>8119</v>
      </c>
      <c r="D1678">
        <v>10230108</v>
      </c>
      <c r="E1678" t="s">
        <v>7628</v>
      </c>
      <c r="F1678" s="2">
        <v>168</v>
      </c>
      <c r="G1678">
        <v>45138</v>
      </c>
      <c r="H1678">
        <v>45146</v>
      </c>
      <c r="I1678">
        <v>45152</v>
      </c>
      <c r="J1678" t="s">
        <v>12268</v>
      </c>
      <c r="K1678" s="74">
        <v>2023</v>
      </c>
      <c r="L1678" t="str">
        <f t="shared" si="34"/>
        <v>20230993</v>
      </c>
      <c r="M1678" s="54" t="s">
        <v>8957</v>
      </c>
    </row>
    <row r="1679" spans="1:13" x14ac:dyDescent="0.25">
      <c r="A1679" s="54" t="s">
        <v>12423</v>
      </c>
      <c r="B1679">
        <v>994</v>
      </c>
      <c r="C1679" t="s">
        <v>12269</v>
      </c>
      <c r="D1679">
        <v>2307169</v>
      </c>
      <c r="E1679" t="s">
        <v>11270</v>
      </c>
      <c r="F1679" s="2">
        <v>28926.720000000001</v>
      </c>
      <c r="G1679">
        <v>45138</v>
      </c>
      <c r="H1679">
        <v>45146</v>
      </c>
      <c r="I1679">
        <v>45168</v>
      </c>
      <c r="J1679" t="s">
        <v>5726</v>
      </c>
      <c r="K1679" s="74">
        <v>2023</v>
      </c>
      <c r="L1679" t="str">
        <f t="shared" si="34"/>
        <v>20230994</v>
      </c>
      <c r="M1679" s="54" t="s">
        <v>8957</v>
      </c>
    </row>
    <row r="1680" spans="1:13" x14ac:dyDescent="0.25">
      <c r="A1680" s="54" t="s">
        <v>12424</v>
      </c>
      <c r="B1680">
        <v>995</v>
      </c>
      <c r="C1680" t="s">
        <v>7809</v>
      </c>
      <c r="D1680">
        <v>230132</v>
      </c>
      <c r="E1680" t="s">
        <v>12270</v>
      </c>
      <c r="F1680" s="2">
        <v>3844.27</v>
      </c>
      <c r="G1680">
        <v>45127</v>
      </c>
      <c r="H1680">
        <v>45146</v>
      </c>
      <c r="I1680">
        <v>45135</v>
      </c>
      <c r="J1680" t="s">
        <v>5731</v>
      </c>
      <c r="K1680" s="74">
        <v>2023</v>
      </c>
      <c r="L1680" t="str">
        <f t="shared" si="34"/>
        <v>20230995</v>
      </c>
      <c r="M1680" s="54" t="s">
        <v>8957</v>
      </c>
    </row>
    <row r="1681" spans="1:13" x14ac:dyDescent="0.25">
      <c r="A1681" s="54" t="s">
        <v>12425</v>
      </c>
      <c r="B1681">
        <v>996</v>
      </c>
      <c r="C1681" t="s">
        <v>12064</v>
      </c>
      <c r="D1681">
        <v>230014</v>
      </c>
      <c r="E1681" t="s">
        <v>12271</v>
      </c>
      <c r="F1681" s="2">
        <v>5353.26</v>
      </c>
      <c r="G1681">
        <v>45128</v>
      </c>
      <c r="H1681">
        <v>45146</v>
      </c>
      <c r="I1681">
        <v>45158</v>
      </c>
      <c r="J1681" t="s">
        <v>4694</v>
      </c>
      <c r="K1681" s="74">
        <v>2023</v>
      </c>
      <c r="L1681" t="str">
        <f t="shared" si="34"/>
        <v>20230996</v>
      </c>
      <c r="M1681" s="54" t="s">
        <v>8957</v>
      </c>
    </row>
    <row r="1682" spans="1:13" x14ac:dyDescent="0.25">
      <c r="A1682" s="54" t="s">
        <v>12426</v>
      </c>
      <c r="B1682">
        <v>997</v>
      </c>
      <c r="C1682" t="s">
        <v>7683</v>
      </c>
      <c r="D1682">
        <v>8332570879</v>
      </c>
      <c r="E1682" t="s">
        <v>7632</v>
      </c>
      <c r="F1682" s="2">
        <v>693.67</v>
      </c>
      <c r="G1682">
        <v>45138</v>
      </c>
      <c r="H1682">
        <v>45146</v>
      </c>
      <c r="I1682">
        <v>45156</v>
      </c>
      <c r="J1682" t="s">
        <v>11293</v>
      </c>
      <c r="K1682" s="74">
        <v>2023</v>
      </c>
      <c r="L1682" t="str">
        <f t="shared" si="34"/>
        <v>20230997</v>
      </c>
      <c r="M1682" s="54" t="s">
        <v>8957</v>
      </c>
    </row>
    <row r="1683" spans="1:13" x14ac:dyDescent="0.25">
      <c r="A1683" s="54" t="s">
        <v>12427</v>
      </c>
      <c r="B1683">
        <v>998</v>
      </c>
      <c r="C1683" t="s">
        <v>7727</v>
      </c>
      <c r="D1683">
        <v>6862015832</v>
      </c>
      <c r="E1683" t="s">
        <v>7499</v>
      </c>
      <c r="F1683" s="2">
        <v>128.68</v>
      </c>
      <c r="G1683">
        <v>45108</v>
      </c>
      <c r="H1683">
        <v>45149</v>
      </c>
      <c r="I1683">
        <v>45149</v>
      </c>
      <c r="J1683" t="s">
        <v>44</v>
      </c>
      <c r="K1683" s="74">
        <v>2023</v>
      </c>
      <c r="L1683" t="str">
        <f t="shared" si="34"/>
        <v>20230998</v>
      </c>
      <c r="M1683" s="54" t="s">
        <v>8957</v>
      </c>
    </row>
    <row r="1684" spans="1:13" x14ac:dyDescent="0.25">
      <c r="A1684" s="54" t="s">
        <v>12428</v>
      </c>
      <c r="B1684">
        <v>999</v>
      </c>
      <c r="C1684" t="s">
        <v>7441</v>
      </c>
      <c r="D1684">
        <v>2340111742</v>
      </c>
      <c r="E1684" t="s">
        <v>12272</v>
      </c>
      <c r="F1684" s="2">
        <v>137.27000000000001</v>
      </c>
      <c r="G1684">
        <v>45134</v>
      </c>
      <c r="H1684">
        <v>45147</v>
      </c>
      <c r="I1684">
        <v>45168</v>
      </c>
      <c r="J1684" t="s">
        <v>4694</v>
      </c>
      <c r="K1684" s="74">
        <v>2023</v>
      </c>
      <c r="L1684" t="str">
        <f t="shared" si="34"/>
        <v>20230999</v>
      </c>
      <c r="M1684" s="54" t="s">
        <v>8957</v>
      </c>
    </row>
    <row r="1685" spans="1:13" x14ac:dyDescent="0.25">
      <c r="A1685" s="54" t="s">
        <v>12429</v>
      </c>
      <c r="B1685">
        <v>1000</v>
      </c>
      <c r="C1685" t="s">
        <v>12273</v>
      </c>
      <c r="D1685">
        <v>124</v>
      </c>
      <c r="E1685" t="s">
        <v>12274</v>
      </c>
      <c r="F1685" s="2">
        <v>82.75</v>
      </c>
      <c r="G1685">
        <v>45135</v>
      </c>
      <c r="H1685">
        <v>45147</v>
      </c>
      <c r="I1685">
        <v>45152</v>
      </c>
      <c r="J1685" t="s">
        <v>10985</v>
      </c>
      <c r="K1685" s="74">
        <v>2023</v>
      </c>
      <c r="L1685" t="str">
        <f>K1685&amp;B1685</f>
        <v>20231000</v>
      </c>
      <c r="M1685" s="54" t="s">
        <v>8957</v>
      </c>
    </row>
    <row r="1686" spans="1:13" x14ac:dyDescent="0.25">
      <c r="A1686" s="54" t="s">
        <v>12430</v>
      </c>
      <c r="B1686">
        <v>1001</v>
      </c>
      <c r="C1686" t="s">
        <v>12275</v>
      </c>
      <c r="D1686">
        <v>2023289</v>
      </c>
      <c r="E1686" t="s">
        <v>10411</v>
      </c>
      <c r="F1686" s="2">
        <v>6803.96</v>
      </c>
      <c r="G1686">
        <v>45138</v>
      </c>
      <c r="H1686">
        <v>45147</v>
      </c>
      <c r="I1686">
        <v>45168</v>
      </c>
      <c r="J1686" t="s">
        <v>4693</v>
      </c>
      <c r="K1686" s="74">
        <v>2023</v>
      </c>
      <c r="L1686" t="str">
        <f>K1686&amp;B1686</f>
        <v>20231001</v>
      </c>
      <c r="M1686" s="54" t="s">
        <v>8957</v>
      </c>
    </row>
    <row r="1687" spans="1:13" x14ac:dyDescent="0.25">
      <c r="A1687" s="54" t="s">
        <v>12431</v>
      </c>
      <c r="B1687">
        <v>1002</v>
      </c>
      <c r="C1687" t="s">
        <v>7622</v>
      </c>
      <c r="D1687">
        <v>2023340</v>
      </c>
      <c r="E1687" t="s">
        <v>12276</v>
      </c>
      <c r="F1687" s="2">
        <v>610.70000000000005</v>
      </c>
      <c r="G1687">
        <v>45138</v>
      </c>
      <c r="H1687">
        <v>45148</v>
      </c>
      <c r="I1687">
        <v>45152</v>
      </c>
      <c r="J1687" t="s">
        <v>7624</v>
      </c>
      <c r="K1687" s="74">
        <v>2023</v>
      </c>
      <c r="L1687" t="str">
        <f t="shared" ref="L1687:L1750" si="35">K1687&amp;B1687</f>
        <v>20231002</v>
      </c>
      <c r="M1687" s="54" t="s">
        <v>8957</v>
      </c>
    </row>
    <row r="1688" spans="1:13" x14ac:dyDescent="0.25">
      <c r="A1688" s="54" t="s">
        <v>12432</v>
      </c>
      <c r="B1688">
        <v>1003</v>
      </c>
      <c r="C1688" t="s">
        <v>12277</v>
      </c>
      <c r="D1688">
        <v>20230703</v>
      </c>
      <c r="E1688" t="s">
        <v>7682</v>
      </c>
      <c r="F1688" s="2">
        <v>199.16</v>
      </c>
      <c r="G1688">
        <v>45138</v>
      </c>
      <c r="H1688">
        <v>45147</v>
      </c>
      <c r="I1688">
        <v>45159</v>
      </c>
      <c r="J1688" t="s">
        <v>174</v>
      </c>
      <c r="K1688" s="74">
        <v>2023</v>
      </c>
      <c r="L1688" t="str">
        <f t="shared" si="35"/>
        <v>20231003</v>
      </c>
      <c r="M1688" s="54" t="s">
        <v>8957</v>
      </c>
    </row>
    <row r="1689" spans="1:13" x14ac:dyDescent="0.25">
      <c r="A1689" s="54" t="s">
        <v>12433</v>
      </c>
      <c r="B1689">
        <v>1004</v>
      </c>
      <c r="C1689" t="s">
        <v>8823</v>
      </c>
      <c r="D1689">
        <v>20230935</v>
      </c>
      <c r="E1689" t="s">
        <v>12278</v>
      </c>
      <c r="F1689" s="2">
        <v>45</v>
      </c>
      <c r="G1689">
        <v>45135</v>
      </c>
      <c r="H1689">
        <v>45147</v>
      </c>
      <c r="I1689">
        <v>45149</v>
      </c>
      <c r="J1689" t="s">
        <v>4682</v>
      </c>
      <c r="K1689" s="74">
        <v>2023</v>
      </c>
      <c r="L1689" t="str">
        <f t="shared" si="35"/>
        <v>20231004</v>
      </c>
      <c r="M1689" s="54" t="s">
        <v>8957</v>
      </c>
    </row>
    <row r="1690" spans="1:13" x14ac:dyDescent="0.25">
      <c r="A1690" s="54" t="s">
        <v>12434</v>
      </c>
      <c r="B1690">
        <v>1005</v>
      </c>
      <c r="C1690" t="s">
        <v>8614</v>
      </c>
      <c r="D1690">
        <v>230100372</v>
      </c>
      <c r="E1690" t="s">
        <v>12279</v>
      </c>
      <c r="F1690" s="2">
        <v>846.3</v>
      </c>
      <c r="G1690">
        <v>45138</v>
      </c>
      <c r="H1690">
        <v>45147</v>
      </c>
      <c r="I1690">
        <v>45145</v>
      </c>
      <c r="J1690" t="s">
        <v>12280</v>
      </c>
      <c r="K1690" s="74">
        <v>2023</v>
      </c>
      <c r="L1690" t="str">
        <f t="shared" si="35"/>
        <v>20231005</v>
      </c>
      <c r="M1690" s="54" t="s">
        <v>8957</v>
      </c>
    </row>
    <row r="1691" spans="1:13" x14ac:dyDescent="0.25">
      <c r="A1691" s="54" t="s">
        <v>12435</v>
      </c>
      <c r="B1691">
        <v>1006</v>
      </c>
      <c r="C1691" t="s">
        <v>8528</v>
      </c>
      <c r="D1691">
        <v>113598</v>
      </c>
      <c r="E1691" t="s">
        <v>12281</v>
      </c>
      <c r="F1691" s="2">
        <v>268.64</v>
      </c>
      <c r="G1691">
        <v>45138</v>
      </c>
      <c r="H1691">
        <v>45147</v>
      </c>
      <c r="I1691">
        <v>45152</v>
      </c>
      <c r="J1691" t="s">
        <v>5370</v>
      </c>
      <c r="K1691" s="74">
        <v>2023</v>
      </c>
      <c r="L1691" t="str">
        <f t="shared" si="35"/>
        <v>20231006</v>
      </c>
      <c r="M1691" s="54" t="s">
        <v>8957</v>
      </c>
    </row>
    <row r="1692" spans="1:13" x14ac:dyDescent="0.25">
      <c r="A1692" s="54" t="s">
        <v>12436</v>
      </c>
      <c r="B1692">
        <v>1007</v>
      </c>
      <c r="C1692" t="s">
        <v>12282</v>
      </c>
      <c r="D1692">
        <v>2152301235</v>
      </c>
      <c r="E1692" t="s">
        <v>12283</v>
      </c>
      <c r="F1692" s="2">
        <v>916.88</v>
      </c>
      <c r="G1692">
        <v>45138</v>
      </c>
      <c r="H1692">
        <v>45147</v>
      </c>
      <c r="I1692">
        <v>45152</v>
      </c>
      <c r="J1692" t="s">
        <v>7662</v>
      </c>
      <c r="K1692" s="74">
        <v>2023</v>
      </c>
      <c r="L1692" t="str">
        <f t="shared" si="35"/>
        <v>20231007</v>
      </c>
      <c r="M1692" s="54" t="s">
        <v>8957</v>
      </c>
    </row>
    <row r="1693" spans="1:13" x14ac:dyDescent="0.25">
      <c r="A1693" s="54" t="s">
        <v>12437</v>
      </c>
      <c r="B1693">
        <v>1008</v>
      </c>
      <c r="C1693" t="s">
        <v>7665</v>
      </c>
      <c r="D1693">
        <v>622303138</v>
      </c>
      <c r="E1693" t="s">
        <v>11403</v>
      </c>
      <c r="F1693" s="2">
        <v>1440.32</v>
      </c>
      <c r="G1693">
        <v>45138</v>
      </c>
      <c r="H1693">
        <v>45138</v>
      </c>
      <c r="I1693">
        <v>45183</v>
      </c>
      <c r="J1693" t="s">
        <v>72</v>
      </c>
      <c r="K1693" s="74">
        <v>2023</v>
      </c>
      <c r="L1693" t="str">
        <f t="shared" si="35"/>
        <v>20231008</v>
      </c>
      <c r="M1693" s="54" t="s">
        <v>8957</v>
      </c>
    </row>
    <row r="1694" spans="1:13" x14ac:dyDescent="0.25">
      <c r="A1694" s="54" t="s">
        <v>12438</v>
      </c>
      <c r="B1694">
        <v>1009</v>
      </c>
      <c r="C1694" t="s">
        <v>12284</v>
      </c>
      <c r="D1694">
        <v>8419702800</v>
      </c>
      <c r="E1694" t="s">
        <v>12285</v>
      </c>
      <c r="F1694" s="2">
        <v>8923.3799999999992</v>
      </c>
      <c r="G1694">
        <v>45138</v>
      </c>
      <c r="H1694">
        <v>45148</v>
      </c>
      <c r="I1694">
        <v>45163</v>
      </c>
      <c r="J1694" t="s">
        <v>12286</v>
      </c>
      <c r="K1694" s="74">
        <v>2023</v>
      </c>
      <c r="L1694" t="str">
        <f t="shared" si="35"/>
        <v>20231009</v>
      </c>
      <c r="M1694" s="54" t="s">
        <v>8957</v>
      </c>
    </row>
    <row r="1695" spans="1:13" x14ac:dyDescent="0.25">
      <c r="A1695" s="54" t="s">
        <v>12439</v>
      </c>
      <c r="B1695">
        <v>1010</v>
      </c>
      <c r="C1695" t="s">
        <v>7636</v>
      </c>
      <c r="D1695">
        <v>9001624542</v>
      </c>
      <c r="E1695" t="s">
        <v>7637</v>
      </c>
      <c r="F1695" s="2">
        <v>802.1</v>
      </c>
      <c r="G1695">
        <v>45138</v>
      </c>
      <c r="H1695">
        <v>45148</v>
      </c>
      <c r="I1695">
        <v>45186</v>
      </c>
      <c r="J1695" t="s">
        <v>12287</v>
      </c>
      <c r="K1695" s="74">
        <v>2023</v>
      </c>
      <c r="L1695" t="str">
        <f t="shared" si="35"/>
        <v>20231010</v>
      </c>
      <c r="M1695" s="54" t="s">
        <v>8957</v>
      </c>
    </row>
    <row r="1696" spans="1:13" x14ac:dyDescent="0.25">
      <c r="A1696" s="54" t="s">
        <v>12440</v>
      </c>
      <c r="B1696">
        <v>1011</v>
      </c>
      <c r="C1696" t="s">
        <v>11399</v>
      </c>
      <c r="D1696">
        <v>23116</v>
      </c>
      <c r="E1696" t="s">
        <v>7687</v>
      </c>
      <c r="F1696" s="2">
        <v>560</v>
      </c>
      <c r="G1696">
        <v>45138</v>
      </c>
      <c r="H1696">
        <v>45145</v>
      </c>
      <c r="I1696">
        <v>45159</v>
      </c>
      <c r="J1696" t="s">
        <v>12288</v>
      </c>
      <c r="K1696" s="74">
        <v>2023</v>
      </c>
      <c r="L1696" t="str">
        <f t="shared" si="35"/>
        <v>20231011</v>
      </c>
      <c r="M1696" s="54" t="s">
        <v>8957</v>
      </c>
    </row>
    <row r="1697" spans="1:13" x14ac:dyDescent="0.25">
      <c r="A1697" s="54" t="s">
        <v>12441</v>
      </c>
      <c r="B1697">
        <v>1012</v>
      </c>
      <c r="C1697" t="s">
        <v>7617</v>
      </c>
      <c r="D1697">
        <v>230100116</v>
      </c>
      <c r="E1697" t="s">
        <v>12289</v>
      </c>
      <c r="F1697" s="2">
        <v>1332.92</v>
      </c>
      <c r="G1697">
        <v>45139</v>
      </c>
      <c r="H1697">
        <v>45140</v>
      </c>
      <c r="I1697">
        <v>45152</v>
      </c>
      <c r="J1697" t="s">
        <v>7952</v>
      </c>
      <c r="K1697" s="74">
        <v>2023</v>
      </c>
      <c r="L1697" t="str">
        <f t="shared" si="35"/>
        <v>20231012</v>
      </c>
      <c r="M1697" s="54" t="s">
        <v>8957</v>
      </c>
    </row>
    <row r="1698" spans="1:13" x14ac:dyDescent="0.25">
      <c r="A1698" s="54" t="s">
        <v>12442</v>
      </c>
      <c r="B1698">
        <v>1013</v>
      </c>
      <c r="C1698" t="s">
        <v>12290</v>
      </c>
      <c r="D1698">
        <v>1012353360</v>
      </c>
      <c r="E1698" t="s">
        <v>10417</v>
      </c>
      <c r="F1698" s="2">
        <v>14844.43</v>
      </c>
      <c r="G1698">
        <v>45139</v>
      </c>
      <c r="H1698">
        <v>45139</v>
      </c>
      <c r="I1698">
        <v>45153</v>
      </c>
      <c r="J1698" t="s">
        <v>4725</v>
      </c>
      <c r="K1698" s="74">
        <v>2023</v>
      </c>
      <c r="L1698" t="str">
        <f t="shared" si="35"/>
        <v>20231013</v>
      </c>
      <c r="M1698" s="54" t="s">
        <v>8957</v>
      </c>
    </row>
    <row r="1699" spans="1:13" x14ac:dyDescent="0.25">
      <c r="A1699" s="54" t="s">
        <v>12443</v>
      </c>
      <c r="B1699">
        <v>1014</v>
      </c>
      <c r="C1699" t="s">
        <v>7880</v>
      </c>
      <c r="D1699">
        <v>200232828</v>
      </c>
      <c r="E1699" t="s">
        <v>12291</v>
      </c>
      <c r="F1699" s="2">
        <v>84</v>
      </c>
      <c r="G1699">
        <v>45139</v>
      </c>
      <c r="H1699">
        <v>45139</v>
      </c>
      <c r="I1699">
        <v>45169</v>
      </c>
      <c r="J1699" t="s">
        <v>51</v>
      </c>
      <c r="K1699" s="74">
        <v>2023</v>
      </c>
      <c r="L1699" t="str">
        <f t="shared" si="35"/>
        <v>20231014</v>
      </c>
      <c r="M1699" s="54" t="s">
        <v>8957</v>
      </c>
    </row>
    <row r="1700" spans="1:13" x14ac:dyDescent="0.25">
      <c r="A1700" s="54" t="s">
        <v>12444</v>
      </c>
      <c r="B1700">
        <v>1015</v>
      </c>
      <c r="C1700" t="s">
        <v>7399</v>
      </c>
      <c r="D1700">
        <v>23300320</v>
      </c>
      <c r="E1700" t="s">
        <v>12292</v>
      </c>
      <c r="F1700" s="2">
        <v>1974.58</v>
      </c>
      <c r="G1700">
        <v>45139</v>
      </c>
      <c r="H1700">
        <v>45139</v>
      </c>
      <c r="I1700">
        <v>45153</v>
      </c>
      <c r="J1700" t="s">
        <v>212</v>
      </c>
      <c r="K1700" s="74">
        <v>2023</v>
      </c>
      <c r="L1700" t="str">
        <f t="shared" si="35"/>
        <v>20231015</v>
      </c>
      <c r="M1700" s="54" t="s">
        <v>8957</v>
      </c>
    </row>
    <row r="1701" spans="1:13" x14ac:dyDescent="0.25">
      <c r="A1701" s="54" t="s">
        <v>12445</v>
      </c>
      <c r="B1701">
        <v>1016</v>
      </c>
      <c r="C1701" t="s">
        <v>7399</v>
      </c>
      <c r="D1701">
        <v>23300324</v>
      </c>
      <c r="E1701" t="s">
        <v>12293</v>
      </c>
      <c r="F1701" s="2">
        <v>87.38</v>
      </c>
      <c r="G1701">
        <v>45139</v>
      </c>
      <c r="H1701">
        <v>45139</v>
      </c>
      <c r="I1701">
        <v>45153</v>
      </c>
      <c r="J1701" t="s">
        <v>51</v>
      </c>
      <c r="K1701" s="74">
        <v>2023</v>
      </c>
      <c r="L1701" t="str">
        <f t="shared" si="35"/>
        <v>20231016</v>
      </c>
      <c r="M1701" s="54" t="s">
        <v>8957</v>
      </c>
    </row>
    <row r="1702" spans="1:13" x14ac:dyDescent="0.25">
      <c r="A1702" s="54" t="s">
        <v>12446</v>
      </c>
      <c r="B1702">
        <v>1017</v>
      </c>
      <c r="C1702" t="s">
        <v>7404</v>
      </c>
      <c r="D1702">
        <v>23422008</v>
      </c>
      <c r="E1702" t="s">
        <v>12294</v>
      </c>
      <c r="F1702" s="2">
        <v>166.32</v>
      </c>
      <c r="G1702">
        <v>45140</v>
      </c>
      <c r="H1702">
        <v>45147</v>
      </c>
      <c r="I1702">
        <v>45170</v>
      </c>
      <c r="J1702" t="s">
        <v>12295</v>
      </c>
      <c r="K1702" s="74">
        <v>2023</v>
      </c>
      <c r="L1702" t="str">
        <f t="shared" si="35"/>
        <v>20231017</v>
      </c>
      <c r="M1702" s="54" t="s">
        <v>8957</v>
      </c>
    </row>
    <row r="1703" spans="1:13" x14ac:dyDescent="0.25">
      <c r="A1703" s="54" t="s">
        <v>12447</v>
      </c>
      <c r="B1703">
        <v>1018</v>
      </c>
      <c r="C1703" t="s">
        <v>7882</v>
      </c>
      <c r="D1703">
        <v>20236674</v>
      </c>
      <c r="E1703" t="s">
        <v>12296</v>
      </c>
      <c r="F1703" s="2">
        <v>97.61</v>
      </c>
      <c r="G1703">
        <v>45140</v>
      </c>
      <c r="H1703">
        <v>45140</v>
      </c>
      <c r="I1703">
        <v>45170</v>
      </c>
      <c r="J1703" t="s">
        <v>212</v>
      </c>
      <c r="K1703" s="74">
        <v>2023</v>
      </c>
      <c r="L1703" t="str">
        <f t="shared" si="35"/>
        <v>20231018</v>
      </c>
      <c r="M1703" s="54" t="s">
        <v>8957</v>
      </c>
    </row>
    <row r="1704" spans="1:13" x14ac:dyDescent="0.25">
      <c r="A1704" s="54" t="s">
        <v>12448</v>
      </c>
      <c r="B1704">
        <v>1019</v>
      </c>
      <c r="C1704" t="s">
        <v>8347</v>
      </c>
      <c r="D1704">
        <v>20230396</v>
      </c>
      <c r="E1704" t="s">
        <v>12297</v>
      </c>
      <c r="F1704" s="2">
        <v>7.2</v>
      </c>
      <c r="G1704">
        <v>45140</v>
      </c>
      <c r="H1704">
        <v>45140</v>
      </c>
      <c r="I1704">
        <v>45154</v>
      </c>
      <c r="J1704" t="s">
        <v>8349</v>
      </c>
      <c r="K1704" s="74">
        <v>2023</v>
      </c>
      <c r="L1704" t="str">
        <f t="shared" si="35"/>
        <v>20231019</v>
      </c>
      <c r="M1704" s="54" t="s">
        <v>8957</v>
      </c>
    </row>
    <row r="1705" spans="1:13" x14ac:dyDescent="0.25">
      <c r="A1705" s="54" t="s">
        <v>12449</v>
      </c>
      <c r="B1705">
        <v>1020</v>
      </c>
      <c r="C1705" t="s">
        <v>10655</v>
      </c>
      <c r="D1705">
        <v>23010483</v>
      </c>
      <c r="E1705" t="s">
        <v>12298</v>
      </c>
      <c r="F1705" s="2">
        <v>1937.52</v>
      </c>
      <c r="G1705">
        <v>45140</v>
      </c>
      <c r="H1705">
        <v>45147</v>
      </c>
      <c r="I1705">
        <v>45154</v>
      </c>
      <c r="J1705" t="s">
        <v>11426</v>
      </c>
      <c r="K1705" s="74">
        <v>2023</v>
      </c>
      <c r="L1705" t="str">
        <f t="shared" si="35"/>
        <v>20231020</v>
      </c>
      <c r="M1705" s="54" t="s">
        <v>8957</v>
      </c>
    </row>
    <row r="1706" spans="1:13" x14ac:dyDescent="0.25">
      <c r="A1706" s="54" t="s">
        <v>12450</v>
      </c>
      <c r="B1706">
        <v>1021</v>
      </c>
      <c r="C1706" t="s">
        <v>7427</v>
      </c>
      <c r="D1706">
        <v>4723015157</v>
      </c>
      <c r="E1706" t="s">
        <v>10418</v>
      </c>
      <c r="F1706" s="2">
        <v>678</v>
      </c>
      <c r="G1706">
        <v>45139</v>
      </c>
      <c r="H1706">
        <v>45145</v>
      </c>
      <c r="I1706">
        <v>45155</v>
      </c>
      <c r="J1706" t="s">
        <v>4746</v>
      </c>
      <c r="K1706" s="74">
        <v>2023</v>
      </c>
      <c r="L1706" t="str">
        <f t="shared" si="35"/>
        <v>20231021</v>
      </c>
      <c r="M1706" s="54" t="s">
        <v>8957</v>
      </c>
    </row>
    <row r="1707" spans="1:13" x14ac:dyDescent="0.25">
      <c r="A1707" s="54" t="s">
        <v>12451</v>
      </c>
      <c r="B1707">
        <v>1022</v>
      </c>
      <c r="C1707" t="s">
        <v>12299</v>
      </c>
      <c r="D1707">
        <v>952023</v>
      </c>
      <c r="E1707" t="s">
        <v>12300</v>
      </c>
      <c r="F1707" s="2">
        <v>4716</v>
      </c>
      <c r="G1707">
        <v>45141</v>
      </c>
      <c r="H1707">
        <v>45147</v>
      </c>
      <c r="I1707">
        <v>45155</v>
      </c>
      <c r="J1707" t="s">
        <v>12301</v>
      </c>
      <c r="K1707" s="74">
        <v>2023</v>
      </c>
      <c r="L1707" t="str">
        <f t="shared" si="35"/>
        <v>20231022</v>
      </c>
      <c r="M1707" s="54" t="s">
        <v>8957</v>
      </c>
    </row>
    <row r="1708" spans="1:13" x14ac:dyDescent="0.25">
      <c r="A1708" s="54" t="s">
        <v>12452</v>
      </c>
      <c r="B1708">
        <v>1023</v>
      </c>
      <c r="C1708" t="s">
        <v>8014</v>
      </c>
      <c r="D1708">
        <v>11851668</v>
      </c>
      <c r="E1708" t="s">
        <v>7962</v>
      </c>
      <c r="F1708" s="2">
        <v>26.4</v>
      </c>
      <c r="G1708">
        <v>45141</v>
      </c>
      <c r="H1708">
        <v>45147</v>
      </c>
      <c r="I1708">
        <v>45171</v>
      </c>
      <c r="J1708" t="s">
        <v>315</v>
      </c>
      <c r="K1708" s="74">
        <v>2023</v>
      </c>
      <c r="L1708" t="str">
        <f t="shared" si="35"/>
        <v>20231023</v>
      </c>
      <c r="M1708" s="54" t="s">
        <v>8957</v>
      </c>
    </row>
    <row r="1709" spans="1:13" x14ac:dyDescent="0.25">
      <c r="A1709" s="54" t="s">
        <v>12453</v>
      </c>
      <c r="B1709">
        <v>1024</v>
      </c>
      <c r="C1709" t="s">
        <v>12302</v>
      </c>
      <c r="D1709">
        <v>20230257</v>
      </c>
      <c r="E1709" t="s">
        <v>12303</v>
      </c>
      <c r="F1709" s="2">
        <v>226.8</v>
      </c>
      <c r="G1709">
        <v>45139</v>
      </c>
      <c r="H1709">
        <v>45141</v>
      </c>
      <c r="I1709">
        <v>45169</v>
      </c>
      <c r="J1709" t="s">
        <v>12304</v>
      </c>
      <c r="K1709" s="74">
        <v>2023</v>
      </c>
      <c r="L1709" t="str">
        <f t="shared" si="35"/>
        <v>20231024</v>
      </c>
      <c r="M1709" s="54" t="s">
        <v>8957</v>
      </c>
    </row>
    <row r="1710" spans="1:13" x14ac:dyDescent="0.25">
      <c r="A1710" s="54" t="s">
        <v>12454</v>
      </c>
      <c r="B1710">
        <v>1025</v>
      </c>
      <c r="C1710" t="s">
        <v>7776</v>
      </c>
      <c r="D1710">
        <v>2340112000</v>
      </c>
      <c r="E1710" t="s">
        <v>12305</v>
      </c>
      <c r="F1710" s="2">
        <v>105.24</v>
      </c>
      <c r="G1710">
        <v>45140</v>
      </c>
      <c r="H1710">
        <v>45147</v>
      </c>
      <c r="I1710">
        <v>45171</v>
      </c>
      <c r="J1710" t="s">
        <v>4694</v>
      </c>
      <c r="K1710" s="74">
        <v>2023</v>
      </c>
      <c r="L1710" t="str">
        <f t="shared" si="35"/>
        <v>20231025</v>
      </c>
      <c r="M1710" s="54" t="s">
        <v>8957</v>
      </c>
    </row>
    <row r="1711" spans="1:13" x14ac:dyDescent="0.25">
      <c r="A1711" s="54" t="s">
        <v>12455</v>
      </c>
      <c r="B1711">
        <v>1026</v>
      </c>
      <c r="C1711" t="s">
        <v>7407</v>
      </c>
      <c r="D1711">
        <v>122336914</v>
      </c>
      <c r="E1711" t="s">
        <v>12306</v>
      </c>
      <c r="F1711" s="2">
        <v>5684.14</v>
      </c>
      <c r="G1711">
        <v>45142</v>
      </c>
      <c r="H1711">
        <v>45142</v>
      </c>
      <c r="I1711">
        <v>45156</v>
      </c>
      <c r="J1711" t="s">
        <v>4724</v>
      </c>
      <c r="K1711" s="74">
        <v>2023</v>
      </c>
      <c r="L1711" t="str">
        <f t="shared" si="35"/>
        <v>20231026</v>
      </c>
      <c r="M1711" s="54" t="s">
        <v>8957</v>
      </c>
    </row>
    <row r="1712" spans="1:13" x14ac:dyDescent="0.25">
      <c r="A1712" s="54" t="s">
        <v>12456</v>
      </c>
      <c r="B1712">
        <v>1027</v>
      </c>
      <c r="C1712" t="s">
        <v>8483</v>
      </c>
      <c r="D1712">
        <v>2023031025</v>
      </c>
      <c r="E1712" t="s">
        <v>12307</v>
      </c>
      <c r="F1712" s="2">
        <v>1438.8</v>
      </c>
      <c r="G1712">
        <v>45146</v>
      </c>
      <c r="H1712">
        <v>45147</v>
      </c>
      <c r="I1712">
        <v>45160</v>
      </c>
      <c r="J1712" t="s">
        <v>5777</v>
      </c>
      <c r="K1712" s="74">
        <v>2023</v>
      </c>
      <c r="L1712" t="str">
        <f t="shared" si="35"/>
        <v>20231027</v>
      </c>
      <c r="M1712" s="54" t="s">
        <v>8957</v>
      </c>
    </row>
    <row r="1713" spans="1:13" x14ac:dyDescent="0.25">
      <c r="A1713" s="54" t="s">
        <v>12457</v>
      </c>
      <c r="B1713">
        <v>1028</v>
      </c>
      <c r="C1713" t="s">
        <v>12308</v>
      </c>
      <c r="D1713">
        <v>219279</v>
      </c>
      <c r="E1713" t="s">
        <v>12309</v>
      </c>
      <c r="F1713" s="2">
        <v>39.5</v>
      </c>
      <c r="G1713">
        <v>45146</v>
      </c>
      <c r="H1713">
        <v>45147</v>
      </c>
      <c r="I1713">
        <v>45147</v>
      </c>
      <c r="J1713" t="s">
        <v>12310</v>
      </c>
      <c r="K1713" s="74">
        <v>2023</v>
      </c>
      <c r="L1713" t="str">
        <f t="shared" si="35"/>
        <v>20231028</v>
      </c>
      <c r="M1713" s="54" t="s">
        <v>8957</v>
      </c>
    </row>
    <row r="1714" spans="1:13" x14ac:dyDescent="0.25">
      <c r="A1714" s="54" t="s">
        <v>12458</v>
      </c>
      <c r="B1714">
        <v>1029</v>
      </c>
      <c r="C1714" t="s">
        <v>12311</v>
      </c>
      <c r="D1714">
        <v>12300020</v>
      </c>
      <c r="E1714" t="s">
        <v>12312</v>
      </c>
      <c r="F1714" s="2">
        <v>1500</v>
      </c>
      <c r="G1714">
        <v>45147</v>
      </c>
      <c r="H1714">
        <v>45153</v>
      </c>
      <c r="I1714">
        <v>45161</v>
      </c>
      <c r="J1714" t="s">
        <v>12313</v>
      </c>
      <c r="K1714" s="74">
        <v>2023</v>
      </c>
      <c r="L1714" t="str">
        <f t="shared" si="35"/>
        <v>20231029</v>
      </c>
      <c r="M1714" s="54" t="s">
        <v>8957</v>
      </c>
    </row>
    <row r="1715" spans="1:13" x14ac:dyDescent="0.25">
      <c r="A1715" s="54" t="s">
        <v>12459</v>
      </c>
      <c r="B1715">
        <v>1030</v>
      </c>
      <c r="C1715" t="s">
        <v>7882</v>
      </c>
      <c r="D1715">
        <v>20236909</v>
      </c>
      <c r="E1715" t="s">
        <v>12314</v>
      </c>
      <c r="F1715" s="2">
        <v>-34.99</v>
      </c>
      <c r="G1715">
        <v>45147</v>
      </c>
      <c r="H1715">
        <v>45147</v>
      </c>
      <c r="I1715">
        <v>45177</v>
      </c>
      <c r="J1715" t="s">
        <v>12315</v>
      </c>
      <c r="K1715" s="74">
        <v>2023</v>
      </c>
      <c r="L1715" t="str">
        <f t="shared" si="35"/>
        <v>20231030</v>
      </c>
      <c r="M1715" s="54" t="s">
        <v>8957</v>
      </c>
    </row>
    <row r="1716" spans="1:13" x14ac:dyDescent="0.25">
      <c r="A1716" s="54" t="s">
        <v>12460</v>
      </c>
      <c r="B1716">
        <v>1031</v>
      </c>
      <c r="C1716" t="s">
        <v>10638</v>
      </c>
      <c r="D1716">
        <v>502023</v>
      </c>
      <c r="E1716" t="s">
        <v>12316</v>
      </c>
      <c r="F1716" s="2">
        <v>358.8</v>
      </c>
      <c r="G1716">
        <v>45148</v>
      </c>
      <c r="H1716">
        <v>45148</v>
      </c>
      <c r="I1716">
        <v>45162</v>
      </c>
      <c r="J1716" t="s">
        <v>51</v>
      </c>
      <c r="K1716" s="74">
        <v>2023</v>
      </c>
      <c r="L1716" t="str">
        <f t="shared" si="35"/>
        <v>20231031</v>
      </c>
      <c r="M1716" s="54" t="s">
        <v>8957</v>
      </c>
    </row>
    <row r="1717" spans="1:13" x14ac:dyDescent="0.25">
      <c r="A1717" s="54" t="s">
        <v>12461</v>
      </c>
      <c r="B1717">
        <v>1032</v>
      </c>
      <c r="C1717" t="s">
        <v>12317</v>
      </c>
      <c r="D1717">
        <v>320054607</v>
      </c>
      <c r="E1717" t="s">
        <v>12318</v>
      </c>
      <c r="F1717" s="2">
        <v>198.5</v>
      </c>
      <c r="G1717">
        <v>45148</v>
      </c>
      <c r="H1717">
        <v>45155</v>
      </c>
      <c r="I1717">
        <v>45162</v>
      </c>
      <c r="J1717" t="s">
        <v>12319</v>
      </c>
      <c r="K1717" s="74">
        <v>2023</v>
      </c>
      <c r="L1717" t="str">
        <f t="shared" si="35"/>
        <v>20231032</v>
      </c>
      <c r="M1717" s="54" t="s">
        <v>8957</v>
      </c>
    </row>
    <row r="1718" spans="1:13" x14ac:dyDescent="0.25">
      <c r="A1718" s="54" t="s">
        <v>12462</v>
      </c>
      <c r="B1718">
        <v>1033</v>
      </c>
      <c r="C1718" t="s">
        <v>11294</v>
      </c>
      <c r="D1718">
        <v>1111223180</v>
      </c>
      <c r="E1718" t="s">
        <v>7668</v>
      </c>
      <c r="F1718" s="2">
        <v>1730.63</v>
      </c>
      <c r="G1718">
        <v>45139</v>
      </c>
      <c r="H1718">
        <v>45149</v>
      </c>
      <c r="I1718">
        <v>45159</v>
      </c>
      <c r="J1718" t="s">
        <v>179</v>
      </c>
      <c r="K1718" s="74">
        <v>2023</v>
      </c>
      <c r="L1718" t="str">
        <f t="shared" si="35"/>
        <v>20231033</v>
      </c>
      <c r="M1718" s="54" t="s">
        <v>8957</v>
      </c>
    </row>
    <row r="1719" spans="1:13" x14ac:dyDescent="0.25">
      <c r="A1719" s="54" t="s">
        <v>12463</v>
      </c>
      <c r="B1719">
        <v>1034</v>
      </c>
      <c r="C1719" t="s">
        <v>12320</v>
      </c>
      <c r="D1719">
        <v>352023</v>
      </c>
      <c r="E1719" t="s">
        <v>12321</v>
      </c>
      <c r="F1719" s="2">
        <v>1700</v>
      </c>
      <c r="G1719">
        <v>45149</v>
      </c>
      <c r="H1719">
        <v>45153</v>
      </c>
      <c r="I1719">
        <v>45162</v>
      </c>
      <c r="J1719" t="s">
        <v>12322</v>
      </c>
      <c r="K1719" s="74">
        <v>2023</v>
      </c>
      <c r="L1719" t="str">
        <f t="shared" si="35"/>
        <v>20231034</v>
      </c>
      <c r="M1719" s="54" t="s">
        <v>8957</v>
      </c>
    </row>
    <row r="1720" spans="1:13" x14ac:dyDescent="0.25">
      <c r="A1720" s="54" t="s">
        <v>12464</v>
      </c>
      <c r="B1720">
        <v>1035</v>
      </c>
      <c r="C1720" t="s">
        <v>12320</v>
      </c>
      <c r="D1720">
        <v>362023</v>
      </c>
      <c r="E1720" t="s">
        <v>12323</v>
      </c>
      <c r="F1720" s="2">
        <v>2125</v>
      </c>
      <c r="G1720">
        <v>45149</v>
      </c>
      <c r="H1720">
        <v>45153</v>
      </c>
      <c r="I1720">
        <v>45162</v>
      </c>
      <c r="J1720" t="s">
        <v>12324</v>
      </c>
      <c r="K1720" s="74">
        <v>2023</v>
      </c>
      <c r="L1720" t="str">
        <f t="shared" si="35"/>
        <v>20231035</v>
      </c>
      <c r="M1720" s="54" t="s">
        <v>8957</v>
      </c>
    </row>
    <row r="1721" spans="1:13" x14ac:dyDescent="0.25">
      <c r="A1721" s="54" t="s">
        <v>12465</v>
      </c>
      <c r="B1721">
        <v>1036</v>
      </c>
      <c r="C1721" t="s">
        <v>7752</v>
      </c>
      <c r="D1721">
        <v>230804</v>
      </c>
      <c r="E1721" t="s">
        <v>12325</v>
      </c>
      <c r="F1721" s="2">
        <v>950.59</v>
      </c>
      <c r="G1721">
        <v>45149</v>
      </c>
      <c r="H1721">
        <v>45155</v>
      </c>
      <c r="I1721">
        <v>45163</v>
      </c>
      <c r="J1721" t="s">
        <v>4678</v>
      </c>
      <c r="K1721" s="74">
        <v>2023</v>
      </c>
      <c r="L1721" t="str">
        <f t="shared" si="35"/>
        <v>20231036</v>
      </c>
      <c r="M1721" s="54" t="s">
        <v>8957</v>
      </c>
    </row>
    <row r="1722" spans="1:13" x14ac:dyDescent="0.25">
      <c r="A1722" s="54" t="s">
        <v>12466</v>
      </c>
      <c r="B1722">
        <v>1037</v>
      </c>
      <c r="C1722" t="s">
        <v>7752</v>
      </c>
      <c r="D1722">
        <v>230805</v>
      </c>
      <c r="E1722" t="s">
        <v>12326</v>
      </c>
      <c r="F1722" s="2">
        <v>430</v>
      </c>
      <c r="G1722">
        <v>45149</v>
      </c>
      <c r="H1722">
        <v>45155</v>
      </c>
      <c r="I1722">
        <v>45163</v>
      </c>
      <c r="J1722" t="s">
        <v>4678</v>
      </c>
      <c r="K1722" s="74">
        <v>2023</v>
      </c>
      <c r="L1722" t="str">
        <f t="shared" si="35"/>
        <v>20231037</v>
      </c>
      <c r="M1722" s="54" t="s">
        <v>8957</v>
      </c>
    </row>
    <row r="1723" spans="1:13" x14ac:dyDescent="0.25">
      <c r="A1723" s="54" t="s">
        <v>12467</v>
      </c>
      <c r="B1723">
        <v>1038</v>
      </c>
      <c r="C1723" t="s">
        <v>7629</v>
      </c>
      <c r="D1723">
        <v>6623</v>
      </c>
      <c r="E1723" t="s">
        <v>12327</v>
      </c>
      <c r="F1723" s="2">
        <v>120</v>
      </c>
      <c r="G1723">
        <v>45147</v>
      </c>
      <c r="H1723">
        <v>45149</v>
      </c>
      <c r="I1723">
        <v>45162</v>
      </c>
      <c r="J1723" t="s">
        <v>5336</v>
      </c>
      <c r="K1723" s="74">
        <v>2023</v>
      </c>
      <c r="L1723" t="str">
        <f t="shared" si="35"/>
        <v>20231038</v>
      </c>
      <c r="M1723" s="54" t="s">
        <v>8957</v>
      </c>
    </row>
    <row r="1724" spans="1:13" x14ac:dyDescent="0.25">
      <c r="A1724" s="54" t="s">
        <v>12468</v>
      </c>
      <c r="B1724">
        <v>1039</v>
      </c>
      <c r="C1724" t="s">
        <v>7786</v>
      </c>
      <c r="D1724">
        <v>372023</v>
      </c>
      <c r="E1724" t="s">
        <v>7605</v>
      </c>
      <c r="F1724" s="2">
        <v>51.19</v>
      </c>
      <c r="G1724">
        <v>45142</v>
      </c>
      <c r="H1724">
        <v>45149</v>
      </c>
      <c r="I1724">
        <v>45172</v>
      </c>
      <c r="J1724" t="s">
        <v>4737</v>
      </c>
      <c r="K1724" s="74">
        <v>2023</v>
      </c>
      <c r="L1724" t="str">
        <f t="shared" si="35"/>
        <v>20231039</v>
      </c>
      <c r="M1724" s="54" t="s">
        <v>8957</v>
      </c>
    </row>
    <row r="1725" spans="1:13" x14ac:dyDescent="0.25">
      <c r="A1725" s="54" t="s">
        <v>12469</v>
      </c>
      <c r="B1725">
        <v>1040</v>
      </c>
      <c r="C1725" t="s">
        <v>10437</v>
      </c>
      <c r="D1725">
        <v>1162023</v>
      </c>
      <c r="E1725" t="s">
        <v>7495</v>
      </c>
      <c r="F1725" s="2">
        <v>536.19000000000005</v>
      </c>
      <c r="G1725">
        <v>45140</v>
      </c>
      <c r="H1725">
        <v>45149</v>
      </c>
      <c r="I1725">
        <v>45169</v>
      </c>
      <c r="J1725" t="s">
        <v>4665</v>
      </c>
      <c r="K1725" s="74">
        <v>2023</v>
      </c>
      <c r="L1725" t="str">
        <f t="shared" si="35"/>
        <v>20231040</v>
      </c>
      <c r="M1725" s="54" t="s">
        <v>8957</v>
      </c>
    </row>
    <row r="1726" spans="1:13" x14ac:dyDescent="0.25">
      <c r="A1726" s="54" t="s">
        <v>12470</v>
      </c>
      <c r="B1726">
        <v>1041</v>
      </c>
      <c r="C1726" t="s">
        <v>10437</v>
      </c>
      <c r="D1726">
        <v>1172023</v>
      </c>
      <c r="E1726" t="s">
        <v>7497</v>
      </c>
      <c r="F1726" s="2">
        <v>536.41</v>
      </c>
      <c r="G1726">
        <v>45140</v>
      </c>
      <c r="H1726">
        <v>45149</v>
      </c>
      <c r="I1726">
        <v>45169</v>
      </c>
      <c r="J1726" t="s">
        <v>4665</v>
      </c>
      <c r="K1726" s="74">
        <v>2023</v>
      </c>
      <c r="L1726" t="str">
        <f t="shared" si="35"/>
        <v>20231041</v>
      </c>
      <c r="M1726" s="54" t="s">
        <v>8957</v>
      </c>
    </row>
    <row r="1727" spans="1:13" x14ac:dyDescent="0.25">
      <c r="A1727" s="54" t="s">
        <v>12471</v>
      </c>
      <c r="B1727">
        <v>1042</v>
      </c>
      <c r="C1727" t="s">
        <v>7407</v>
      </c>
      <c r="D1727">
        <v>122337863</v>
      </c>
      <c r="E1727" t="s">
        <v>12328</v>
      </c>
      <c r="F1727" s="2">
        <v>3848.11</v>
      </c>
      <c r="G1727">
        <v>45149</v>
      </c>
      <c r="H1727">
        <v>45149</v>
      </c>
      <c r="I1727">
        <v>45163</v>
      </c>
      <c r="J1727" t="s">
        <v>7128</v>
      </c>
      <c r="K1727" s="74">
        <v>2023</v>
      </c>
      <c r="L1727" t="str">
        <f t="shared" si="35"/>
        <v>20231042</v>
      </c>
      <c r="M1727" s="54" t="s">
        <v>8957</v>
      </c>
    </row>
    <row r="1728" spans="1:13" x14ac:dyDescent="0.25">
      <c r="A1728" s="54" t="s">
        <v>12472</v>
      </c>
      <c r="B1728">
        <v>1043</v>
      </c>
      <c r="C1728" t="s">
        <v>7407</v>
      </c>
      <c r="D1728">
        <v>322308084</v>
      </c>
      <c r="E1728" t="s">
        <v>12329</v>
      </c>
      <c r="F1728" s="2">
        <v>-49.56</v>
      </c>
      <c r="G1728">
        <v>45155</v>
      </c>
      <c r="H1728">
        <v>45155</v>
      </c>
      <c r="I1728">
        <v>45169</v>
      </c>
      <c r="J1728" t="s">
        <v>12330</v>
      </c>
      <c r="K1728" s="74">
        <v>2023</v>
      </c>
      <c r="L1728" t="str">
        <f t="shared" si="35"/>
        <v>20231043</v>
      </c>
      <c r="M1728" s="54" t="s">
        <v>8957</v>
      </c>
    </row>
    <row r="1729" spans="1:13" x14ac:dyDescent="0.25">
      <c r="A1729" s="54" t="s">
        <v>12473</v>
      </c>
      <c r="B1729">
        <v>1044</v>
      </c>
      <c r="C1729" t="s">
        <v>7805</v>
      </c>
      <c r="D1729">
        <v>1023103590</v>
      </c>
      <c r="E1729" t="s">
        <v>10416</v>
      </c>
      <c r="F1729" s="2">
        <v>76.8</v>
      </c>
      <c r="G1729">
        <v>45148</v>
      </c>
      <c r="H1729">
        <v>45153</v>
      </c>
      <c r="I1729">
        <v>45178</v>
      </c>
      <c r="J1729" t="s">
        <v>4766</v>
      </c>
      <c r="K1729" s="74">
        <v>2023</v>
      </c>
      <c r="L1729" t="str">
        <f t="shared" si="35"/>
        <v>20231044</v>
      </c>
      <c r="M1729" s="54" t="s">
        <v>8957</v>
      </c>
    </row>
    <row r="1730" spans="1:13" x14ac:dyDescent="0.25">
      <c r="A1730" s="54" t="s">
        <v>12474</v>
      </c>
      <c r="B1730">
        <v>1045</v>
      </c>
      <c r="C1730" t="s">
        <v>11214</v>
      </c>
      <c r="D1730">
        <v>2322983</v>
      </c>
      <c r="E1730" t="s">
        <v>12331</v>
      </c>
      <c r="F1730" s="2">
        <v>607.52</v>
      </c>
      <c r="G1730">
        <v>45139</v>
      </c>
      <c r="H1730">
        <v>45139</v>
      </c>
      <c r="I1730">
        <v>45199</v>
      </c>
      <c r="J1730" t="s">
        <v>51</v>
      </c>
      <c r="K1730" s="74">
        <v>2023</v>
      </c>
      <c r="L1730" t="str">
        <f t="shared" si="35"/>
        <v>20231045</v>
      </c>
      <c r="M1730" s="54" t="s">
        <v>8957</v>
      </c>
    </row>
    <row r="1731" spans="1:13" x14ac:dyDescent="0.25">
      <c r="A1731" s="54" t="s">
        <v>12475</v>
      </c>
      <c r="B1731">
        <v>1046</v>
      </c>
      <c r="C1731" t="s">
        <v>7651</v>
      </c>
      <c r="D1731">
        <v>90007246</v>
      </c>
      <c r="E1731" t="s">
        <v>12054</v>
      </c>
      <c r="F1731" s="2">
        <v>797.78</v>
      </c>
      <c r="G1731">
        <v>45140</v>
      </c>
      <c r="H1731">
        <v>45140</v>
      </c>
      <c r="I1731">
        <v>45170</v>
      </c>
      <c r="J1731" t="s">
        <v>7572</v>
      </c>
      <c r="K1731" s="74">
        <v>2023</v>
      </c>
      <c r="L1731" t="str">
        <f t="shared" si="35"/>
        <v>20231046</v>
      </c>
      <c r="M1731" s="54" t="s">
        <v>8957</v>
      </c>
    </row>
    <row r="1732" spans="1:13" x14ac:dyDescent="0.25">
      <c r="A1732" s="54" t="s">
        <v>12476</v>
      </c>
      <c r="B1732">
        <v>1047</v>
      </c>
      <c r="C1732" t="s">
        <v>7651</v>
      </c>
      <c r="D1732">
        <v>90007337</v>
      </c>
      <c r="E1732" t="s">
        <v>12054</v>
      </c>
      <c r="F1732" s="2">
        <v>658.38</v>
      </c>
      <c r="G1732">
        <v>45142</v>
      </c>
      <c r="H1732">
        <v>45142</v>
      </c>
      <c r="I1732">
        <v>45172</v>
      </c>
      <c r="J1732" t="s">
        <v>7572</v>
      </c>
      <c r="K1732" s="74">
        <v>2023</v>
      </c>
      <c r="L1732" t="str">
        <f t="shared" si="35"/>
        <v>20231047</v>
      </c>
      <c r="M1732" s="54" t="s">
        <v>8957</v>
      </c>
    </row>
    <row r="1733" spans="1:13" x14ac:dyDescent="0.25">
      <c r="A1733" s="54" t="s">
        <v>12477</v>
      </c>
      <c r="B1733">
        <v>1048</v>
      </c>
      <c r="C1733" t="s">
        <v>7719</v>
      </c>
      <c r="D1733">
        <v>2400819</v>
      </c>
      <c r="E1733" t="s">
        <v>12332</v>
      </c>
      <c r="F1733" s="2">
        <v>769.7</v>
      </c>
      <c r="G1733">
        <v>45144</v>
      </c>
      <c r="H1733">
        <v>45145</v>
      </c>
      <c r="I1733">
        <v>45205</v>
      </c>
      <c r="J1733" t="s">
        <v>4724</v>
      </c>
      <c r="K1733" s="74">
        <v>2023</v>
      </c>
      <c r="L1733" t="str">
        <f t="shared" si="35"/>
        <v>20231048</v>
      </c>
      <c r="M1733" s="54" t="s">
        <v>8957</v>
      </c>
    </row>
    <row r="1734" spans="1:13" x14ac:dyDescent="0.25">
      <c r="A1734" s="54" t="s">
        <v>12478</v>
      </c>
      <c r="B1734">
        <v>1049</v>
      </c>
      <c r="C1734" t="s">
        <v>7719</v>
      </c>
      <c r="D1734">
        <v>2403502</v>
      </c>
      <c r="E1734" t="s">
        <v>12333</v>
      </c>
      <c r="F1734" s="2">
        <v>6.57</v>
      </c>
      <c r="G1734">
        <v>45144</v>
      </c>
      <c r="H1734">
        <v>45145</v>
      </c>
      <c r="I1734">
        <v>45205</v>
      </c>
      <c r="J1734" t="s">
        <v>36</v>
      </c>
      <c r="K1734" s="74">
        <v>2023</v>
      </c>
      <c r="L1734" t="str">
        <f t="shared" si="35"/>
        <v>20231049</v>
      </c>
      <c r="M1734" s="54" t="s">
        <v>8957</v>
      </c>
    </row>
    <row r="1735" spans="1:13" x14ac:dyDescent="0.25">
      <c r="A1735" s="54" t="s">
        <v>12479</v>
      </c>
      <c r="B1735">
        <v>1050</v>
      </c>
      <c r="C1735" t="s">
        <v>7651</v>
      </c>
      <c r="D1735">
        <v>90007383</v>
      </c>
      <c r="E1735" t="s">
        <v>12054</v>
      </c>
      <c r="F1735" s="2">
        <v>647.45000000000005</v>
      </c>
      <c r="G1735">
        <v>45145</v>
      </c>
      <c r="H1735">
        <v>45145</v>
      </c>
      <c r="I1735">
        <v>45175</v>
      </c>
      <c r="J1735" t="s">
        <v>7572</v>
      </c>
      <c r="K1735" s="74">
        <v>2023</v>
      </c>
      <c r="L1735" t="str">
        <f t="shared" si="35"/>
        <v>20231050</v>
      </c>
      <c r="M1735" s="54" t="s">
        <v>8957</v>
      </c>
    </row>
    <row r="1736" spans="1:13" x14ac:dyDescent="0.25">
      <c r="A1736" s="54" t="s">
        <v>12480</v>
      </c>
      <c r="B1736">
        <v>1051</v>
      </c>
      <c r="C1736" t="s">
        <v>7651</v>
      </c>
      <c r="D1736">
        <v>90007474</v>
      </c>
      <c r="E1736" t="s">
        <v>12054</v>
      </c>
      <c r="F1736" s="2">
        <v>1082.96</v>
      </c>
      <c r="G1736">
        <v>45147</v>
      </c>
      <c r="H1736">
        <v>45147</v>
      </c>
      <c r="I1736">
        <v>45177</v>
      </c>
      <c r="J1736" t="s">
        <v>7572</v>
      </c>
      <c r="K1736" s="74">
        <v>2023</v>
      </c>
      <c r="L1736" t="str">
        <f t="shared" si="35"/>
        <v>20231051</v>
      </c>
      <c r="M1736" s="54" t="s">
        <v>8957</v>
      </c>
    </row>
    <row r="1737" spans="1:13" x14ac:dyDescent="0.25">
      <c r="A1737" s="54" t="s">
        <v>12481</v>
      </c>
      <c r="B1737">
        <v>1052</v>
      </c>
      <c r="C1737" t="s">
        <v>7651</v>
      </c>
      <c r="D1737">
        <v>90007581</v>
      </c>
      <c r="E1737" t="s">
        <v>12054</v>
      </c>
      <c r="F1737" s="2">
        <v>1546.32</v>
      </c>
      <c r="G1737">
        <v>45149</v>
      </c>
      <c r="H1737">
        <v>45149</v>
      </c>
      <c r="I1737">
        <v>45179</v>
      </c>
      <c r="J1737" t="s">
        <v>7572</v>
      </c>
      <c r="K1737" s="74">
        <v>2023</v>
      </c>
      <c r="L1737" t="str">
        <f t="shared" si="35"/>
        <v>20231052</v>
      </c>
      <c r="M1737" s="54" t="s">
        <v>8957</v>
      </c>
    </row>
    <row r="1738" spans="1:13" x14ac:dyDescent="0.25">
      <c r="A1738" s="54" t="s">
        <v>12482</v>
      </c>
      <c r="B1738">
        <v>1053</v>
      </c>
      <c r="C1738" t="s">
        <v>7651</v>
      </c>
      <c r="D1738">
        <v>90007646</v>
      </c>
      <c r="E1738" t="s">
        <v>12054</v>
      </c>
      <c r="F1738" s="2">
        <v>523.73</v>
      </c>
      <c r="G1738">
        <v>45152</v>
      </c>
      <c r="H1738">
        <v>45152</v>
      </c>
      <c r="I1738">
        <v>45182</v>
      </c>
      <c r="J1738" t="s">
        <v>7572</v>
      </c>
      <c r="K1738" s="74">
        <v>2023</v>
      </c>
      <c r="L1738" t="str">
        <f t="shared" si="35"/>
        <v>20231053</v>
      </c>
      <c r="M1738" s="54" t="s">
        <v>8957</v>
      </c>
    </row>
    <row r="1739" spans="1:13" x14ac:dyDescent="0.25">
      <c r="A1739" s="54" t="s">
        <v>12483</v>
      </c>
      <c r="B1739">
        <v>1054</v>
      </c>
      <c r="C1739" t="s">
        <v>7719</v>
      </c>
      <c r="D1739">
        <v>2405148</v>
      </c>
      <c r="E1739" t="s">
        <v>12334</v>
      </c>
      <c r="F1739" s="2">
        <v>1673.22</v>
      </c>
      <c r="G1739">
        <v>45151</v>
      </c>
      <c r="H1739">
        <v>45152</v>
      </c>
      <c r="I1739">
        <v>45212</v>
      </c>
      <c r="J1739" t="s">
        <v>7721</v>
      </c>
      <c r="K1739" s="74">
        <v>2023</v>
      </c>
      <c r="L1739" t="str">
        <f t="shared" si="35"/>
        <v>20231054</v>
      </c>
      <c r="M1739" s="54" t="s">
        <v>8957</v>
      </c>
    </row>
    <row r="1740" spans="1:13" x14ac:dyDescent="0.25">
      <c r="A1740" s="54" t="s">
        <v>12484</v>
      </c>
      <c r="B1740">
        <v>1055</v>
      </c>
      <c r="C1740" t="s">
        <v>7404</v>
      </c>
      <c r="D1740">
        <v>23423437</v>
      </c>
      <c r="E1740" t="s">
        <v>12335</v>
      </c>
      <c r="F1740" s="2">
        <v>27</v>
      </c>
      <c r="G1740">
        <v>45152</v>
      </c>
      <c r="H1740">
        <v>45155</v>
      </c>
      <c r="I1740">
        <v>45182</v>
      </c>
      <c r="J1740" t="s">
        <v>12336</v>
      </c>
      <c r="K1740" s="74">
        <v>2023</v>
      </c>
      <c r="L1740" t="str">
        <f t="shared" si="35"/>
        <v>20231055</v>
      </c>
      <c r="M1740" s="54" t="s">
        <v>8957</v>
      </c>
    </row>
    <row r="1741" spans="1:13" x14ac:dyDescent="0.25">
      <c r="A1741" s="54" t="s">
        <v>12485</v>
      </c>
      <c r="B1741">
        <v>1056</v>
      </c>
      <c r="C1741" t="s">
        <v>7404</v>
      </c>
      <c r="D1741">
        <v>23423656</v>
      </c>
      <c r="E1741" t="s">
        <v>12337</v>
      </c>
      <c r="F1741" s="2">
        <v>235.44</v>
      </c>
      <c r="G1741">
        <v>45153</v>
      </c>
      <c r="H1741">
        <v>45153</v>
      </c>
      <c r="I1741">
        <v>45183</v>
      </c>
      <c r="J1741" t="s">
        <v>12338</v>
      </c>
      <c r="K1741" s="74">
        <v>2023</v>
      </c>
      <c r="L1741" t="str">
        <f t="shared" si="35"/>
        <v>20231056</v>
      </c>
      <c r="M1741" s="54" t="s">
        <v>8957</v>
      </c>
    </row>
    <row r="1742" spans="1:13" x14ac:dyDescent="0.25">
      <c r="A1742" s="54" t="s">
        <v>12486</v>
      </c>
      <c r="B1742">
        <v>1057</v>
      </c>
      <c r="C1742" t="s">
        <v>7651</v>
      </c>
      <c r="D1742">
        <v>90007732</v>
      </c>
      <c r="E1742" t="s">
        <v>12054</v>
      </c>
      <c r="F1742" s="2">
        <v>708.08</v>
      </c>
      <c r="G1742">
        <v>45154</v>
      </c>
      <c r="H1742">
        <v>45154</v>
      </c>
      <c r="I1742">
        <v>45184</v>
      </c>
      <c r="J1742" t="s">
        <v>7572</v>
      </c>
      <c r="K1742" s="74">
        <v>2023</v>
      </c>
      <c r="L1742" t="str">
        <f t="shared" si="35"/>
        <v>20231057</v>
      </c>
      <c r="M1742" s="54" t="s">
        <v>8957</v>
      </c>
    </row>
    <row r="1743" spans="1:13" x14ac:dyDescent="0.25">
      <c r="A1743" s="54" t="s">
        <v>12487</v>
      </c>
      <c r="B1743">
        <v>1058</v>
      </c>
      <c r="C1743" t="s">
        <v>7727</v>
      </c>
      <c r="D1743">
        <v>6862045882</v>
      </c>
      <c r="E1743" t="s">
        <v>7499</v>
      </c>
      <c r="F1743" s="2">
        <v>123.2</v>
      </c>
      <c r="G1743">
        <v>45153</v>
      </c>
      <c r="H1743">
        <v>45155</v>
      </c>
      <c r="I1743">
        <v>45215</v>
      </c>
      <c r="J1743" t="s">
        <v>44</v>
      </c>
      <c r="K1743" s="74">
        <v>2023</v>
      </c>
      <c r="L1743" t="str">
        <f t="shared" si="35"/>
        <v>20231058</v>
      </c>
      <c r="M1743" s="54" t="s">
        <v>8957</v>
      </c>
    </row>
    <row r="1744" spans="1:13" x14ac:dyDescent="0.25">
      <c r="A1744" s="54" t="s">
        <v>12488</v>
      </c>
      <c r="B1744">
        <v>1059</v>
      </c>
      <c r="C1744" t="s">
        <v>7407</v>
      </c>
      <c r="D1744">
        <v>122338902</v>
      </c>
      <c r="E1744" t="s">
        <v>12339</v>
      </c>
      <c r="F1744" s="2">
        <v>5157</v>
      </c>
      <c r="G1744">
        <v>45156</v>
      </c>
      <c r="H1744">
        <v>45156</v>
      </c>
      <c r="I1744">
        <v>45170</v>
      </c>
      <c r="J1744" t="s">
        <v>4724</v>
      </c>
      <c r="K1744" s="74">
        <v>2023</v>
      </c>
      <c r="L1744" t="str">
        <f t="shared" si="35"/>
        <v>20231059</v>
      </c>
      <c r="M1744" s="54" t="s">
        <v>8957</v>
      </c>
    </row>
    <row r="1745" spans="1:13" x14ac:dyDescent="0.25">
      <c r="A1745" s="54" t="s">
        <v>12489</v>
      </c>
      <c r="B1745">
        <v>1060</v>
      </c>
      <c r="C1745" t="s">
        <v>7719</v>
      </c>
      <c r="D1745">
        <v>2411470</v>
      </c>
      <c r="E1745" t="s">
        <v>12340</v>
      </c>
      <c r="F1745" s="2">
        <v>1659.71</v>
      </c>
      <c r="G1745">
        <v>45158</v>
      </c>
      <c r="H1745">
        <v>45159</v>
      </c>
      <c r="I1745">
        <v>45219</v>
      </c>
      <c r="J1745" t="s">
        <v>7721</v>
      </c>
      <c r="K1745" s="74">
        <v>2023</v>
      </c>
      <c r="L1745" t="str">
        <f t="shared" si="35"/>
        <v>20231060</v>
      </c>
      <c r="M1745" s="54" t="s">
        <v>8957</v>
      </c>
    </row>
    <row r="1746" spans="1:13" x14ac:dyDescent="0.25">
      <c r="A1746" s="54" t="s">
        <v>12490</v>
      </c>
      <c r="B1746">
        <v>1061</v>
      </c>
      <c r="C1746" t="s">
        <v>7651</v>
      </c>
      <c r="D1746">
        <v>90007823</v>
      </c>
      <c r="E1746" t="s">
        <v>12054</v>
      </c>
      <c r="F1746" s="2">
        <v>536.91</v>
      </c>
      <c r="G1746">
        <v>45156</v>
      </c>
      <c r="H1746">
        <v>45156</v>
      </c>
      <c r="I1746">
        <v>45186</v>
      </c>
      <c r="J1746" t="s">
        <v>7572</v>
      </c>
      <c r="K1746" s="74">
        <v>2023</v>
      </c>
      <c r="L1746" t="str">
        <f t="shared" si="35"/>
        <v>20231061</v>
      </c>
      <c r="M1746" s="54" t="s">
        <v>8957</v>
      </c>
    </row>
    <row r="1747" spans="1:13" x14ac:dyDescent="0.25">
      <c r="A1747" s="54" t="s">
        <v>12491</v>
      </c>
      <c r="B1747">
        <v>1062</v>
      </c>
      <c r="C1747" t="s">
        <v>7776</v>
      </c>
      <c r="D1747">
        <v>2340113294</v>
      </c>
      <c r="E1747" t="s">
        <v>12341</v>
      </c>
      <c r="F1747" s="2">
        <v>214.51</v>
      </c>
      <c r="G1747">
        <v>45162</v>
      </c>
      <c r="H1747">
        <v>45169</v>
      </c>
      <c r="I1747">
        <v>45193</v>
      </c>
      <c r="J1747" t="s">
        <v>4694</v>
      </c>
      <c r="K1747" s="74">
        <v>2023</v>
      </c>
      <c r="L1747" t="str">
        <f t="shared" si="35"/>
        <v>20231062</v>
      </c>
      <c r="M1747" s="54" t="s">
        <v>8957</v>
      </c>
    </row>
    <row r="1748" spans="1:13" x14ac:dyDescent="0.25">
      <c r="A1748" s="54" t="s">
        <v>12492</v>
      </c>
      <c r="B1748">
        <v>1063</v>
      </c>
      <c r="C1748" t="s">
        <v>8238</v>
      </c>
      <c r="D1748">
        <v>5223221898</v>
      </c>
      <c r="E1748" t="s">
        <v>12342</v>
      </c>
      <c r="F1748" s="2">
        <v>205.11</v>
      </c>
      <c r="G1748">
        <v>45147</v>
      </c>
      <c r="H1748">
        <v>45147</v>
      </c>
      <c r="I1748">
        <v>45161</v>
      </c>
      <c r="J1748" t="s">
        <v>12343</v>
      </c>
      <c r="K1748" s="74">
        <v>2023</v>
      </c>
      <c r="L1748" t="str">
        <f t="shared" si="35"/>
        <v>20231063</v>
      </c>
      <c r="M1748" s="54" t="s">
        <v>8957</v>
      </c>
    </row>
    <row r="1749" spans="1:13" x14ac:dyDescent="0.25">
      <c r="A1749" s="54" t="s">
        <v>12493</v>
      </c>
      <c r="B1749">
        <v>1064</v>
      </c>
      <c r="C1749" t="s">
        <v>7430</v>
      </c>
      <c r="D1749">
        <v>20231040</v>
      </c>
      <c r="E1749" t="s">
        <v>12344</v>
      </c>
      <c r="F1749" s="2">
        <v>120.41</v>
      </c>
      <c r="G1749">
        <v>45155</v>
      </c>
      <c r="H1749">
        <v>45155</v>
      </c>
      <c r="I1749">
        <v>45169</v>
      </c>
      <c r="J1749" t="s">
        <v>4682</v>
      </c>
      <c r="K1749" s="74">
        <v>2023</v>
      </c>
      <c r="L1749" t="str">
        <f t="shared" si="35"/>
        <v>20231064</v>
      </c>
      <c r="M1749" s="54" t="s">
        <v>8957</v>
      </c>
    </row>
    <row r="1750" spans="1:13" x14ac:dyDescent="0.25">
      <c r="A1750" s="54" t="s">
        <v>12494</v>
      </c>
      <c r="B1750">
        <v>1065</v>
      </c>
      <c r="C1750" t="s">
        <v>12345</v>
      </c>
      <c r="D1750">
        <v>20230852</v>
      </c>
      <c r="E1750" t="s">
        <v>12346</v>
      </c>
      <c r="F1750" s="2">
        <v>33</v>
      </c>
      <c r="G1750">
        <v>45155</v>
      </c>
      <c r="H1750">
        <v>45155</v>
      </c>
      <c r="I1750">
        <v>45169</v>
      </c>
      <c r="J1750" t="s">
        <v>12347</v>
      </c>
      <c r="K1750" s="74">
        <v>2023</v>
      </c>
      <c r="L1750" t="str">
        <f t="shared" si="35"/>
        <v>20231065</v>
      </c>
      <c r="M1750" s="54" t="s">
        <v>8957</v>
      </c>
    </row>
    <row r="1751" spans="1:13" x14ac:dyDescent="0.25">
      <c r="A1751" s="54" t="s">
        <v>12495</v>
      </c>
      <c r="B1751">
        <v>1066</v>
      </c>
      <c r="C1751" t="s">
        <v>12348</v>
      </c>
      <c r="D1751">
        <v>523316524</v>
      </c>
      <c r="E1751" t="s">
        <v>7847</v>
      </c>
      <c r="F1751" s="2">
        <v>18.34</v>
      </c>
      <c r="G1751">
        <v>45155</v>
      </c>
      <c r="H1751">
        <v>45160</v>
      </c>
      <c r="I1751">
        <v>45171</v>
      </c>
      <c r="J1751" t="s">
        <v>4723</v>
      </c>
      <c r="K1751" s="74">
        <v>2023</v>
      </c>
      <c r="L1751" t="str">
        <f t="shared" ref="L1751:L1811" si="36">K1751&amp;B1751</f>
        <v>20231066</v>
      </c>
      <c r="M1751" s="54" t="s">
        <v>8957</v>
      </c>
    </row>
    <row r="1752" spans="1:13" x14ac:dyDescent="0.25">
      <c r="A1752" s="54" t="s">
        <v>12496</v>
      </c>
      <c r="B1752">
        <v>1067</v>
      </c>
      <c r="C1752" t="s">
        <v>12349</v>
      </c>
      <c r="D1752">
        <v>230023</v>
      </c>
      <c r="E1752" t="s">
        <v>12350</v>
      </c>
      <c r="F1752" s="2">
        <v>736.43</v>
      </c>
      <c r="G1752">
        <v>45159</v>
      </c>
      <c r="H1752">
        <v>45159</v>
      </c>
      <c r="I1752">
        <v>45173</v>
      </c>
      <c r="J1752" t="s">
        <v>7662</v>
      </c>
      <c r="K1752" s="74">
        <v>2023</v>
      </c>
      <c r="L1752" t="str">
        <f t="shared" si="36"/>
        <v>20231067</v>
      </c>
      <c r="M1752" s="54" t="s">
        <v>8957</v>
      </c>
    </row>
    <row r="1753" spans="1:13" x14ac:dyDescent="0.25">
      <c r="A1753" s="54" t="s">
        <v>12497</v>
      </c>
      <c r="B1753">
        <v>1068</v>
      </c>
      <c r="C1753" t="s">
        <v>8789</v>
      </c>
      <c r="D1753">
        <v>2300512</v>
      </c>
      <c r="E1753" t="s">
        <v>12351</v>
      </c>
      <c r="F1753" s="2">
        <v>95.04</v>
      </c>
      <c r="G1753">
        <v>45160</v>
      </c>
      <c r="H1753">
        <v>45163</v>
      </c>
      <c r="I1753">
        <v>45170</v>
      </c>
      <c r="J1753" t="s">
        <v>12352</v>
      </c>
      <c r="K1753" s="74">
        <v>2023</v>
      </c>
      <c r="L1753" t="str">
        <f t="shared" si="36"/>
        <v>20231068</v>
      </c>
      <c r="M1753" s="54" t="s">
        <v>8957</v>
      </c>
    </row>
    <row r="1754" spans="1:13" x14ac:dyDescent="0.25">
      <c r="A1754" s="54" t="s">
        <v>12498</v>
      </c>
      <c r="B1754">
        <v>1069</v>
      </c>
      <c r="C1754" t="s">
        <v>8347</v>
      </c>
      <c r="D1754">
        <v>20230424</v>
      </c>
      <c r="E1754" t="s">
        <v>12353</v>
      </c>
      <c r="F1754" s="2">
        <v>18.96</v>
      </c>
      <c r="G1754">
        <v>45161</v>
      </c>
      <c r="H1754">
        <v>45168</v>
      </c>
      <c r="I1754">
        <v>45175</v>
      </c>
      <c r="J1754" t="s">
        <v>12354</v>
      </c>
      <c r="K1754" s="74">
        <v>2023</v>
      </c>
      <c r="L1754" t="str">
        <f t="shared" si="36"/>
        <v>20231069</v>
      </c>
      <c r="M1754" s="54" t="s">
        <v>8957</v>
      </c>
    </row>
    <row r="1755" spans="1:13" x14ac:dyDescent="0.25">
      <c r="A1755" s="54" t="s">
        <v>12499</v>
      </c>
      <c r="B1755">
        <v>1070</v>
      </c>
      <c r="C1755" t="s">
        <v>12355</v>
      </c>
      <c r="D1755">
        <v>132023</v>
      </c>
      <c r="E1755" t="s">
        <v>12356</v>
      </c>
      <c r="F1755" s="2">
        <v>42</v>
      </c>
      <c r="G1755">
        <v>45161</v>
      </c>
      <c r="H1755">
        <v>45161</v>
      </c>
      <c r="I1755">
        <v>45176</v>
      </c>
      <c r="J1755" t="s">
        <v>12357</v>
      </c>
      <c r="K1755" s="74">
        <v>2023</v>
      </c>
      <c r="L1755" t="str">
        <f t="shared" si="36"/>
        <v>20231070</v>
      </c>
      <c r="M1755" s="54" t="s">
        <v>8957</v>
      </c>
    </row>
    <row r="1756" spans="1:13" x14ac:dyDescent="0.25">
      <c r="A1756" s="54" t="s">
        <v>12500</v>
      </c>
      <c r="B1756">
        <v>1071</v>
      </c>
      <c r="C1756" t="s">
        <v>12358</v>
      </c>
      <c r="D1756">
        <v>2023013</v>
      </c>
      <c r="E1756" t="s">
        <v>12359</v>
      </c>
      <c r="F1756" s="2">
        <v>189</v>
      </c>
      <c r="G1756">
        <v>45159</v>
      </c>
      <c r="H1756">
        <v>45162</v>
      </c>
      <c r="I1756">
        <v>45173</v>
      </c>
      <c r="J1756" t="s">
        <v>12360</v>
      </c>
      <c r="K1756" s="74">
        <v>2023</v>
      </c>
      <c r="L1756" t="str">
        <f t="shared" si="36"/>
        <v>20231071</v>
      </c>
      <c r="M1756" s="54" t="s">
        <v>8957</v>
      </c>
    </row>
    <row r="1757" spans="1:13" x14ac:dyDescent="0.25">
      <c r="A1757" s="54" t="s">
        <v>12501</v>
      </c>
      <c r="B1757">
        <v>1072</v>
      </c>
      <c r="C1757" t="s">
        <v>7430</v>
      </c>
      <c r="D1757">
        <v>20231059</v>
      </c>
      <c r="E1757" t="s">
        <v>12361</v>
      </c>
      <c r="F1757" s="2">
        <v>33.299999999999997</v>
      </c>
      <c r="G1757">
        <v>45162</v>
      </c>
      <c r="H1757">
        <v>45162</v>
      </c>
      <c r="I1757">
        <v>45176</v>
      </c>
      <c r="J1757" t="s">
        <v>4682</v>
      </c>
      <c r="K1757" s="74">
        <v>2023</v>
      </c>
      <c r="L1757" t="str">
        <f t="shared" si="36"/>
        <v>20231072</v>
      </c>
      <c r="M1757" s="54" t="s">
        <v>8957</v>
      </c>
    </row>
    <row r="1758" spans="1:13" x14ac:dyDescent="0.25">
      <c r="A1758" s="54" t="s">
        <v>12502</v>
      </c>
      <c r="B1758">
        <v>1073</v>
      </c>
      <c r="C1758" t="s">
        <v>7407</v>
      </c>
      <c r="D1758">
        <v>122339906</v>
      </c>
      <c r="E1758" t="s">
        <v>12362</v>
      </c>
      <c r="F1758" s="2">
        <v>4167.8</v>
      </c>
      <c r="G1758">
        <v>45163</v>
      </c>
      <c r="H1758">
        <v>45163</v>
      </c>
      <c r="I1758">
        <v>45177</v>
      </c>
      <c r="J1758" t="s">
        <v>5745</v>
      </c>
      <c r="K1758" s="74">
        <v>2023</v>
      </c>
      <c r="L1758" t="str">
        <f t="shared" si="36"/>
        <v>20231073</v>
      </c>
      <c r="M1758" s="54" t="s">
        <v>8957</v>
      </c>
    </row>
    <row r="1759" spans="1:13" x14ac:dyDescent="0.25">
      <c r="A1759" s="54" t="s">
        <v>12503</v>
      </c>
      <c r="B1759">
        <v>1074</v>
      </c>
      <c r="C1759" t="s">
        <v>12363</v>
      </c>
      <c r="D1759">
        <v>2300094</v>
      </c>
      <c r="E1759" t="s">
        <v>12364</v>
      </c>
      <c r="F1759" s="2">
        <v>12000</v>
      </c>
      <c r="G1759">
        <v>45169</v>
      </c>
      <c r="H1759">
        <v>45169</v>
      </c>
      <c r="I1759">
        <v>45183</v>
      </c>
      <c r="J1759" t="s">
        <v>12365</v>
      </c>
      <c r="K1759" s="74">
        <v>2023</v>
      </c>
      <c r="L1759" t="str">
        <f t="shared" si="36"/>
        <v>20231074</v>
      </c>
      <c r="M1759" s="54" t="s">
        <v>8957</v>
      </c>
    </row>
    <row r="1760" spans="1:13" x14ac:dyDescent="0.25">
      <c r="A1760" s="54" t="s">
        <v>12504</v>
      </c>
      <c r="B1760">
        <v>1075</v>
      </c>
      <c r="C1760" t="s">
        <v>12366</v>
      </c>
      <c r="D1760">
        <v>6232084</v>
      </c>
      <c r="E1760" t="s">
        <v>12367</v>
      </c>
      <c r="F1760" s="2">
        <v>1360</v>
      </c>
      <c r="G1760">
        <v>45154</v>
      </c>
      <c r="H1760">
        <v>45173</v>
      </c>
      <c r="I1760">
        <v>45184</v>
      </c>
      <c r="J1760" t="s">
        <v>12368</v>
      </c>
      <c r="K1760" s="74">
        <v>2023</v>
      </c>
      <c r="L1760" t="str">
        <f t="shared" si="36"/>
        <v>20231075</v>
      </c>
      <c r="M1760" s="54" t="s">
        <v>8957</v>
      </c>
    </row>
    <row r="1761" spans="1:13" x14ac:dyDescent="0.25">
      <c r="A1761" s="54" t="s">
        <v>12505</v>
      </c>
      <c r="B1761">
        <v>1076</v>
      </c>
      <c r="C1761" t="s">
        <v>12369</v>
      </c>
      <c r="D1761">
        <v>154530017</v>
      </c>
      <c r="E1761" t="s">
        <v>12370</v>
      </c>
      <c r="F1761" s="2">
        <v>222</v>
      </c>
      <c r="G1761">
        <v>45169</v>
      </c>
      <c r="H1761">
        <v>45169</v>
      </c>
      <c r="I1761">
        <v>45169</v>
      </c>
      <c r="J1761" t="s">
        <v>12371</v>
      </c>
      <c r="K1761" s="74">
        <v>2023</v>
      </c>
      <c r="L1761" t="str">
        <f t="shared" si="36"/>
        <v>20231076</v>
      </c>
      <c r="M1761" s="54" t="s">
        <v>8957</v>
      </c>
    </row>
    <row r="1762" spans="1:13" x14ac:dyDescent="0.25">
      <c r="A1762" s="54" t="s">
        <v>12506</v>
      </c>
      <c r="B1762">
        <v>1077</v>
      </c>
      <c r="C1762" t="s">
        <v>7651</v>
      </c>
      <c r="D1762">
        <v>90007903</v>
      </c>
      <c r="E1762" t="s">
        <v>12054</v>
      </c>
      <c r="F1762" s="2">
        <v>658.68</v>
      </c>
      <c r="G1762">
        <v>45159</v>
      </c>
      <c r="H1762">
        <v>45159</v>
      </c>
      <c r="I1762">
        <v>45189</v>
      </c>
      <c r="J1762" t="s">
        <v>7572</v>
      </c>
      <c r="K1762" s="74">
        <v>2023</v>
      </c>
      <c r="L1762" t="str">
        <f t="shared" si="36"/>
        <v>20231077</v>
      </c>
      <c r="M1762" s="54" t="s">
        <v>8957</v>
      </c>
    </row>
    <row r="1763" spans="1:13" x14ac:dyDescent="0.25">
      <c r="A1763" s="54" t="s">
        <v>12507</v>
      </c>
      <c r="B1763">
        <v>1078</v>
      </c>
      <c r="C1763" t="s">
        <v>8014</v>
      </c>
      <c r="D1763">
        <v>11851744</v>
      </c>
      <c r="E1763" t="s">
        <v>7962</v>
      </c>
      <c r="F1763" s="2">
        <v>1225.8599999999999</v>
      </c>
      <c r="G1763">
        <v>45159</v>
      </c>
      <c r="H1763">
        <v>45166</v>
      </c>
      <c r="I1763">
        <v>45189</v>
      </c>
      <c r="J1763" t="s">
        <v>315</v>
      </c>
      <c r="K1763" s="74">
        <v>2023</v>
      </c>
      <c r="L1763" t="str">
        <f t="shared" si="36"/>
        <v>20231078</v>
      </c>
      <c r="M1763" s="54" t="s">
        <v>8957</v>
      </c>
    </row>
    <row r="1764" spans="1:13" x14ac:dyDescent="0.25">
      <c r="A1764" s="54" t="s">
        <v>12508</v>
      </c>
      <c r="B1764">
        <v>1079</v>
      </c>
      <c r="C1764" t="s">
        <v>7719</v>
      </c>
      <c r="D1764">
        <v>2416207</v>
      </c>
      <c r="E1764" t="s">
        <v>12372</v>
      </c>
      <c r="F1764" s="2">
        <v>5.86</v>
      </c>
      <c r="G1764">
        <v>45158</v>
      </c>
      <c r="H1764">
        <v>45159</v>
      </c>
      <c r="I1764">
        <v>45219</v>
      </c>
      <c r="J1764" t="s">
        <v>36</v>
      </c>
      <c r="K1764" s="74">
        <v>2023</v>
      </c>
      <c r="L1764" t="str">
        <f t="shared" si="36"/>
        <v>20231079</v>
      </c>
      <c r="M1764" s="54" t="s">
        <v>8957</v>
      </c>
    </row>
    <row r="1765" spans="1:13" x14ac:dyDescent="0.25">
      <c r="A1765" s="54" t="s">
        <v>12509</v>
      </c>
      <c r="B1765">
        <v>1080</v>
      </c>
      <c r="C1765" t="s">
        <v>8014</v>
      </c>
      <c r="D1765">
        <v>11851745</v>
      </c>
      <c r="E1765" t="s">
        <v>12373</v>
      </c>
      <c r="F1765" s="2">
        <v>13.69</v>
      </c>
      <c r="G1765">
        <v>45159</v>
      </c>
      <c r="H1765">
        <v>45166</v>
      </c>
      <c r="I1765">
        <v>45189</v>
      </c>
      <c r="J1765" t="s">
        <v>5325</v>
      </c>
      <c r="K1765" s="74">
        <v>2023</v>
      </c>
      <c r="L1765" t="str">
        <f t="shared" si="36"/>
        <v>20231080</v>
      </c>
      <c r="M1765" s="54" t="s">
        <v>8957</v>
      </c>
    </row>
    <row r="1766" spans="1:13" x14ac:dyDescent="0.25">
      <c r="A1766" s="54" t="s">
        <v>12510</v>
      </c>
      <c r="B1766">
        <v>1081</v>
      </c>
      <c r="C1766" t="s">
        <v>8014</v>
      </c>
      <c r="D1766">
        <v>11851746</v>
      </c>
      <c r="E1766" t="s">
        <v>7744</v>
      </c>
      <c r="F1766" s="2">
        <v>449.33</v>
      </c>
      <c r="G1766">
        <v>45159</v>
      </c>
      <c r="H1766">
        <v>45166</v>
      </c>
      <c r="I1766">
        <v>45189</v>
      </c>
      <c r="J1766" t="s">
        <v>4759</v>
      </c>
      <c r="K1766" s="74">
        <v>2023</v>
      </c>
      <c r="L1766" t="str">
        <f t="shared" si="36"/>
        <v>20231081</v>
      </c>
      <c r="M1766" s="54" t="s">
        <v>8957</v>
      </c>
    </row>
    <row r="1767" spans="1:13" x14ac:dyDescent="0.25">
      <c r="A1767" s="54" t="s">
        <v>12511</v>
      </c>
      <c r="B1767">
        <v>1082</v>
      </c>
      <c r="C1767" t="s">
        <v>8014</v>
      </c>
      <c r="D1767">
        <v>11851747</v>
      </c>
      <c r="E1767" t="s">
        <v>8261</v>
      </c>
      <c r="F1767" s="2">
        <v>3234.83</v>
      </c>
      <c r="G1767">
        <v>45159</v>
      </c>
      <c r="H1767">
        <v>45166</v>
      </c>
      <c r="I1767">
        <v>45189</v>
      </c>
      <c r="J1767" t="s">
        <v>5325</v>
      </c>
      <c r="K1767" s="74">
        <v>2023</v>
      </c>
      <c r="L1767" t="str">
        <f t="shared" si="36"/>
        <v>20231082</v>
      </c>
      <c r="M1767" s="54" t="s">
        <v>8957</v>
      </c>
    </row>
    <row r="1768" spans="1:13" x14ac:dyDescent="0.25">
      <c r="A1768" s="54" t="s">
        <v>12512</v>
      </c>
      <c r="B1768">
        <v>1083</v>
      </c>
      <c r="C1768" t="s">
        <v>12374</v>
      </c>
      <c r="D1768">
        <v>2308128843</v>
      </c>
      <c r="E1768" t="s">
        <v>7611</v>
      </c>
      <c r="F1768" s="2">
        <v>13.6</v>
      </c>
      <c r="G1768">
        <v>45160</v>
      </c>
      <c r="H1768">
        <v>45173</v>
      </c>
      <c r="I1768">
        <v>45179</v>
      </c>
      <c r="J1768" t="s">
        <v>4774</v>
      </c>
      <c r="K1768" s="74">
        <v>2023</v>
      </c>
      <c r="L1768" t="str">
        <f t="shared" si="36"/>
        <v>20231083</v>
      </c>
      <c r="M1768" s="54" t="s">
        <v>8957</v>
      </c>
    </row>
    <row r="1769" spans="1:13" x14ac:dyDescent="0.25">
      <c r="A1769" s="54" t="s">
        <v>12513</v>
      </c>
      <c r="B1769">
        <v>1084</v>
      </c>
      <c r="C1769" t="s">
        <v>7651</v>
      </c>
      <c r="D1769">
        <v>90007987</v>
      </c>
      <c r="E1769" t="s">
        <v>12054</v>
      </c>
      <c r="F1769" s="2">
        <v>855.71</v>
      </c>
      <c r="G1769">
        <v>45161</v>
      </c>
      <c r="H1769">
        <v>45161</v>
      </c>
      <c r="I1769">
        <v>45191</v>
      </c>
      <c r="J1769" t="s">
        <v>7572</v>
      </c>
      <c r="K1769" s="74">
        <v>2023</v>
      </c>
      <c r="L1769" t="str">
        <f t="shared" si="36"/>
        <v>20231084</v>
      </c>
      <c r="M1769" s="54" t="s">
        <v>8957</v>
      </c>
    </row>
    <row r="1770" spans="1:13" x14ac:dyDescent="0.25">
      <c r="A1770" s="54" t="s">
        <v>12514</v>
      </c>
      <c r="B1770">
        <v>1085</v>
      </c>
      <c r="C1770" t="s">
        <v>12349</v>
      </c>
      <c r="D1770">
        <v>230027</v>
      </c>
      <c r="E1770" t="s">
        <v>12375</v>
      </c>
      <c r="F1770" s="2">
        <v>560.41</v>
      </c>
      <c r="G1770">
        <v>45163</v>
      </c>
      <c r="H1770">
        <v>45169</v>
      </c>
      <c r="I1770">
        <v>45223</v>
      </c>
      <c r="J1770" t="s">
        <v>7662</v>
      </c>
      <c r="K1770" s="74">
        <v>2023</v>
      </c>
      <c r="L1770" t="str">
        <f t="shared" si="36"/>
        <v>20231085</v>
      </c>
      <c r="M1770" s="54" t="s">
        <v>8957</v>
      </c>
    </row>
    <row r="1771" spans="1:13" x14ac:dyDescent="0.25">
      <c r="A1771" s="54" t="s">
        <v>12515</v>
      </c>
      <c r="B1771">
        <v>1086</v>
      </c>
      <c r="C1771" t="s">
        <v>7651</v>
      </c>
      <c r="D1771">
        <v>90008088</v>
      </c>
      <c r="E1771" t="s">
        <v>12054</v>
      </c>
      <c r="F1771" s="2">
        <v>1072.8</v>
      </c>
      <c r="G1771">
        <v>45163</v>
      </c>
      <c r="H1771">
        <v>45163</v>
      </c>
      <c r="I1771">
        <v>45193</v>
      </c>
      <c r="J1771" t="s">
        <v>7572</v>
      </c>
      <c r="K1771" s="74">
        <v>2023</v>
      </c>
      <c r="L1771" t="str">
        <f t="shared" si="36"/>
        <v>20231086</v>
      </c>
      <c r="M1771" s="54" t="s">
        <v>8957</v>
      </c>
    </row>
    <row r="1772" spans="1:13" x14ac:dyDescent="0.25">
      <c r="A1772" s="54" t="s">
        <v>12516</v>
      </c>
      <c r="B1772">
        <v>1087</v>
      </c>
      <c r="C1772" t="s">
        <v>8352</v>
      </c>
      <c r="D1772">
        <v>2023017356</v>
      </c>
      <c r="E1772" t="s">
        <v>12376</v>
      </c>
      <c r="F1772" s="2">
        <v>595.01</v>
      </c>
      <c r="G1772">
        <v>45163</v>
      </c>
      <c r="H1772">
        <v>45175</v>
      </c>
      <c r="I1772">
        <v>45170</v>
      </c>
      <c r="J1772" t="s">
        <v>12377</v>
      </c>
      <c r="K1772" s="74">
        <v>2023</v>
      </c>
      <c r="L1772" t="str">
        <f t="shared" si="36"/>
        <v>20231087</v>
      </c>
      <c r="M1772" s="54" t="s">
        <v>8957</v>
      </c>
    </row>
    <row r="1773" spans="1:13" x14ac:dyDescent="0.25">
      <c r="A1773" s="54" t="s">
        <v>12517</v>
      </c>
      <c r="B1773">
        <v>1088</v>
      </c>
      <c r="C1773" t="s">
        <v>8352</v>
      </c>
      <c r="D1773">
        <v>2023017515</v>
      </c>
      <c r="E1773" t="s">
        <v>12378</v>
      </c>
      <c r="F1773" s="2">
        <v>166.75</v>
      </c>
      <c r="G1773">
        <v>45166</v>
      </c>
      <c r="H1773">
        <v>45175</v>
      </c>
      <c r="I1773">
        <v>45173</v>
      </c>
      <c r="J1773" t="s">
        <v>10092</v>
      </c>
      <c r="K1773" s="74">
        <v>2023</v>
      </c>
      <c r="L1773" t="str">
        <f t="shared" si="36"/>
        <v>20231088</v>
      </c>
      <c r="M1773" s="54" t="s">
        <v>8957</v>
      </c>
    </row>
    <row r="1774" spans="1:13" x14ac:dyDescent="0.25">
      <c r="A1774" s="54" t="s">
        <v>12518</v>
      </c>
      <c r="B1774">
        <v>1089</v>
      </c>
      <c r="C1774" t="s">
        <v>7719</v>
      </c>
      <c r="D1774">
        <v>2416747</v>
      </c>
      <c r="E1774" t="s">
        <v>12379</v>
      </c>
      <c r="F1774" s="2">
        <v>5.86</v>
      </c>
      <c r="G1774">
        <v>45165</v>
      </c>
      <c r="H1774">
        <v>45166</v>
      </c>
      <c r="I1774">
        <v>45226</v>
      </c>
      <c r="J1774" t="s">
        <v>36</v>
      </c>
      <c r="K1774" s="74">
        <v>2023</v>
      </c>
      <c r="L1774" t="str">
        <f t="shared" si="36"/>
        <v>20231089</v>
      </c>
      <c r="M1774" s="54" t="s">
        <v>8957</v>
      </c>
    </row>
    <row r="1775" spans="1:13" x14ac:dyDescent="0.25">
      <c r="A1775" s="54" t="s">
        <v>12519</v>
      </c>
      <c r="B1775">
        <v>1090</v>
      </c>
      <c r="C1775" t="s">
        <v>7719</v>
      </c>
      <c r="D1775">
        <v>2416836</v>
      </c>
      <c r="E1775" t="s">
        <v>12380</v>
      </c>
      <c r="F1775" s="2">
        <v>956.3</v>
      </c>
      <c r="G1775">
        <v>45165</v>
      </c>
      <c r="H1775">
        <v>45166</v>
      </c>
      <c r="I1775">
        <v>45226</v>
      </c>
      <c r="J1775" t="s">
        <v>4724</v>
      </c>
      <c r="K1775" s="74">
        <v>2023</v>
      </c>
      <c r="L1775" t="str">
        <f t="shared" si="36"/>
        <v>20231090</v>
      </c>
      <c r="M1775" s="54" t="s">
        <v>8957</v>
      </c>
    </row>
    <row r="1776" spans="1:13" x14ac:dyDescent="0.25">
      <c r="A1776" s="54" t="s">
        <v>12520</v>
      </c>
      <c r="B1776">
        <v>1091</v>
      </c>
      <c r="C1776" t="s">
        <v>7776</v>
      </c>
      <c r="D1776">
        <v>2340113380</v>
      </c>
      <c r="E1776" t="s">
        <v>12381</v>
      </c>
      <c r="F1776" s="2">
        <v>1238.4000000000001</v>
      </c>
      <c r="G1776">
        <v>45162</v>
      </c>
      <c r="H1776">
        <v>45175</v>
      </c>
      <c r="I1776">
        <v>45196</v>
      </c>
      <c r="J1776" t="s">
        <v>4694</v>
      </c>
      <c r="K1776" s="74">
        <v>2023</v>
      </c>
      <c r="L1776" t="str">
        <f t="shared" si="36"/>
        <v>20231091</v>
      </c>
      <c r="M1776" s="54" t="s">
        <v>8957</v>
      </c>
    </row>
    <row r="1777" spans="1:13" x14ac:dyDescent="0.25">
      <c r="A1777" s="54" t="s">
        <v>12521</v>
      </c>
      <c r="B1777">
        <v>1092</v>
      </c>
      <c r="C1777" t="s">
        <v>7651</v>
      </c>
      <c r="D1777">
        <v>90008144</v>
      </c>
      <c r="E1777" t="s">
        <v>12054</v>
      </c>
      <c r="F1777" s="2">
        <v>482.73</v>
      </c>
      <c r="G1777">
        <v>45166</v>
      </c>
      <c r="H1777">
        <v>45166</v>
      </c>
      <c r="I1777">
        <v>45196</v>
      </c>
      <c r="J1777" t="s">
        <v>7572</v>
      </c>
      <c r="K1777" s="74">
        <v>2023</v>
      </c>
      <c r="L1777" t="str">
        <f t="shared" si="36"/>
        <v>20231092</v>
      </c>
      <c r="M1777" s="54" t="s">
        <v>8957</v>
      </c>
    </row>
    <row r="1778" spans="1:13" x14ac:dyDescent="0.25">
      <c r="A1778" s="54" t="s">
        <v>12522</v>
      </c>
      <c r="B1778">
        <v>1093</v>
      </c>
      <c r="C1778" t="s">
        <v>7651</v>
      </c>
      <c r="D1778">
        <v>90008198</v>
      </c>
      <c r="E1778" t="s">
        <v>12054</v>
      </c>
      <c r="F1778" s="2">
        <v>1654.23</v>
      </c>
      <c r="G1778">
        <v>45168</v>
      </c>
      <c r="H1778">
        <v>45168</v>
      </c>
      <c r="I1778">
        <v>45198</v>
      </c>
      <c r="J1778" t="s">
        <v>7572</v>
      </c>
      <c r="K1778" s="74">
        <v>2023</v>
      </c>
      <c r="L1778" t="str">
        <f t="shared" si="36"/>
        <v>20231093</v>
      </c>
      <c r="M1778" s="54" t="s">
        <v>8957</v>
      </c>
    </row>
    <row r="1779" spans="1:13" x14ac:dyDescent="0.25">
      <c r="A1779" s="54" t="s">
        <v>12523</v>
      </c>
      <c r="B1779">
        <v>1094</v>
      </c>
      <c r="C1779" t="s">
        <v>7657</v>
      </c>
      <c r="D1779">
        <v>202309348</v>
      </c>
      <c r="E1779" t="s">
        <v>11257</v>
      </c>
      <c r="F1779" s="2">
        <v>9284.4</v>
      </c>
      <c r="G1779">
        <v>45169</v>
      </c>
      <c r="H1779">
        <v>45173</v>
      </c>
      <c r="I1779">
        <v>45199</v>
      </c>
      <c r="J1779" t="s">
        <v>7572</v>
      </c>
      <c r="K1779" s="74">
        <v>2023</v>
      </c>
      <c r="L1779" t="str">
        <f t="shared" si="36"/>
        <v>20231094</v>
      </c>
      <c r="M1779" s="54" t="s">
        <v>8957</v>
      </c>
    </row>
    <row r="1780" spans="1:13" x14ac:dyDescent="0.25">
      <c r="A1780" s="54" t="s">
        <v>12524</v>
      </c>
      <c r="B1780">
        <v>1095</v>
      </c>
      <c r="C1780" t="s">
        <v>7655</v>
      </c>
      <c r="D1780">
        <v>2023914566</v>
      </c>
      <c r="E1780" t="s">
        <v>10645</v>
      </c>
      <c r="F1780" s="2">
        <v>6101.81</v>
      </c>
      <c r="G1780">
        <v>45169</v>
      </c>
      <c r="H1780">
        <v>45169</v>
      </c>
      <c r="I1780">
        <v>45199</v>
      </c>
      <c r="J1780" t="s">
        <v>7572</v>
      </c>
      <c r="K1780" s="74">
        <v>2023</v>
      </c>
      <c r="L1780" t="str">
        <f t="shared" si="36"/>
        <v>20231095</v>
      </c>
      <c r="M1780" s="54" t="s">
        <v>8957</v>
      </c>
    </row>
    <row r="1781" spans="1:13" x14ac:dyDescent="0.25">
      <c r="A1781" s="54" t="s">
        <v>12525</v>
      </c>
      <c r="B1781">
        <v>1096</v>
      </c>
      <c r="C1781" t="s">
        <v>8146</v>
      </c>
      <c r="D1781">
        <v>23102976</v>
      </c>
      <c r="E1781" t="s">
        <v>10644</v>
      </c>
      <c r="F1781" s="2">
        <v>7950.25</v>
      </c>
      <c r="G1781">
        <v>45169</v>
      </c>
      <c r="H1781">
        <v>45176</v>
      </c>
      <c r="I1781">
        <v>45199</v>
      </c>
      <c r="J1781" t="s">
        <v>7572</v>
      </c>
      <c r="K1781" s="74">
        <v>2023</v>
      </c>
      <c r="L1781" t="str">
        <f t="shared" si="36"/>
        <v>20231096</v>
      </c>
      <c r="M1781" s="54" t="s">
        <v>8957</v>
      </c>
    </row>
    <row r="1782" spans="1:13" x14ac:dyDescent="0.25">
      <c r="A1782" s="54" t="s">
        <v>12526</v>
      </c>
      <c r="B1782">
        <v>1097</v>
      </c>
      <c r="C1782" t="s">
        <v>8146</v>
      </c>
      <c r="D1782">
        <v>23102977</v>
      </c>
      <c r="E1782" t="s">
        <v>8872</v>
      </c>
      <c r="F1782" s="2">
        <v>7758.41</v>
      </c>
      <c r="G1782">
        <v>45169</v>
      </c>
      <c r="H1782">
        <v>45174</v>
      </c>
      <c r="I1782">
        <v>45199</v>
      </c>
      <c r="J1782" t="s">
        <v>7572</v>
      </c>
      <c r="K1782" s="74">
        <v>2023</v>
      </c>
      <c r="L1782" t="str">
        <f t="shared" si="36"/>
        <v>20231097</v>
      </c>
      <c r="M1782" s="54" t="s">
        <v>8957</v>
      </c>
    </row>
    <row r="1783" spans="1:13" x14ac:dyDescent="0.25">
      <c r="A1783" s="54" t="s">
        <v>12527</v>
      </c>
      <c r="B1783">
        <v>1098</v>
      </c>
      <c r="C1783" t="s">
        <v>7647</v>
      </c>
      <c r="D1783">
        <v>2023100660</v>
      </c>
      <c r="E1783" t="s">
        <v>11797</v>
      </c>
      <c r="F1783" s="2">
        <v>7542.79</v>
      </c>
      <c r="G1783">
        <v>45169</v>
      </c>
      <c r="H1783">
        <v>45173</v>
      </c>
      <c r="I1783">
        <v>45189</v>
      </c>
      <c r="J1783" t="s">
        <v>7572</v>
      </c>
      <c r="K1783" s="74">
        <v>2023</v>
      </c>
      <c r="L1783" t="str">
        <f t="shared" si="36"/>
        <v>20231098</v>
      </c>
      <c r="M1783" s="54" t="s">
        <v>8957</v>
      </c>
    </row>
    <row r="1784" spans="1:13" x14ac:dyDescent="0.25">
      <c r="A1784" s="54" t="s">
        <v>12528</v>
      </c>
      <c r="B1784">
        <v>1099</v>
      </c>
      <c r="C1784" t="s">
        <v>7772</v>
      </c>
      <c r="D1784">
        <v>670325674</v>
      </c>
      <c r="E1784" t="s">
        <v>12260</v>
      </c>
      <c r="F1784" s="2">
        <v>1607.04</v>
      </c>
      <c r="G1784">
        <v>45169</v>
      </c>
      <c r="H1784">
        <v>45177</v>
      </c>
      <c r="I1784">
        <v>45199</v>
      </c>
      <c r="J1784" t="s">
        <v>7572</v>
      </c>
      <c r="K1784" s="74">
        <v>2023</v>
      </c>
      <c r="L1784" t="str">
        <f t="shared" si="36"/>
        <v>20231099</v>
      </c>
      <c r="M1784" s="54" t="s">
        <v>8957</v>
      </c>
    </row>
    <row r="1785" spans="1:13" x14ac:dyDescent="0.25">
      <c r="A1785" s="54" t="s">
        <v>12529</v>
      </c>
      <c r="B1785">
        <v>1100</v>
      </c>
      <c r="C1785" t="s">
        <v>7653</v>
      </c>
      <c r="D1785">
        <v>12303555</v>
      </c>
      <c r="E1785" t="s">
        <v>11799</v>
      </c>
      <c r="F1785" s="2">
        <v>4440.6000000000004</v>
      </c>
      <c r="G1785">
        <v>45169</v>
      </c>
      <c r="H1785">
        <v>45176</v>
      </c>
      <c r="I1785">
        <v>45198</v>
      </c>
      <c r="J1785" t="s">
        <v>7572</v>
      </c>
      <c r="K1785" s="74">
        <v>2023</v>
      </c>
      <c r="L1785" t="str">
        <f t="shared" si="36"/>
        <v>20231100</v>
      </c>
      <c r="M1785" s="54" t="s">
        <v>8957</v>
      </c>
    </row>
    <row r="1786" spans="1:13" x14ac:dyDescent="0.25">
      <c r="A1786" s="54" t="s">
        <v>12530</v>
      </c>
      <c r="B1786">
        <v>1101</v>
      </c>
      <c r="C1786" t="s">
        <v>7407</v>
      </c>
      <c r="D1786">
        <v>122340811</v>
      </c>
      <c r="E1786" t="s">
        <v>12382</v>
      </c>
      <c r="F1786" s="2">
        <v>3355.19</v>
      </c>
      <c r="G1786">
        <v>45169</v>
      </c>
      <c r="H1786">
        <v>45169</v>
      </c>
      <c r="I1786">
        <v>45183</v>
      </c>
      <c r="J1786" t="s">
        <v>5745</v>
      </c>
      <c r="K1786" s="74">
        <v>2023</v>
      </c>
      <c r="L1786" t="str">
        <f t="shared" si="36"/>
        <v>20231101</v>
      </c>
      <c r="M1786" s="54" t="s">
        <v>8957</v>
      </c>
    </row>
    <row r="1787" spans="1:13" x14ac:dyDescent="0.25">
      <c r="A1787" s="54" t="s">
        <v>12531</v>
      </c>
      <c r="B1787">
        <v>1102</v>
      </c>
      <c r="C1787" t="s">
        <v>7719</v>
      </c>
      <c r="D1787">
        <v>2422383</v>
      </c>
      <c r="E1787" t="s">
        <v>12383</v>
      </c>
      <c r="F1787" s="2">
        <v>1225.29</v>
      </c>
      <c r="G1787">
        <v>45169</v>
      </c>
      <c r="H1787">
        <v>45169</v>
      </c>
      <c r="I1787">
        <v>45229</v>
      </c>
      <c r="J1787" t="s">
        <v>12384</v>
      </c>
      <c r="K1787" s="74">
        <v>2023</v>
      </c>
      <c r="L1787" t="str">
        <f t="shared" si="36"/>
        <v>20231102</v>
      </c>
      <c r="M1787" s="54" t="s">
        <v>8957</v>
      </c>
    </row>
    <row r="1788" spans="1:13" x14ac:dyDescent="0.25">
      <c r="A1788" s="54" t="s">
        <v>12532</v>
      </c>
      <c r="B1788">
        <v>1103</v>
      </c>
      <c r="C1788" t="s">
        <v>8158</v>
      </c>
      <c r="D1788">
        <v>2023361</v>
      </c>
      <c r="E1788" t="s">
        <v>7623</v>
      </c>
      <c r="F1788" s="2">
        <v>785.4</v>
      </c>
      <c r="G1788">
        <v>45169</v>
      </c>
      <c r="H1788">
        <v>45173</v>
      </c>
      <c r="I1788">
        <v>45183</v>
      </c>
      <c r="J1788" t="s">
        <v>7624</v>
      </c>
      <c r="K1788" s="74">
        <v>2023</v>
      </c>
      <c r="L1788" t="str">
        <f t="shared" si="36"/>
        <v>20231103</v>
      </c>
      <c r="M1788" s="54" t="s">
        <v>8957</v>
      </c>
    </row>
    <row r="1789" spans="1:13" x14ac:dyDescent="0.25">
      <c r="A1789" s="54" t="s">
        <v>12533</v>
      </c>
      <c r="B1789">
        <v>1104</v>
      </c>
      <c r="C1789" t="s">
        <v>7779</v>
      </c>
      <c r="D1789">
        <v>132657</v>
      </c>
      <c r="E1789" t="s">
        <v>7706</v>
      </c>
      <c r="F1789" s="2">
        <v>136.80000000000001</v>
      </c>
      <c r="G1789">
        <v>45169</v>
      </c>
      <c r="H1789">
        <v>45173</v>
      </c>
      <c r="I1789">
        <v>45184</v>
      </c>
      <c r="J1789" t="s">
        <v>6755</v>
      </c>
      <c r="K1789" s="74">
        <v>2023</v>
      </c>
      <c r="L1789" t="str">
        <f t="shared" si="36"/>
        <v>20231104</v>
      </c>
      <c r="M1789" s="54" t="s">
        <v>8957</v>
      </c>
    </row>
    <row r="1790" spans="1:13" x14ac:dyDescent="0.25">
      <c r="A1790" s="54" t="s">
        <v>12534</v>
      </c>
      <c r="B1790">
        <v>1105</v>
      </c>
      <c r="C1790" t="s">
        <v>7779</v>
      </c>
      <c r="D1790">
        <v>132658</v>
      </c>
      <c r="E1790" t="s">
        <v>7706</v>
      </c>
      <c r="F1790" s="2">
        <v>144</v>
      </c>
      <c r="G1790">
        <v>45169</v>
      </c>
      <c r="H1790">
        <v>45173</v>
      </c>
      <c r="I1790">
        <v>45184</v>
      </c>
      <c r="J1790" t="s">
        <v>6755</v>
      </c>
      <c r="K1790" s="74">
        <v>2023</v>
      </c>
      <c r="L1790" t="str">
        <f t="shared" si="36"/>
        <v>20231105</v>
      </c>
      <c r="M1790" s="54" t="s">
        <v>8957</v>
      </c>
    </row>
    <row r="1791" spans="1:13" x14ac:dyDescent="0.25">
      <c r="A1791" s="54" t="s">
        <v>12535</v>
      </c>
      <c r="B1791">
        <v>1106</v>
      </c>
      <c r="C1791" t="s">
        <v>12385</v>
      </c>
      <c r="D1791">
        <v>23800005</v>
      </c>
      <c r="E1791" t="s">
        <v>12386</v>
      </c>
      <c r="F1791" s="2">
        <v>1405.2</v>
      </c>
      <c r="G1791">
        <v>45156</v>
      </c>
      <c r="H1791">
        <v>45168</v>
      </c>
      <c r="I1791">
        <v>45176</v>
      </c>
      <c r="J1791" t="s">
        <v>12387</v>
      </c>
      <c r="K1791" s="74">
        <v>2023</v>
      </c>
      <c r="L1791" t="str">
        <f t="shared" si="36"/>
        <v>20231106</v>
      </c>
      <c r="M1791" s="54" t="s">
        <v>8957</v>
      </c>
    </row>
    <row r="1792" spans="1:13" x14ac:dyDescent="0.25">
      <c r="A1792" s="54" t="s">
        <v>12536</v>
      </c>
      <c r="B1792">
        <v>1107</v>
      </c>
      <c r="C1792" t="s">
        <v>7779</v>
      </c>
      <c r="D1792">
        <v>230615</v>
      </c>
      <c r="E1792" t="s">
        <v>8058</v>
      </c>
      <c r="F1792" s="2">
        <v>29101.79</v>
      </c>
      <c r="G1792">
        <v>45139</v>
      </c>
      <c r="H1792">
        <v>45153</v>
      </c>
      <c r="I1792">
        <v>45170</v>
      </c>
      <c r="J1792" t="s">
        <v>12388</v>
      </c>
      <c r="K1792" s="74">
        <v>2023</v>
      </c>
      <c r="L1792" t="str">
        <f t="shared" si="36"/>
        <v>20231107</v>
      </c>
      <c r="M1792" s="54" t="s">
        <v>8957</v>
      </c>
    </row>
    <row r="1793" spans="1:13" x14ac:dyDescent="0.25">
      <c r="A1793" s="54" t="s">
        <v>12537</v>
      </c>
      <c r="B1793">
        <v>1108</v>
      </c>
      <c r="C1793" t="s">
        <v>7627</v>
      </c>
      <c r="D1793">
        <v>10230127</v>
      </c>
      <c r="E1793" t="s">
        <v>7628</v>
      </c>
      <c r="F1793" s="2">
        <v>168</v>
      </c>
      <c r="G1793">
        <v>45169</v>
      </c>
      <c r="H1793">
        <v>45183</v>
      </c>
      <c r="I1793">
        <v>45183</v>
      </c>
      <c r="J1793" t="s">
        <v>6755</v>
      </c>
      <c r="K1793" s="74">
        <v>2023</v>
      </c>
      <c r="L1793" t="str">
        <f t="shared" si="36"/>
        <v>20231108</v>
      </c>
      <c r="M1793" s="54" t="s">
        <v>8957</v>
      </c>
    </row>
    <row r="1794" spans="1:13" x14ac:dyDescent="0.25">
      <c r="A1794" s="54" t="s">
        <v>12538</v>
      </c>
      <c r="B1794">
        <v>1109</v>
      </c>
      <c r="C1794" t="s">
        <v>12389</v>
      </c>
      <c r="D1794">
        <v>2300060</v>
      </c>
      <c r="E1794" t="s">
        <v>12390</v>
      </c>
      <c r="F1794" s="2">
        <v>930</v>
      </c>
      <c r="G1794">
        <v>45168</v>
      </c>
      <c r="H1794">
        <v>45174</v>
      </c>
      <c r="I1794">
        <v>45182</v>
      </c>
      <c r="J1794" t="s">
        <v>12391</v>
      </c>
      <c r="K1794" s="74">
        <v>2023</v>
      </c>
      <c r="L1794" t="str">
        <f t="shared" si="36"/>
        <v>20231109</v>
      </c>
      <c r="M1794" s="54" t="s">
        <v>8957</v>
      </c>
    </row>
    <row r="1795" spans="1:13" x14ac:dyDescent="0.25">
      <c r="A1795" s="54" t="s">
        <v>12539</v>
      </c>
      <c r="B1795">
        <v>1110</v>
      </c>
      <c r="C1795" t="s">
        <v>8528</v>
      </c>
      <c r="D1795">
        <v>1135115</v>
      </c>
      <c r="E1795" t="s">
        <v>12392</v>
      </c>
      <c r="F1795" s="2">
        <v>242.77</v>
      </c>
      <c r="G1795">
        <v>45169</v>
      </c>
      <c r="H1795">
        <v>45175</v>
      </c>
      <c r="I1795">
        <v>45183</v>
      </c>
      <c r="J1795" t="s">
        <v>12393</v>
      </c>
      <c r="K1795" s="74">
        <v>2023</v>
      </c>
      <c r="L1795" t="str">
        <f t="shared" si="36"/>
        <v>20231110</v>
      </c>
      <c r="M1795" s="54" t="s">
        <v>8957</v>
      </c>
    </row>
    <row r="1796" spans="1:13" x14ac:dyDescent="0.25">
      <c r="A1796" s="54" t="s">
        <v>12540</v>
      </c>
      <c r="B1796">
        <v>1111</v>
      </c>
      <c r="C1796" t="s">
        <v>12394</v>
      </c>
      <c r="D1796">
        <v>2023038</v>
      </c>
      <c r="E1796" t="s">
        <v>7677</v>
      </c>
      <c r="F1796" s="2">
        <v>1832</v>
      </c>
      <c r="G1796">
        <v>45169</v>
      </c>
      <c r="H1796">
        <v>45175</v>
      </c>
      <c r="I1796">
        <v>45187</v>
      </c>
      <c r="J1796" t="s">
        <v>6795</v>
      </c>
      <c r="K1796" s="74">
        <v>2023</v>
      </c>
      <c r="L1796" t="str">
        <f t="shared" si="36"/>
        <v>20231111</v>
      </c>
      <c r="M1796" s="54" t="s">
        <v>8957</v>
      </c>
    </row>
    <row r="1797" spans="1:13" x14ac:dyDescent="0.25">
      <c r="A1797" s="54" t="s">
        <v>12541</v>
      </c>
      <c r="B1797">
        <v>1112</v>
      </c>
      <c r="C1797" t="s">
        <v>7524</v>
      </c>
      <c r="D1797">
        <v>2023014</v>
      </c>
      <c r="E1797" t="s">
        <v>8767</v>
      </c>
      <c r="F1797" s="2">
        <v>4995.5</v>
      </c>
      <c r="G1797">
        <v>45169</v>
      </c>
      <c r="H1797">
        <v>45174</v>
      </c>
      <c r="I1797">
        <v>45179</v>
      </c>
      <c r="J1797" t="s">
        <v>5992</v>
      </c>
      <c r="K1797" s="74">
        <v>2023</v>
      </c>
      <c r="L1797" t="str">
        <f t="shared" si="36"/>
        <v>20231112</v>
      </c>
      <c r="M1797" s="54" t="s">
        <v>8957</v>
      </c>
    </row>
    <row r="1798" spans="1:13" x14ac:dyDescent="0.25">
      <c r="A1798" s="54" t="s">
        <v>12542</v>
      </c>
      <c r="B1798">
        <v>1113</v>
      </c>
      <c r="C1798" t="s">
        <v>12290</v>
      </c>
      <c r="D1798">
        <v>1052349758</v>
      </c>
      <c r="E1798" t="s">
        <v>10417</v>
      </c>
      <c r="F1798" s="2">
        <v>10691.15</v>
      </c>
      <c r="G1798">
        <v>45169</v>
      </c>
      <c r="H1798">
        <v>45176</v>
      </c>
      <c r="I1798">
        <v>45207</v>
      </c>
      <c r="J1798" t="s">
        <v>4725</v>
      </c>
      <c r="K1798" s="74">
        <v>2023</v>
      </c>
      <c r="L1798" t="str">
        <f t="shared" si="36"/>
        <v>20231113</v>
      </c>
      <c r="M1798" s="54" t="s">
        <v>8957</v>
      </c>
    </row>
    <row r="1799" spans="1:13" x14ac:dyDescent="0.25">
      <c r="A1799" s="54" t="s">
        <v>12543</v>
      </c>
      <c r="B1799">
        <v>1114</v>
      </c>
      <c r="C1799" t="s">
        <v>8442</v>
      </c>
      <c r="D1799">
        <v>4231172606</v>
      </c>
      <c r="E1799" t="s">
        <v>7626</v>
      </c>
      <c r="F1799" s="2">
        <v>6661.58</v>
      </c>
      <c r="G1799">
        <v>45169</v>
      </c>
      <c r="H1799">
        <v>45173</v>
      </c>
      <c r="I1799">
        <v>45203</v>
      </c>
      <c r="J1799" t="s">
        <v>205</v>
      </c>
      <c r="K1799" s="74">
        <v>2023</v>
      </c>
      <c r="L1799" t="str">
        <f t="shared" si="36"/>
        <v>20231114</v>
      </c>
      <c r="M1799" s="54" t="s">
        <v>8957</v>
      </c>
    </row>
    <row r="1800" spans="1:13" x14ac:dyDescent="0.25">
      <c r="A1800" s="54" t="s">
        <v>12544</v>
      </c>
      <c r="B1800">
        <v>1115</v>
      </c>
      <c r="C1800" t="s">
        <v>7727</v>
      </c>
      <c r="D1800">
        <v>6862050960</v>
      </c>
      <c r="E1800" t="s">
        <v>7499</v>
      </c>
      <c r="F1800" s="2">
        <v>127.3</v>
      </c>
      <c r="G1800">
        <v>45169</v>
      </c>
      <c r="H1800">
        <v>45175</v>
      </c>
      <c r="I1800">
        <v>45235</v>
      </c>
      <c r="J1800" t="s">
        <v>44</v>
      </c>
      <c r="K1800" s="74">
        <v>2023</v>
      </c>
      <c r="L1800" t="str">
        <f t="shared" si="36"/>
        <v>20231115</v>
      </c>
      <c r="M1800" s="54" t="s">
        <v>8957</v>
      </c>
    </row>
    <row r="1801" spans="1:13" x14ac:dyDescent="0.25">
      <c r="A1801" s="54" t="s">
        <v>12545</v>
      </c>
      <c r="B1801">
        <v>1116</v>
      </c>
      <c r="C1801" t="s">
        <v>7776</v>
      </c>
      <c r="D1801">
        <v>2340113578</v>
      </c>
      <c r="E1801" t="s">
        <v>12395</v>
      </c>
      <c r="F1801" s="2">
        <v>82.33</v>
      </c>
      <c r="G1801">
        <v>45169</v>
      </c>
      <c r="H1801">
        <v>45175</v>
      </c>
      <c r="I1801">
        <v>45199</v>
      </c>
      <c r="J1801" t="s">
        <v>4694</v>
      </c>
      <c r="K1801" s="74">
        <v>2023</v>
      </c>
      <c r="L1801" t="str">
        <f t="shared" si="36"/>
        <v>20231116</v>
      </c>
      <c r="M1801" s="54" t="s">
        <v>8957</v>
      </c>
    </row>
    <row r="1802" spans="1:13" x14ac:dyDescent="0.25">
      <c r="A1802" s="54" t="s">
        <v>12546</v>
      </c>
      <c r="B1802">
        <v>1117</v>
      </c>
      <c r="C1802" t="s">
        <v>7427</v>
      </c>
      <c r="D1802">
        <v>4723018632</v>
      </c>
      <c r="E1802" t="s">
        <v>7428</v>
      </c>
      <c r="F1802" s="2">
        <v>591.13</v>
      </c>
      <c r="G1802">
        <v>45169</v>
      </c>
      <c r="H1802">
        <v>45177</v>
      </c>
      <c r="I1802">
        <v>45220</v>
      </c>
      <c r="J1802" t="s">
        <v>12396</v>
      </c>
      <c r="K1802" s="74">
        <v>2023</v>
      </c>
      <c r="L1802" t="str">
        <f t="shared" si="36"/>
        <v>20231117</v>
      </c>
      <c r="M1802" s="54" t="s">
        <v>8957</v>
      </c>
    </row>
    <row r="1803" spans="1:13" x14ac:dyDescent="0.25">
      <c r="A1803" s="54" t="s">
        <v>12547</v>
      </c>
      <c r="B1803">
        <v>1118</v>
      </c>
      <c r="C1803" t="s">
        <v>7683</v>
      </c>
      <c r="D1803">
        <v>8334515933</v>
      </c>
      <c r="E1803" t="s">
        <v>7632</v>
      </c>
      <c r="F1803" s="2">
        <v>0.04</v>
      </c>
      <c r="G1803">
        <v>45169</v>
      </c>
      <c r="H1803">
        <v>45176</v>
      </c>
      <c r="I1803">
        <v>45187</v>
      </c>
      <c r="J1803" t="s">
        <v>5652</v>
      </c>
      <c r="K1803" s="74">
        <v>2023</v>
      </c>
      <c r="L1803" t="str">
        <f t="shared" si="36"/>
        <v>20231118</v>
      </c>
      <c r="M1803" s="54" t="s">
        <v>8957</v>
      </c>
    </row>
    <row r="1804" spans="1:13" x14ac:dyDescent="0.25">
      <c r="A1804" s="54" t="s">
        <v>12548</v>
      </c>
      <c r="B1804">
        <v>1119</v>
      </c>
      <c r="C1804" t="s">
        <v>7683</v>
      </c>
      <c r="D1804">
        <v>8334340844</v>
      </c>
      <c r="E1804" t="s">
        <v>7632</v>
      </c>
      <c r="F1804" s="2">
        <v>652.54999999999995</v>
      </c>
      <c r="G1804">
        <v>45169</v>
      </c>
      <c r="H1804">
        <v>45176</v>
      </c>
      <c r="I1804">
        <v>45187</v>
      </c>
      <c r="J1804" t="s">
        <v>200</v>
      </c>
      <c r="K1804" s="74">
        <v>2023</v>
      </c>
      <c r="L1804" t="str">
        <f t="shared" si="36"/>
        <v>20231119</v>
      </c>
      <c r="M1804" s="54" t="s">
        <v>8957</v>
      </c>
    </row>
    <row r="1805" spans="1:13" x14ac:dyDescent="0.25">
      <c r="A1805" s="54" t="s">
        <v>12549</v>
      </c>
      <c r="B1805">
        <v>1120</v>
      </c>
      <c r="C1805" t="s">
        <v>7665</v>
      </c>
      <c r="D1805">
        <v>122301298</v>
      </c>
      <c r="E1805" t="s">
        <v>7666</v>
      </c>
      <c r="F1805" s="2">
        <v>1440.32</v>
      </c>
      <c r="G1805">
        <v>45169</v>
      </c>
      <c r="H1805">
        <v>45176</v>
      </c>
      <c r="I1805">
        <v>45214</v>
      </c>
      <c r="J1805" t="s">
        <v>72</v>
      </c>
      <c r="K1805" s="74">
        <v>2023</v>
      </c>
      <c r="L1805" t="str">
        <f t="shared" si="36"/>
        <v>20231120</v>
      </c>
      <c r="M1805" s="54" t="s">
        <v>8957</v>
      </c>
    </row>
    <row r="1806" spans="1:13" x14ac:dyDescent="0.25">
      <c r="A1806" s="54" t="s">
        <v>12550</v>
      </c>
      <c r="B1806">
        <v>1121</v>
      </c>
      <c r="C1806" t="s">
        <v>12397</v>
      </c>
      <c r="D1806">
        <v>2308197</v>
      </c>
      <c r="E1806" t="s">
        <v>11270</v>
      </c>
      <c r="F1806" s="2">
        <v>28926.720000000001</v>
      </c>
      <c r="G1806">
        <v>45169</v>
      </c>
      <c r="H1806">
        <v>45175</v>
      </c>
      <c r="I1806">
        <v>45202</v>
      </c>
      <c r="J1806" t="s">
        <v>5726</v>
      </c>
      <c r="K1806" s="74">
        <v>2023</v>
      </c>
      <c r="L1806" t="str">
        <f t="shared" si="36"/>
        <v>20231121</v>
      </c>
      <c r="M1806" s="54" t="s">
        <v>8957</v>
      </c>
    </row>
    <row r="1807" spans="1:13" x14ac:dyDescent="0.25">
      <c r="A1807" s="54" t="s">
        <v>12551</v>
      </c>
      <c r="B1807">
        <v>1122</v>
      </c>
      <c r="C1807" t="s">
        <v>8406</v>
      </c>
      <c r="D1807">
        <v>40232688</v>
      </c>
      <c r="E1807" t="s">
        <v>12398</v>
      </c>
      <c r="F1807" s="2">
        <v>124.82</v>
      </c>
      <c r="G1807">
        <v>45155</v>
      </c>
      <c r="H1807">
        <v>45175</v>
      </c>
      <c r="I1807">
        <v>45253</v>
      </c>
      <c r="J1807" t="s">
        <v>12399</v>
      </c>
      <c r="K1807" s="74">
        <v>2023</v>
      </c>
      <c r="L1807" t="str">
        <f t="shared" si="36"/>
        <v>20231122</v>
      </c>
      <c r="M1807" s="54" t="s">
        <v>8957</v>
      </c>
    </row>
    <row r="1808" spans="1:13" x14ac:dyDescent="0.25">
      <c r="A1808" s="54" t="s">
        <v>12552</v>
      </c>
      <c r="B1808">
        <v>1123</v>
      </c>
      <c r="C1808" t="s">
        <v>7809</v>
      </c>
      <c r="D1808">
        <v>230166</v>
      </c>
      <c r="E1808" t="s">
        <v>12400</v>
      </c>
      <c r="F1808" s="2">
        <v>723.56</v>
      </c>
      <c r="G1808">
        <v>45169</v>
      </c>
      <c r="H1808">
        <v>45176</v>
      </c>
      <c r="I1808">
        <v>45179</v>
      </c>
      <c r="J1808" t="s">
        <v>5731</v>
      </c>
      <c r="K1808" s="74">
        <v>2023</v>
      </c>
      <c r="L1808" t="str">
        <f t="shared" si="36"/>
        <v>20231123</v>
      </c>
      <c r="M1808" s="54" t="s">
        <v>8957</v>
      </c>
    </row>
    <row r="1809" spans="1:13" x14ac:dyDescent="0.25">
      <c r="A1809" s="54" t="s">
        <v>12553</v>
      </c>
      <c r="B1809">
        <v>1124</v>
      </c>
      <c r="C1809" t="s">
        <v>12401</v>
      </c>
      <c r="D1809">
        <v>230072</v>
      </c>
      <c r="E1809" t="s">
        <v>12402</v>
      </c>
      <c r="F1809" s="2">
        <v>16651.84</v>
      </c>
      <c r="G1809">
        <v>45169</v>
      </c>
      <c r="H1809">
        <v>45177</v>
      </c>
      <c r="I1809">
        <v>45238</v>
      </c>
      <c r="J1809" t="s">
        <v>12403</v>
      </c>
      <c r="K1809" s="74">
        <v>2023</v>
      </c>
      <c r="L1809" t="str">
        <f t="shared" si="36"/>
        <v>20231124</v>
      </c>
      <c r="M1809" s="54" t="s">
        <v>8957</v>
      </c>
    </row>
    <row r="1810" spans="1:13" x14ac:dyDescent="0.25">
      <c r="A1810" s="54" t="s">
        <v>12554</v>
      </c>
      <c r="B1810">
        <v>1125</v>
      </c>
      <c r="C1810" t="s">
        <v>7660</v>
      </c>
      <c r="D1810">
        <v>230100440</v>
      </c>
      <c r="E1810" t="s">
        <v>12404</v>
      </c>
      <c r="F1810" s="2">
        <v>42.1</v>
      </c>
      <c r="G1810">
        <v>45169</v>
      </c>
      <c r="H1810">
        <v>45175</v>
      </c>
      <c r="I1810">
        <v>45180</v>
      </c>
      <c r="J1810" t="s">
        <v>4682</v>
      </c>
      <c r="K1810" s="74">
        <v>2023</v>
      </c>
      <c r="L1810" t="str">
        <f t="shared" si="36"/>
        <v>20231125</v>
      </c>
      <c r="M1810" s="54" t="s">
        <v>8957</v>
      </c>
    </row>
    <row r="1811" spans="1:13" x14ac:dyDescent="0.25">
      <c r="A1811" s="54" t="s">
        <v>12555</v>
      </c>
      <c r="B1811">
        <v>1126</v>
      </c>
      <c r="C1811" t="s">
        <v>8769</v>
      </c>
      <c r="D1811">
        <v>20230803</v>
      </c>
      <c r="E1811" t="s">
        <v>7682</v>
      </c>
      <c r="F1811" s="2">
        <v>199.16</v>
      </c>
      <c r="G1811">
        <v>45169</v>
      </c>
      <c r="H1811">
        <v>45181</v>
      </c>
      <c r="I1811">
        <v>45190</v>
      </c>
      <c r="J1811" t="s">
        <v>174</v>
      </c>
      <c r="K1811" s="74">
        <v>2023</v>
      </c>
      <c r="L1811" t="str">
        <f t="shared" si="36"/>
        <v>20231126</v>
      </c>
      <c r="M1811" s="54" t="s">
        <v>8957</v>
      </c>
    </row>
  </sheetData>
  <phoneticPr fontId="35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4"/>
  <sheetViews>
    <sheetView workbookViewId="0"/>
  </sheetViews>
  <sheetFormatPr defaultRowHeight="15" x14ac:dyDescent="0.25"/>
  <cols>
    <col min="17" max="17" width="10" style="41" bestFit="1" customWidth="1"/>
    <col min="18" max="18" width="9.28515625" style="41" bestFit="1" customWidth="1"/>
    <col min="19" max="19" width="9.140625" style="41"/>
    <col min="20" max="20" width="9.28515625" style="41" bestFit="1" customWidth="1"/>
  </cols>
  <sheetData>
    <row r="1" spans="1:22" x14ac:dyDescent="0.25">
      <c r="A1" s="34" t="s">
        <v>4620</v>
      </c>
    </row>
    <row r="2" spans="1:22" x14ac:dyDescent="0.25">
      <c r="A2" s="34" t="s">
        <v>4621</v>
      </c>
    </row>
    <row r="3" spans="1:22" x14ac:dyDescent="0.25">
      <c r="D3" s="34" t="s">
        <v>4622</v>
      </c>
      <c r="F3" s="34" t="s">
        <v>4623</v>
      </c>
      <c r="G3" s="34" t="s">
        <v>4624</v>
      </c>
      <c r="J3" s="34" t="s">
        <v>4625</v>
      </c>
      <c r="K3" s="34" t="s">
        <v>4626</v>
      </c>
      <c r="L3" s="34" t="s">
        <v>4627</v>
      </c>
      <c r="P3" s="34" t="s">
        <v>4628</v>
      </c>
      <c r="Q3" s="42" t="s">
        <v>4629</v>
      </c>
      <c r="R3" s="42" t="s">
        <v>4630</v>
      </c>
    </row>
    <row r="4" spans="1:22" x14ac:dyDescent="0.25">
      <c r="D4" s="34">
        <v>20180642</v>
      </c>
      <c r="F4" s="34">
        <v>918700649</v>
      </c>
      <c r="G4" s="34" t="s">
        <v>33</v>
      </c>
      <c r="J4" s="34">
        <v>487.91</v>
      </c>
      <c r="K4" s="34" t="s">
        <v>4631</v>
      </c>
      <c r="L4" s="34" t="s">
        <v>4632</v>
      </c>
      <c r="P4" s="34">
        <v>173</v>
      </c>
      <c r="Q4" s="42">
        <v>487.91</v>
      </c>
      <c r="R4" s="42">
        <v>0</v>
      </c>
      <c r="T4" s="41">
        <v>487.91</v>
      </c>
    </row>
    <row r="5" spans="1:22" x14ac:dyDescent="0.25">
      <c r="D5" s="34">
        <v>20180643</v>
      </c>
      <c r="F5" s="34">
        <v>918700650</v>
      </c>
      <c r="G5" s="34" t="s">
        <v>33</v>
      </c>
      <c r="J5" s="34">
        <v>2150.12</v>
      </c>
      <c r="K5" s="34" t="s">
        <v>4631</v>
      </c>
      <c r="L5" s="34" t="s">
        <v>4632</v>
      </c>
      <c r="P5" s="34">
        <v>173</v>
      </c>
      <c r="Q5" s="42">
        <v>2150.12</v>
      </c>
      <c r="R5" s="42">
        <v>0</v>
      </c>
      <c r="T5" s="41">
        <v>2150.12</v>
      </c>
    </row>
    <row r="6" spans="1:22" x14ac:dyDescent="0.25">
      <c r="D6" s="34">
        <v>20180748</v>
      </c>
      <c r="F6" s="34">
        <v>918700754</v>
      </c>
      <c r="G6" s="34" t="s">
        <v>33</v>
      </c>
      <c r="J6" s="34">
        <v>793.62</v>
      </c>
      <c r="K6" s="34" t="s">
        <v>4631</v>
      </c>
      <c r="L6" s="34" t="s">
        <v>4632</v>
      </c>
      <c r="P6" s="34">
        <v>173</v>
      </c>
      <c r="Q6" s="42">
        <v>793.62</v>
      </c>
      <c r="R6" s="42">
        <v>0</v>
      </c>
      <c r="T6" s="41">
        <v>793.62</v>
      </c>
    </row>
    <row r="7" spans="1:22" x14ac:dyDescent="0.25">
      <c r="D7" s="34">
        <v>20180781</v>
      </c>
      <c r="F7" s="34">
        <v>918700797</v>
      </c>
      <c r="G7" s="34" t="s">
        <v>33</v>
      </c>
      <c r="J7" s="34">
        <v>285.74</v>
      </c>
      <c r="K7" s="34" t="s">
        <v>4633</v>
      </c>
      <c r="L7" s="34" t="s">
        <v>4632</v>
      </c>
      <c r="P7" s="34">
        <v>183</v>
      </c>
      <c r="Q7" s="42">
        <v>285.74</v>
      </c>
      <c r="R7" s="42">
        <v>0</v>
      </c>
      <c r="T7" s="41">
        <v>285.74</v>
      </c>
    </row>
    <row r="8" spans="1:22" x14ac:dyDescent="0.25">
      <c r="D8" s="34">
        <v>20180914</v>
      </c>
      <c r="F8" s="34">
        <v>86087895</v>
      </c>
      <c r="G8" s="34" t="s">
        <v>372</v>
      </c>
      <c r="J8" s="34">
        <v>56.8</v>
      </c>
      <c r="K8" s="34" t="s">
        <v>4634</v>
      </c>
      <c r="L8" s="34" t="s">
        <v>4632</v>
      </c>
      <c r="P8" s="34">
        <v>94</v>
      </c>
      <c r="Q8" s="42">
        <v>28.4</v>
      </c>
      <c r="R8" s="42">
        <v>0</v>
      </c>
      <c r="T8" s="44">
        <v>56.8</v>
      </c>
    </row>
    <row r="9" spans="1:22" x14ac:dyDescent="0.25">
      <c r="K9" s="34" t="s">
        <v>4635</v>
      </c>
      <c r="L9" s="34" t="s">
        <v>4632</v>
      </c>
      <c r="P9" s="34">
        <v>185</v>
      </c>
      <c r="Q9" s="42">
        <v>28.4</v>
      </c>
      <c r="T9" s="41">
        <v>43.54</v>
      </c>
    </row>
    <row r="10" spans="1:22" x14ac:dyDescent="0.25">
      <c r="N10" s="34" t="s">
        <v>4636</v>
      </c>
      <c r="Q10" s="43">
        <v>56.8</v>
      </c>
      <c r="U10" s="44">
        <v>56.8</v>
      </c>
      <c r="V10" s="41">
        <f>U10-Q10</f>
        <v>0</v>
      </c>
    </row>
    <row r="11" spans="1:22" x14ac:dyDescent="0.25">
      <c r="D11" s="34">
        <v>20181184</v>
      </c>
      <c r="F11" s="34">
        <v>40182591</v>
      </c>
      <c r="G11" s="34" t="s">
        <v>244</v>
      </c>
      <c r="J11" s="34">
        <v>43.54</v>
      </c>
      <c r="K11" s="34" t="s">
        <v>4637</v>
      </c>
      <c r="L11" s="34" t="s">
        <v>4632</v>
      </c>
      <c r="P11" s="34">
        <v>176</v>
      </c>
      <c r="Q11" s="42">
        <v>43.54</v>
      </c>
      <c r="R11" s="42">
        <v>0</v>
      </c>
      <c r="U11" s="41">
        <v>43.54</v>
      </c>
      <c r="V11" s="41">
        <f t="shared" ref="V11:V72" si="0">U11-Q11</f>
        <v>0</v>
      </c>
    </row>
    <row r="12" spans="1:22" x14ac:dyDescent="0.25">
      <c r="D12" s="34">
        <v>20181235</v>
      </c>
      <c r="F12" s="34">
        <v>6861319393</v>
      </c>
      <c r="G12" s="34" t="s">
        <v>42</v>
      </c>
      <c r="J12" s="34">
        <v>315.26</v>
      </c>
      <c r="K12" s="34" t="s">
        <v>4631</v>
      </c>
      <c r="L12" s="34" t="s">
        <v>4632</v>
      </c>
      <c r="P12" s="34">
        <v>173</v>
      </c>
      <c r="Q12" s="42">
        <v>315.26</v>
      </c>
      <c r="R12" s="42">
        <v>0</v>
      </c>
      <c r="U12" s="41">
        <v>315.26</v>
      </c>
      <c r="V12" s="41">
        <f t="shared" si="0"/>
        <v>0</v>
      </c>
    </row>
    <row r="13" spans="1:22" x14ac:dyDescent="0.25">
      <c r="D13" s="34">
        <v>20181255</v>
      </c>
      <c r="F13" s="34">
        <v>1823717</v>
      </c>
      <c r="G13" s="34" t="s">
        <v>54</v>
      </c>
      <c r="J13" s="34">
        <v>476.81</v>
      </c>
      <c r="K13" s="34" t="s">
        <v>4631</v>
      </c>
      <c r="L13" s="34" t="s">
        <v>4632</v>
      </c>
      <c r="P13" s="34">
        <v>173</v>
      </c>
      <c r="Q13" s="42">
        <v>476.81</v>
      </c>
      <c r="R13" s="42">
        <v>0</v>
      </c>
      <c r="U13" s="41">
        <v>476.81</v>
      </c>
      <c r="V13" s="41">
        <f t="shared" si="0"/>
        <v>0</v>
      </c>
    </row>
    <row r="14" spans="1:22" x14ac:dyDescent="0.25">
      <c r="D14" s="34">
        <v>20181256</v>
      </c>
      <c r="F14" s="34">
        <v>21803438</v>
      </c>
      <c r="G14" s="34" t="s">
        <v>48</v>
      </c>
      <c r="J14" s="34">
        <v>122.24</v>
      </c>
      <c r="K14" s="34" t="s">
        <v>4631</v>
      </c>
      <c r="L14" s="34" t="s">
        <v>4632</v>
      </c>
      <c r="P14" s="34">
        <v>173</v>
      </c>
      <c r="Q14" s="42">
        <v>122.24</v>
      </c>
      <c r="R14" s="42">
        <v>0</v>
      </c>
      <c r="U14" s="41">
        <v>122.24</v>
      </c>
      <c r="V14" s="41">
        <f t="shared" si="0"/>
        <v>0</v>
      </c>
    </row>
    <row r="15" spans="1:22" x14ac:dyDescent="0.25">
      <c r="D15" s="34">
        <v>20181322</v>
      </c>
      <c r="F15" s="34">
        <v>18213739</v>
      </c>
      <c r="G15" s="34" t="s">
        <v>280</v>
      </c>
      <c r="J15" s="34">
        <v>174.79</v>
      </c>
      <c r="K15" s="34" t="s">
        <v>4631</v>
      </c>
      <c r="L15" s="34" t="s">
        <v>4632</v>
      </c>
      <c r="P15" s="34">
        <v>173</v>
      </c>
      <c r="Q15" s="42">
        <v>174.79</v>
      </c>
      <c r="R15" s="42">
        <v>0</v>
      </c>
      <c r="U15" s="41">
        <v>174.79</v>
      </c>
      <c r="V15" s="41">
        <f t="shared" si="0"/>
        <v>0</v>
      </c>
    </row>
    <row r="16" spans="1:22" x14ac:dyDescent="0.25">
      <c r="D16" s="34">
        <v>20181346</v>
      </c>
      <c r="F16" s="34">
        <v>6861324069</v>
      </c>
      <c r="G16" s="34" t="s">
        <v>42</v>
      </c>
      <c r="J16" s="34">
        <v>295.56</v>
      </c>
      <c r="K16" s="34" t="s">
        <v>4631</v>
      </c>
      <c r="L16" s="34" t="s">
        <v>4632</v>
      </c>
      <c r="P16" s="34">
        <v>173</v>
      </c>
      <c r="Q16" s="42">
        <v>295.56</v>
      </c>
      <c r="R16" s="42">
        <v>0</v>
      </c>
      <c r="U16" s="41">
        <v>295.56</v>
      </c>
      <c r="V16" s="41">
        <f t="shared" si="0"/>
        <v>0</v>
      </c>
    </row>
    <row r="17" spans="4:22" x14ac:dyDescent="0.25">
      <c r="D17" s="34">
        <v>20181353</v>
      </c>
      <c r="F17" s="34">
        <v>6861325216</v>
      </c>
      <c r="G17" s="34" t="s">
        <v>42</v>
      </c>
      <c r="J17" s="34">
        <v>115.39</v>
      </c>
      <c r="K17" s="34" t="s">
        <v>4638</v>
      </c>
      <c r="L17" s="34" t="s">
        <v>4632</v>
      </c>
      <c r="P17" s="34">
        <v>181</v>
      </c>
      <c r="Q17" s="42">
        <v>115.39</v>
      </c>
      <c r="R17" s="42">
        <v>0</v>
      </c>
      <c r="U17" s="41">
        <v>115.39</v>
      </c>
      <c r="V17" s="41">
        <f t="shared" si="0"/>
        <v>0</v>
      </c>
    </row>
    <row r="18" spans="4:22" x14ac:dyDescent="0.25">
      <c r="D18" s="34">
        <v>20181392</v>
      </c>
      <c r="F18" s="34">
        <v>6861326677</v>
      </c>
      <c r="G18" s="34" t="s">
        <v>42</v>
      </c>
      <c r="J18" s="34">
        <v>86.5</v>
      </c>
      <c r="K18" s="34" t="s">
        <v>4635</v>
      </c>
      <c r="L18" s="34" t="s">
        <v>4632</v>
      </c>
      <c r="P18" s="34">
        <v>185</v>
      </c>
      <c r="Q18" s="42">
        <v>86.5</v>
      </c>
      <c r="R18" s="42">
        <v>0</v>
      </c>
      <c r="U18" s="41">
        <v>86.5</v>
      </c>
      <c r="V18" s="41">
        <f t="shared" si="0"/>
        <v>0</v>
      </c>
    </row>
    <row r="19" spans="4:22" x14ac:dyDescent="0.25">
      <c r="D19" s="34">
        <v>20181423</v>
      </c>
      <c r="F19" s="34">
        <v>732018</v>
      </c>
      <c r="G19" s="34" t="s">
        <v>61</v>
      </c>
      <c r="J19" s="34">
        <v>51.19</v>
      </c>
      <c r="K19" s="34" t="s">
        <v>4631</v>
      </c>
      <c r="L19" s="34" t="s">
        <v>4632</v>
      </c>
      <c r="P19" s="34">
        <v>173</v>
      </c>
      <c r="Q19" s="42">
        <v>51.19</v>
      </c>
      <c r="R19" s="42">
        <v>0</v>
      </c>
      <c r="U19" s="41">
        <v>51.19</v>
      </c>
      <c r="V19" s="41">
        <f t="shared" si="0"/>
        <v>0</v>
      </c>
    </row>
    <row r="20" spans="4:22" x14ac:dyDescent="0.25">
      <c r="D20" s="34">
        <v>20181425</v>
      </c>
      <c r="F20" s="34">
        <v>121803090</v>
      </c>
      <c r="G20" s="34" t="s">
        <v>70</v>
      </c>
      <c r="J20" s="34">
        <v>1440.32</v>
      </c>
      <c r="K20" s="34" t="s">
        <v>4637</v>
      </c>
      <c r="L20" s="34" t="s">
        <v>4632</v>
      </c>
      <c r="P20" s="34">
        <v>176</v>
      </c>
      <c r="Q20" s="42">
        <v>1440.32</v>
      </c>
      <c r="R20" s="42">
        <v>0</v>
      </c>
      <c r="U20" s="41">
        <v>1440.32</v>
      </c>
      <c r="V20" s="41">
        <f t="shared" si="0"/>
        <v>0</v>
      </c>
    </row>
    <row r="21" spans="4:22" x14ac:dyDescent="0.25">
      <c r="D21" s="34">
        <v>20181428</v>
      </c>
      <c r="F21" s="34">
        <v>1051824331</v>
      </c>
      <c r="G21" s="34" t="s">
        <v>67</v>
      </c>
      <c r="J21" s="34">
        <v>1026.07</v>
      </c>
      <c r="K21" s="34" t="s">
        <v>4631</v>
      </c>
      <c r="L21" s="34" t="s">
        <v>4632</v>
      </c>
      <c r="P21" s="34">
        <v>173</v>
      </c>
      <c r="Q21" s="42">
        <v>1026.07</v>
      </c>
      <c r="R21" s="42">
        <v>0</v>
      </c>
      <c r="U21" s="41">
        <v>1026.07</v>
      </c>
      <c r="V21" s="41">
        <f t="shared" si="0"/>
        <v>0</v>
      </c>
    </row>
    <row r="22" spans="4:22" x14ac:dyDescent="0.25">
      <c r="D22" s="34">
        <v>20181432</v>
      </c>
      <c r="F22" s="34">
        <v>1051824958</v>
      </c>
      <c r="G22" s="34" t="s">
        <v>67</v>
      </c>
      <c r="J22" s="34">
        <v>6682.16</v>
      </c>
      <c r="K22" s="34" t="s">
        <v>4631</v>
      </c>
      <c r="L22" s="34" t="s">
        <v>4632</v>
      </c>
      <c r="P22" s="34">
        <v>173</v>
      </c>
      <c r="Q22" s="42">
        <v>6682.16</v>
      </c>
      <c r="R22" s="42">
        <v>0</v>
      </c>
      <c r="U22" s="41">
        <v>6682.16</v>
      </c>
      <c r="V22" s="41">
        <f t="shared" si="0"/>
        <v>0</v>
      </c>
    </row>
    <row r="23" spans="4:22" x14ac:dyDescent="0.25">
      <c r="D23" s="34">
        <v>20181444</v>
      </c>
      <c r="F23" s="34">
        <v>670830189</v>
      </c>
      <c r="G23" s="34" t="s">
        <v>94</v>
      </c>
      <c r="J23" s="34">
        <v>1013.15</v>
      </c>
      <c r="K23" s="34" t="s">
        <v>4631</v>
      </c>
      <c r="L23" s="34" t="s">
        <v>4632</v>
      </c>
      <c r="P23" s="34">
        <v>173</v>
      </c>
      <c r="Q23" s="42">
        <v>1013.15</v>
      </c>
      <c r="R23" s="42">
        <v>0</v>
      </c>
      <c r="U23" s="41">
        <v>1013.15</v>
      </c>
      <c r="V23" s="41">
        <f t="shared" si="0"/>
        <v>0</v>
      </c>
    </row>
    <row r="24" spans="4:22" x14ac:dyDescent="0.25">
      <c r="D24" s="34">
        <v>20181445</v>
      </c>
      <c r="F24" s="34">
        <v>670830112</v>
      </c>
      <c r="G24" s="34" t="s">
        <v>94</v>
      </c>
      <c r="J24" s="34">
        <v>168.7</v>
      </c>
      <c r="K24" s="34" t="s">
        <v>4631</v>
      </c>
      <c r="L24" s="34" t="s">
        <v>4632</v>
      </c>
      <c r="P24" s="34">
        <v>173</v>
      </c>
      <c r="Q24" s="42">
        <v>168.7</v>
      </c>
      <c r="R24" s="42">
        <v>0</v>
      </c>
      <c r="U24" s="41">
        <v>168.7</v>
      </c>
      <c r="V24" s="41">
        <f t="shared" si="0"/>
        <v>0</v>
      </c>
    </row>
    <row r="25" spans="4:22" x14ac:dyDescent="0.25">
      <c r="D25" s="34">
        <v>20181446</v>
      </c>
      <c r="F25" s="34">
        <v>18107196</v>
      </c>
      <c r="G25" s="34" t="s">
        <v>98</v>
      </c>
      <c r="J25" s="34">
        <v>510.5</v>
      </c>
      <c r="K25" s="34" t="s">
        <v>4631</v>
      </c>
      <c r="L25" s="34" t="s">
        <v>4632</v>
      </c>
      <c r="P25" s="34">
        <v>173</v>
      </c>
      <c r="Q25" s="42">
        <v>510.5</v>
      </c>
      <c r="R25" s="42">
        <v>0</v>
      </c>
      <c r="U25" s="41">
        <v>510.5</v>
      </c>
      <c r="V25" s="41">
        <f t="shared" si="0"/>
        <v>0</v>
      </c>
    </row>
    <row r="26" spans="4:22" x14ac:dyDescent="0.25">
      <c r="D26" s="34">
        <v>20181448</v>
      </c>
      <c r="F26" s="34">
        <v>6551810820</v>
      </c>
      <c r="G26" s="34" t="s">
        <v>78</v>
      </c>
      <c r="J26" s="34">
        <v>345.56</v>
      </c>
      <c r="K26" s="34" t="s">
        <v>4631</v>
      </c>
      <c r="L26" s="34" t="s">
        <v>4632</v>
      </c>
      <c r="P26" s="34">
        <v>173</v>
      </c>
      <c r="Q26" s="42">
        <v>345.56</v>
      </c>
      <c r="R26" s="42">
        <v>0</v>
      </c>
      <c r="U26" s="41">
        <v>345.56</v>
      </c>
      <c r="V26" s="41">
        <f t="shared" si="0"/>
        <v>0</v>
      </c>
    </row>
    <row r="27" spans="4:22" x14ac:dyDescent="0.25">
      <c r="D27" s="34">
        <v>20181450</v>
      </c>
      <c r="F27" s="34">
        <v>18107217</v>
      </c>
      <c r="G27" s="34" t="s">
        <v>98</v>
      </c>
      <c r="J27" s="34">
        <v>999.24</v>
      </c>
      <c r="K27" s="34" t="s">
        <v>4631</v>
      </c>
      <c r="L27" s="34" t="s">
        <v>4632</v>
      </c>
      <c r="P27" s="34">
        <v>173</v>
      </c>
      <c r="Q27" s="42">
        <v>999.24</v>
      </c>
      <c r="R27" s="42">
        <v>0</v>
      </c>
      <c r="U27" s="41">
        <v>999.24</v>
      </c>
      <c r="V27" s="41">
        <f t="shared" si="0"/>
        <v>0</v>
      </c>
    </row>
    <row r="28" spans="4:22" x14ac:dyDescent="0.25">
      <c r="D28" s="34">
        <v>20181451</v>
      </c>
      <c r="F28" s="34">
        <v>18107230</v>
      </c>
      <c r="G28" s="34" t="s">
        <v>98</v>
      </c>
      <c r="J28" s="34">
        <v>1639.78</v>
      </c>
      <c r="K28" s="34" t="s">
        <v>4631</v>
      </c>
      <c r="L28" s="34" t="s">
        <v>4632</v>
      </c>
      <c r="P28" s="34">
        <v>173</v>
      </c>
      <c r="Q28" s="42">
        <v>1639.78</v>
      </c>
      <c r="R28" s="42">
        <v>0</v>
      </c>
      <c r="U28" s="41">
        <v>1639.78</v>
      </c>
      <c r="V28" s="41">
        <f t="shared" si="0"/>
        <v>0</v>
      </c>
    </row>
    <row r="29" spans="4:22" x14ac:dyDescent="0.25">
      <c r="D29" s="34">
        <v>20181452</v>
      </c>
      <c r="F29" s="34">
        <v>200182187</v>
      </c>
      <c r="G29" s="34" t="s">
        <v>4607</v>
      </c>
      <c r="J29" s="34">
        <v>227.8</v>
      </c>
      <c r="K29" s="34" t="s">
        <v>4631</v>
      </c>
      <c r="L29" s="34" t="s">
        <v>4632</v>
      </c>
      <c r="P29" s="34">
        <v>173</v>
      </c>
      <c r="Q29" s="42">
        <v>227.8</v>
      </c>
      <c r="R29" s="42">
        <v>0</v>
      </c>
      <c r="U29" s="41">
        <v>227.8</v>
      </c>
      <c r="V29" s="41">
        <f t="shared" si="0"/>
        <v>0</v>
      </c>
    </row>
    <row r="30" spans="4:22" x14ac:dyDescent="0.25">
      <c r="D30" s="34">
        <v>20181453</v>
      </c>
      <c r="F30" s="34">
        <v>300183236</v>
      </c>
      <c r="G30" s="34" t="s">
        <v>4607</v>
      </c>
      <c r="J30" s="34">
        <v>312.31</v>
      </c>
      <c r="K30" s="34" t="s">
        <v>4631</v>
      </c>
      <c r="L30" s="34" t="s">
        <v>4632</v>
      </c>
      <c r="P30" s="34">
        <v>173</v>
      </c>
      <c r="Q30" s="42">
        <v>312.31</v>
      </c>
      <c r="R30" s="42">
        <v>0</v>
      </c>
      <c r="U30" s="41">
        <v>312.31</v>
      </c>
      <c r="V30" s="41">
        <f t="shared" si="0"/>
        <v>0</v>
      </c>
    </row>
    <row r="31" spans="4:22" x14ac:dyDescent="0.25">
      <c r="D31" s="34">
        <v>20181454</v>
      </c>
      <c r="F31" s="34">
        <v>220183485</v>
      </c>
      <c r="G31" s="34" t="s">
        <v>4639</v>
      </c>
      <c r="J31" s="34">
        <v>167.75</v>
      </c>
      <c r="K31" s="34" t="s">
        <v>4631</v>
      </c>
      <c r="L31" s="34" t="s">
        <v>4632</v>
      </c>
      <c r="P31" s="34">
        <v>173</v>
      </c>
      <c r="Q31" s="42">
        <v>167.75</v>
      </c>
      <c r="R31" s="42">
        <v>0</v>
      </c>
      <c r="U31" s="41">
        <v>167.75</v>
      </c>
      <c r="V31" s="41">
        <f t="shared" si="0"/>
        <v>0</v>
      </c>
    </row>
    <row r="32" spans="4:22" x14ac:dyDescent="0.25">
      <c r="D32" s="34">
        <v>20181456</v>
      </c>
      <c r="F32" s="34">
        <v>11817</v>
      </c>
      <c r="G32" s="34" t="s">
        <v>100</v>
      </c>
      <c r="J32" s="34">
        <v>3401.83</v>
      </c>
      <c r="K32" s="34" t="s">
        <v>4631</v>
      </c>
      <c r="L32" s="34" t="s">
        <v>4632</v>
      </c>
      <c r="P32" s="34">
        <v>173</v>
      </c>
      <c r="Q32" s="42">
        <v>3401.83</v>
      </c>
      <c r="R32" s="42">
        <v>0</v>
      </c>
      <c r="U32" s="41">
        <v>3401.83</v>
      </c>
      <c r="V32" s="41">
        <f t="shared" si="0"/>
        <v>0</v>
      </c>
    </row>
    <row r="33" spans="4:22" x14ac:dyDescent="0.25">
      <c r="D33" s="34">
        <v>20181459</v>
      </c>
      <c r="F33" s="34">
        <v>18417925</v>
      </c>
      <c r="G33" s="34" t="s">
        <v>116</v>
      </c>
      <c r="J33" s="34">
        <v>356.4</v>
      </c>
      <c r="K33" s="34" t="s">
        <v>4631</v>
      </c>
      <c r="L33" s="34" t="s">
        <v>4632</v>
      </c>
      <c r="P33" s="34">
        <v>173</v>
      </c>
      <c r="Q33" s="42">
        <v>356.4</v>
      </c>
      <c r="R33" s="42">
        <v>0</v>
      </c>
      <c r="U33" s="41">
        <v>356.4</v>
      </c>
      <c r="V33" s="41">
        <f t="shared" si="0"/>
        <v>0</v>
      </c>
    </row>
    <row r="34" spans="4:22" x14ac:dyDescent="0.25">
      <c r="D34" s="34">
        <v>20181462</v>
      </c>
      <c r="F34" s="34">
        <v>1020186227</v>
      </c>
      <c r="G34" s="34" t="s">
        <v>220</v>
      </c>
      <c r="J34" s="34">
        <v>32.880000000000003</v>
      </c>
      <c r="K34" s="34" t="s">
        <v>4631</v>
      </c>
      <c r="L34" s="34" t="s">
        <v>4632</v>
      </c>
      <c r="P34" s="34">
        <v>173</v>
      </c>
      <c r="Q34" s="42">
        <v>32.880000000000003</v>
      </c>
      <c r="R34" s="42">
        <v>0</v>
      </c>
      <c r="U34" s="41">
        <v>32.880000000000003</v>
      </c>
      <c r="V34" s="41">
        <f t="shared" si="0"/>
        <v>0</v>
      </c>
    </row>
    <row r="35" spans="4:22" x14ac:dyDescent="0.25">
      <c r="D35" s="34">
        <v>20181465</v>
      </c>
      <c r="F35" s="34">
        <v>201808228</v>
      </c>
      <c r="G35" s="34" t="s">
        <v>83</v>
      </c>
      <c r="J35" s="34">
        <v>469.08</v>
      </c>
      <c r="K35" s="34" t="s">
        <v>4631</v>
      </c>
      <c r="L35" s="34" t="s">
        <v>4632</v>
      </c>
      <c r="P35" s="34">
        <v>173</v>
      </c>
      <c r="Q35" s="42">
        <v>469.08</v>
      </c>
      <c r="R35" s="42">
        <v>0</v>
      </c>
      <c r="U35" s="41">
        <v>469.08</v>
      </c>
      <c r="V35" s="41">
        <f t="shared" si="0"/>
        <v>0</v>
      </c>
    </row>
    <row r="36" spans="4:22" x14ac:dyDescent="0.25">
      <c r="D36" s="34">
        <v>20181468</v>
      </c>
      <c r="F36" s="34">
        <v>180100117</v>
      </c>
      <c r="G36" s="34" t="s">
        <v>4609</v>
      </c>
      <c r="J36" s="34">
        <v>2480</v>
      </c>
      <c r="K36" s="34" t="s">
        <v>4631</v>
      </c>
      <c r="L36" s="34" t="s">
        <v>4632</v>
      </c>
      <c r="P36" s="34">
        <v>173</v>
      </c>
      <c r="Q36" s="42">
        <v>2480</v>
      </c>
      <c r="R36" s="42">
        <v>0</v>
      </c>
      <c r="U36" s="41">
        <v>2480</v>
      </c>
      <c r="V36" s="41">
        <f t="shared" si="0"/>
        <v>0</v>
      </c>
    </row>
    <row r="37" spans="4:22" x14ac:dyDescent="0.25">
      <c r="D37" s="34">
        <v>20181470</v>
      </c>
      <c r="F37" s="34">
        <v>118068542</v>
      </c>
      <c r="G37" s="34" t="s">
        <v>293</v>
      </c>
      <c r="J37" s="34">
        <v>39.5</v>
      </c>
      <c r="K37" s="34" t="s">
        <v>4631</v>
      </c>
      <c r="L37" s="34" t="s">
        <v>4632</v>
      </c>
      <c r="P37" s="34">
        <v>173</v>
      </c>
      <c r="Q37" s="42">
        <v>39.5</v>
      </c>
      <c r="R37" s="42">
        <v>0</v>
      </c>
      <c r="U37" s="41">
        <v>39.5</v>
      </c>
      <c r="V37" s="41">
        <f t="shared" si="0"/>
        <v>0</v>
      </c>
    </row>
    <row r="38" spans="4:22" x14ac:dyDescent="0.25">
      <c r="D38" s="34">
        <v>20181472</v>
      </c>
      <c r="F38" s="34">
        <v>200182230</v>
      </c>
      <c r="G38" s="34" t="s">
        <v>4607</v>
      </c>
      <c r="J38" s="34">
        <v>338.82</v>
      </c>
      <c r="K38" s="34" t="s">
        <v>4631</v>
      </c>
      <c r="L38" s="34" t="s">
        <v>4632</v>
      </c>
      <c r="P38" s="34">
        <v>173</v>
      </c>
      <c r="Q38" s="42">
        <v>338.82</v>
      </c>
      <c r="R38" s="42">
        <v>0</v>
      </c>
      <c r="U38" s="41">
        <v>338.82</v>
      </c>
      <c r="V38" s="41">
        <f t="shared" si="0"/>
        <v>0</v>
      </c>
    </row>
    <row r="39" spans="4:22" x14ac:dyDescent="0.25">
      <c r="D39" s="34">
        <v>20181473</v>
      </c>
      <c r="F39" s="34">
        <v>300183279</v>
      </c>
      <c r="G39" s="34" t="s">
        <v>4607</v>
      </c>
      <c r="J39" s="34">
        <v>278.99</v>
      </c>
      <c r="K39" s="34" t="s">
        <v>4631</v>
      </c>
      <c r="L39" s="34" t="s">
        <v>4632</v>
      </c>
      <c r="P39" s="34">
        <v>173</v>
      </c>
      <c r="Q39" s="42">
        <v>278.99</v>
      </c>
      <c r="R39" s="42">
        <v>0</v>
      </c>
      <c r="U39" s="41">
        <v>278.99</v>
      </c>
      <c r="V39" s="41">
        <f t="shared" si="0"/>
        <v>0</v>
      </c>
    </row>
    <row r="40" spans="4:22" x14ac:dyDescent="0.25">
      <c r="D40" s="34">
        <v>20181474</v>
      </c>
      <c r="F40" s="34">
        <v>220183516</v>
      </c>
      <c r="G40" s="34" t="s">
        <v>4639</v>
      </c>
      <c r="J40" s="34">
        <v>167.75</v>
      </c>
      <c r="K40" s="34" t="s">
        <v>4631</v>
      </c>
      <c r="L40" s="34" t="s">
        <v>4632</v>
      </c>
      <c r="P40" s="34">
        <v>173</v>
      </c>
      <c r="Q40" s="42">
        <v>167.75</v>
      </c>
      <c r="R40" s="42">
        <v>0</v>
      </c>
      <c r="U40" s="41">
        <v>167.75</v>
      </c>
      <c r="V40" s="41">
        <f t="shared" si="0"/>
        <v>0</v>
      </c>
    </row>
    <row r="41" spans="4:22" x14ac:dyDescent="0.25">
      <c r="D41" s="34">
        <v>20181475</v>
      </c>
      <c r="F41" s="34">
        <v>2018100802</v>
      </c>
      <c r="G41" s="34" t="s">
        <v>113</v>
      </c>
      <c r="J41" s="34">
        <v>426.96</v>
      </c>
      <c r="K41" s="34" t="s">
        <v>4631</v>
      </c>
      <c r="L41" s="34" t="s">
        <v>4632</v>
      </c>
      <c r="P41" s="34">
        <v>173</v>
      </c>
      <c r="Q41" s="42">
        <v>426.96</v>
      </c>
      <c r="R41" s="42">
        <v>0</v>
      </c>
      <c r="U41" s="41">
        <v>426.96</v>
      </c>
      <c r="V41" s="41">
        <f t="shared" si="0"/>
        <v>0</v>
      </c>
    </row>
    <row r="42" spans="4:22" x14ac:dyDescent="0.25">
      <c r="D42" s="34">
        <v>20181478</v>
      </c>
      <c r="F42" s="34">
        <v>200182243</v>
      </c>
      <c r="G42" s="34" t="s">
        <v>4607</v>
      </c>
      <c r="J42" s="34">
        <v>31.44</v>
      </c>
      <c r="K42" s="34" t="s">
        <v>4631</v>
      </c>
      <c r="L42" s="34" t="s">
        <v>4632</v>
      </c>
      <c r="P42" s="34">
        <v>173</v>
      </c>
      <c r="Q42" s="42">
        <v>31.44</v>
      </c>
      <c r="R42" s="42">
        <v>0</v>
      </c>
      <c r="U42" s="41">
        <v>31.44</v>
      </c>
      <c r="V42" s="41">
        <f t="shared" si="0"/>
        <v>0</v>
      </c>
    </row>
    <row r="43" spans="4:22" x14ac:dyDescent="0.25">
      <c r="D43" s="34">
        <v>20181479</v>
      </c>
      <c r="F43" s="34">
        <v>300183290</v>
      </c>
      <c r="G43" s="34" t="s">
        <v>4607</v>
      </c>
      <c r="J43" s="34">
        <v>403.87</v>
      </c>
      <c r="K43" s="34" t="s">
        <v>4631</v>
      </c>
      <c r="L43" s="34" t="s">
        <v>4632</v>
      </c>
      <c r="P43" s="34">
        <v>173</v>
      </c>
      <c r="Q43" s="42">
        <v>403.87</v>
      </c>
      <c r="R43" s="42">
        <v>0</v>
      </c>
      <c r="U43" s="41">
        <v>403.87</v>
      </c>
      <c r="V43" s="41">
        <f t="shared" si="0"/>
        <v>0</v>
      </c>
    </row>
    <row r="44" spans="4:22" x14ac:dyDescent="0.25">
      <c r="D44" s="34">
        <v>20181480</v>
      </c>
      <c r="F44" s="34">
        <v>201808353</v>
      </c>
      <c r="G44" s="34" t="s">
        <v>83</v>
      </c>
      <c r="J44" s="34">
        <v>618.42999999999995</v>
      </c>
      <c r="K44" s="34" t="s">
        <v>4631</v>
      </c>
      <c r="L44" s="34" t="s">
        <v>4632</v>
      </c>
      <c r="P44" s="34">
        <v>173</v>
      </c>
      <c r="Q44" s="42">
        <v>618.42999999999995</v>
      </c>
      <c r="R44" s="42">
        <v>0</v>
      </c>
      <c r="U44" s="41">
        <v>618.42999999999995</v>
      </c>
      <c r="V44" s="41">
        <f t="shared" si="0"/>
        <v>0</v>
      </c>
    </row>
    <row r="45" spans="4:22" x14ac:dyDescent="0.25">
      <c r="D45" s="34">
        <v>20181481</v>
      </c>
      <c r="F45" s="34">
        <v>1181039160</v>
      </c>
      <c r="G45" s="34" t="s">
        <v>63</v>
      </c>
      <c r="J45" s="34">
        <v>545.28</v>
      </c>
      <c r="K45" s="34" t="s">
        <v>4638</v>
      </c>
      <c r="L45" s="34" t="s">
        <v>4632</v>
      </c>
      <c r="P45" s="34">
        <v>181</v>
      </c>
      <c r="Q45" s="42">
        <v>545.28</v>
      </c>
      <c r="R45" s="42">
        <v>0</v>
      </c>
      <c r="U45" s="41">
        <v>545.28</v>
      </c>
      <c r="V45" s="41">
        <f t="shared" si="0"/>
        <v>0</v>
      </c>
    </row>
    <row r="46" spans="4:22" x14ac:dyDescent="0.25">
      <c r="D46" s="34">
        <v>20181485</v>
      </c>
      <c r="F46" s="34">
        <v>8177661</v>
      </c>
      <c r="G46" s="34" t="s">
        <v>428</v>
      </c>
      <c r="J46" s="34">
        <v>162.09</v>
      </c>
      <c r="K46" s="34" t="s">
        <v>4631</v>
      </c>
      <c r="L46" s="34" t="s">
        <v>4632</v>
      </c>
      <c r="P46" s="34">
        <v>173</v>
      </c>
      <c r="Q46" s="42">
        <v>162.09</v>
      </c>
      <c r="R46" s="42">
        <v>0</v>
      </c>
      <c r="U46" s="41">
        <v>162.09</v>
      </c>
      <c r="V46" s="41">
        <f t="shared" si="0"/>
        <v>0</v>
      </c>
    </row>
    <row r="47" spans="4:22" x14ac:dyDescent="0.25">
      <c r="D47" s="34">
        <v>20181488</v>
      </c>
      <c r="F47" s="34">
        <v>670831068</v>
      </c>
      <c r="G47" s="34" t="s">
        <v>94</v>
      </c>
      <c r="J47" s="34">
        <v>723.14</v>
      </c>
      <c r="K47" s="34" t="s">
        <v>4631</v>
      </c>
      <c r="L47" s="34" t="s">
        <v>4632</v>
      </c>
      <c r="P47" s="34">
        <v>173</v>
      </c>
      <c r="Q47" s="42">
        <v>723.14</v>
      </c>
      <c r="R47" s="42">
        <v>0</v>
      </c>
      <c r="U47" s="41">
        <v>723.14</v>
      </c>
      <c r="V47" s="41">
        <f t="shared" si="0"/>
        <v>0</v>
      </c>
    </row>
    <row r="48" spans="4:22" x14ac:dyDescent="0.25">
      <c r="D48" s="34">
        <v>20181489</v>
      </c>
      <c r="F48" s="34">
        <v>18107397</v>
      </c>
      <c r="G48" s="34" t="s">
        <v>98</v>
      </c>
      <c r="J48" s="34">
        <v>309.16000000000003</v>
      </c>
      <c r="K48" s="34" t="s">
        <v>4631</v>
      </c>
      <c r="L48" s="34" t="s">
        <v>4632</v>
      </c>
      <c r="P48" s="34">
        <v>173</v>
      </c>
      <c r="Q48" s="42">
        <v>309.16000000000003</v>
      </c>
      <c r="R48" s="42">
        <v>0</v>
      </c>
      <c r="U48" s="41">
        <v>309.16000000000003</v>
      </c>
      <c r="V48" s="41">
        <f t="shared" si="0"/>
        <v>0</v>
      </c>
    </row>
    <row r="49" spans="4:22" x14ac:dyDescent="0.25">
      <c r="D49" s="34">
        <v>20181493</v>
      </c>
      <c r="F49" s="34">
        <v>1842018</v>
      </c>
      <c r="G49" s="34" t="s">
        <v>4640</v>
      </c>
      <c r="J49" s="34">
        <v>235.2</v>
      </c>
      <c r="K49" s="34" t="s">
        <v>4631</v>
      </c>
      <c r="L49" s="34" t="s">
        <v>4632</v>
      </c>
      <c r="P49" s="34">
        <v>173</v>
      </c>
      <c r="Q49" s="42">
        <v>235.2</v>
      </c>
      <c r="R49" s="42">
        <v>0</v>
      </c>
      <c r="U49" s="41">
        <v>235.2</v>
      </c>
      <c r="V49" s="41">
        <f t="shared" si="0"/>
        <v>0</v>
      </c>
    </row>
    <row r="50" spans="4:22" x14ac:dyDescent="0.25">
      <c r="D50" s="34">
        <v>20181521</v>
      </c>
      <c r="F50" s="34">
        <v>200182276</v>
      </c>
      <c r="G50" s="34" t="s">
        <v>4607</v>
      </c>
      <c r="J50" s="34">
        <v>173.46</v>
      </c>
      <c r="K50" s="34" t="s">
        <v>4631</v>
      </c>
      <c r="L50" s="34" t="s">
        <v>4632</v>
      </c>
      <c r="P50" s="34">
        <v>173</v>
      </c>
      <c r="Q50" s="42">
        <v>173.46</v>
      </c>
      <c r="R50" s="42">
        <v>0</v>
      </c>
      <c r="U50" s="41">
        <v>173.46</v>
      </c>
      <c r="V50" s="41">
        <f t="shared" si="0"/>
        <v>0</v>
      </c>
    </row>
    <row r="51" spans="4:22" x14ac:dyDescent="0.25">
      <c r="D51" s="34">
        <v>20181522</v>
      </c>
      <c r="F51" s="34">
        <v>300183333</v>
      </c>
      <c r="G51" s="34" t="s">
        <v>4607</v>
      </c>
      <c r="J51" s="34">
        <v>403.26</v>
      </c>
      <c r="K51" s="34" t="s">
        <v>4631</v>
      </c>
      <c r="L51" s="34" t="s">
        <v>4632</v>
      </c>
      <c r="P51" s="34">
        <v>173</v>
      </c>
      <c r="Q51" s="42">
        <v>403.26</v>
      </c>
      <c r="R51" s="42">
        <v>0</v>
      </c>
      <c r="U51" s="41">
        <v>403.26</v>
      </c>
      <c r="V51" s="41">
        <f t="shared" si="0"/>
        <v>0</v>
      </c>
    </row>
    <row r="52" spans="4:22" x14ac:dyDescent="0.25">
      <c r="D52" s="34">
        <v>20181523</v>
      </c>
      <c r="F52" s="34">
        <v>2018100805</v>
      </c>
      <c r="G52" s="34" t="s">
        <v>113</v>
      </c>
      <c r="J52" s="34">
        <v>488.25</v>
      </c>
      <c r="K52" s="34" t="s">
        <v>4631</v>
      </c>
      <c r="L52" s="34" t="s">
        <v>4632</v>
      </c>
      <c r="P52" s="34">
        <v>173</v>
      </c>
      <c r="Q52" s="42">
        <v>488.25</v>
      </c>
      <c r="R52" s="42">
        <v>0</v>
      </c>
      <c r="U52" s="41">
        <v>488.25</v>
      </c>
      <c r="V52" s="41">
        <f t="shared" si="0"/>
        <v>0</v>
      </c>
    </row>
    <row r="53" spans="4:22" x14ac:dyDescent="0.25">
      <c r="D53" s="34">
        <v>20181525</v>
      </c>
      <c r="F53" s="34">
        <v>321810231</v>
      </c>
      <c r="G53" s="34" t="s">
        <v>129</v>
      </c>
      <c r="J53" s="34">
        <v>-8.06</v>
      </c>
      <c r="K53" s="34" t="s">
        <v>4631</v>
      </c>
      <c r="L53" s="34" t="s">
        <v>4632</v>
      </c>
      <c r="P53" s="34">
        <v>173</v>
      </c>
      <c r="Q53" s="42">
        <v>-8.06</v>
      </c>
      <c r="R53" s="42">
        <v>0</v>
      </c>
      <c r="U53" s="41">
        <v>-8.06</v>
      </c>
      <c r="V53" s="41">
        <f t="shared" si="0"/>
        <v>0</v>
      </c>
    </row>
    <row r="54" spans="4:22" x14ac:dyDescent="0.25">
      <c r="D54" s="34">
        <v>20181526</v>
      </c>
      <c r="F54" s="34">
        <v>2019601008</v>
      </c>
      <c r="G54" s="34" t="s">
        <v>4610</v>
      </c>
      <c r="J54" s="34">
        <v>84.82</v>
      </c>
      <c r="K54" s="34" t="s">
        <v>4631</v>
      </c>
      <c r="L54" s="34" t="s">
        <v>4632</v>
      </c>
      <c r="P54" s="34">
        <v>173</v>
      </c>
      <c r="Q54" s="42">
        <v>84.82</v>
      </c>
      <c r="R54" s="42">
        <v>0</v>
      </c>
      <c r="U54" s="41">
        <v>84.82</v>
      </c>
      <c r="V54" s="41">
        <f t="shared" si="0"/>
        <v>0</v>
      </c>
    </row>
    <row r="55" spans="4:22" x14ac:dyDescent="0.25">
      <c r="D55" s="34">
        <v>20181527</v>
      </c>
      <c r="F55" s="34">
        <v>18107485</v>
      </c>
      <c r="G55" s="34" t="s">
        <v>98</v>
      </c>
      <c r="J55" s="34">
        <v>592.58000000000004</v>
      </c>
      <c r="K55" s="34" t="s">
        <v>4631</v>
      </c>
      <c r="L55" s="34" t="s">
        <v>4632</v>
      </c>
      <c r="P55" s="34">
        <v>173</v>
      </c>
      <c r="Q55" s="42">
        <v>592.58000000000004</v>
      </c>
      <c r="R55" s="42">
        <v>0</v>
      </c>
      <c r="U55" s="41">
        <v>592.58000000000004</v>
      </c>
      <c r="V55" s="41">
        <f t="shared" si="0"/>
        <v>0</v>
      </c>
    </row>
    <row r="56" spans="4:22" x14ac:dyDescent="0.25">
      <c r="D56" s="34">
        <v>20181528</v>
      </c>
      <c r="F56" s="34">
        <v>201808487</v>
      </c>
      <c r="G56" s="34" t="s">
        <v>83</v>
      </c>
      <c r="J56" s="34">
        <v>541.64</v>
      </c>
      <c r="K56" s="34" t="s">
        <v>4631</v>
      </c>
      <c r="L56" s="34" t="s">
        <v>4632</v>
      </c>
      <c r="P56" s="34">
        <v>173</v>
      </c>
      <c r="Q56" s="42">
        <v>541.64</v>
      </c>
      <c r="R56" s="42">
        <v>0</v>
      </c>
      <c r="U56" s="41">
        <v>541.64</v>
      </c>
      <c r="V56" s="41">
        <f t="shared" si="0"/>
        <v>0</v>
      </c>
    </row>
    <row r="57" spans="4:22" x14ac:dyDescent="0.25">
      <c r="D57" s="34">
        <v>20181529</v>
      </c>
      <c r="F57" s="34">
        <v>200182299</v>
      </c>
      <c r="G57" s="34" t="s">
        <v>4607</v>
      </c>
      <c r="J57" s="34">
        <v>244.03</v>
      </c>
      <c r="K57" s="34" t="s">
        <v>4631</v>
      </c>
      <c r="L57" s="34" t="s">
        <v>4632</v>
      </c>
      <c r="P57" s="34">
        <v>173</v>
      </c>
      <c r="Q57" s="42">
        <v>244.03</v>
      </c>
      <c r="R57" s="42">
        <v>0</v>
      </c>
      <c r="U57" s="41">
        <v>244.03</v>
      </c>
      <c r="V57" s="41">
        <f t="shared" si="0"/>
        <v>0</v>
      </c>
    </row>
    <row r="58" spans="4:22" x14ac:dyDescent="0.25">
      <c r="D58" s="34">
        <v>20181530</v>
      </c>
      <c r="F58" s="34">
        <v>300183371</v>
      </c>
      <c r="G58" s="34" t="s">
        <v>4607</v>
      </c>
      <c r="J58" s="34">
        <v>379.02</v>
      </c>
      <c r="K58" s="34" t="s">
        <v>4631</v>
      </c>
      <c r="L58" s="34" t="s">
        <v>4632</v>
      </c>
      <c r="P58" s="34">
        <v>173</v>
      </c>
      <c r="Q58" s="42">
        <v>379.02</v>
      </c>
      <c r="R58" s="42">
        <v>0</v>
      </c>
      <c r="U58" s="41">
        <v>379.02</v>
      </c>
      <c r="V58" s="41">
        <f t="shared" si="0"/>
        <v>0</v>
      </c>
    </row>
    <row r="59" spans="4:22" x14ac:dyDescent="0.25">
      <c r="D59" s="34">
        <v>20181531</v>
      </c>
      <c r="F59" s="34">
        <v>220183588</v>
      </c>
      <c r="G59" s="34" t="s">
        <v>4639</v>
      </c>
      <c r="J59" s="34">
        <v>170.15</v>
      </c>
      <c r="K59" s="34" t="s">
        <v>4631</v>
      </c>
      <c r="L59" s="34" t="s">
        <v>4632</v>
      </c>
      <c r="P59" s="34">
        <v>173</v>
      </c>
      <c r="Q59" s="42">
        <v>170.15</v>
      </c>
      <c r="R59" s="42">
        <v>0</v>
      </c>
      <c r="U59" s="41">
        <v>170.15</v>
      </c>
      <c r="V59" s="41">
        <f t="shared" si="0"/>
        <v>0</v>
      </c>
    </row>
    <row r="60" spans="4:22" x14ac:dyDescent="0.25">
      <c r="D60" s="34">
        <v>20181532</v>
      </c>
      <c r="F60" s="34">
        <v>321810287</v>
      </c>
      <c r="G60" s="34" t="s">
        <v>129</v>
      </c>
      <c r="J60" s="34">
        <v>-170.28</v>
      </c>
      <c r="K60" s="34" t="s">
        <v>4631</v>
      </c>
      <c r="L60" s="34" t="s">
        <v>4632</v>
      </c>
      <c r="P60" s="34">
        <v>173</v>
      </c>
      <c r="Q60" s="42">
        <v>-170.28</v>
      </c>
      <c r="R60" s="42">
        <v>0</v>
      </c>
      <c r="U60" s="41">
        <v>-170.28</v>
      </c>
      <c r="V60" s="41">
        <f t="shared" si="0"/>
        <v>0</v>
      </c>
    </row>
    <row r="61" spans="4:22" x14ac:dyDescent="0.25">
      <c r="D61" s="34">
        <v>20181533</v>
      </c>
      <c r="F61" s="34">
        <v>200182310</v>
      </c>
      <c r="G61" s="34" t="s">
        <v>4607</v>
      </c>
      <c r="J61" s="34">
        <v>153.31</v>
      </c>
      <c r="K61" s="34" t="s">
        <v>4631</v>
      </c>
      <c r="L61" s="34" t="s">
        <v>4632</v>
      </c>
      <c r="P61" s="34">
        <v>173</v>
      </c>
      <c r="Q61" s="42">
        <v>153.31</v>
      </c>
      <c r="R61" s="42">
        <v>0</v>
      </c>
      <c r="T61" s="44"/>
      <c r="U61" s="41">
        <v>153.31</v>
      </c>
      <c r="V61" s="41">
        <f t="shared" si="0"/>
        <v>0</v>
      </c>
    </row>
    <row r="62" spans="4:22" x14ac:dyDescent="0.25">
      <c r="D62" s="34">
        <v>20181534</v>
      </c>
      <c r="F62" s="34">
        <v>300183385</v>
      </c>
      <c r="G62" s="34" t="s">
        <v>4607</v>
      </c>
      <c r="J62" s="34">
        <v>321.97000000000003</v>
      </c>
      <c r="K62" s="34" t="s">
        <v>4631</v>
      </c>
      <c r="L62" s="34" t="s">
        <v>4632</v>
      </c>
      <c r="P62" s="34">
        <v>173</v>
      </c>
      <c r="Q62" s="42">
        <v>321.97000000000003</v>
      </c>
      <c r="R62" s="42">
        <v>0</v>
      </c>
      <c r="U62" s="41">
        <v>321.97000000000003</v>
      </c>
      <c r="V62" s="41">
        <f t="shared" si="0"/>
        <v>0</v>
      </c>
    </row>
    <row r="63" spans="4:22" x14ac:dyDescent="0.25">
      <c r="D63" s="34">
        <v>20181535</v>
      </c>
      <c r="F63" s="34">
        <v>2018100833</v>
      </c>
      <c r="G63" s="34" t="s">
        <v>113</v>
      </c>
      <c r="J63" s="34">
        <v>641.39</v>
      </c>
      <c r="K63" s="34" t="s">
        <v>4637</v>
      </c>
      <c r="L63" s="34" t="s">
        <v>4632</v>
      </c>
      <c r="P63" s="34">
        <v>176</v>
      </c>
      <c r="Q63" s="43">
        <v>641.39</v>
      </c>
      <c r="R63" s="42">
        <v>0</v>
      </c>
      <c r="U63" s="44">
        <v>641.39</v>
      </c>
      <c r="V63" s="41">
        <f t="shared" si="0"/>
        <v>0</v>
      </c>
    </row>
    <row r="64" spans="4:22" x14ac:dyDescent="0.25">
      <c r="D64" s="34">
        <v>20181536</v>
      </c>
      <c r="F64" s="34">
        <v>670832123</v>
      </c>
      <c r="G64" s="34" t="s">
        <v>94</v>
      </c>
      <c r="J64" s="34">
        <v>168.7</v>
      </c>
      <c r="K64" s="34" t="s">
        <v>4637</v>
      </c>
      <c r="L64" s="34" t="s">
        <v>4632</v>
      </c>
      <c r="P64" s="34">
        <v>176</v>
      </c>
      <c r="Q64" s="42">
        <v>168.7</v>
      </c>
      <c r="R64" s="42">
        <v>0</v>
      </c>
      <c r="U64" s="41">
        <v>168.7</v>
      </c>
      <c r="V64" s="41">
        <f t="shared" si="0"/>
        <v>0</v>
      </c>
    </row>
    <row r="65" spans="4:22" x14ac:dyDescent="0.25">
      <c r="D65" s="34">
        <v>20181537</v>
      </c>
      <c r="F65" s="34">
        <v>201808588</v>
      </c>
      <c r="G65" s="34" t="s">
        <v>83</v>
      </c>
      <c r="J65" s="34">
        <v>349.66</v>
      </c>
      <c r="K65" s="34" t="s">
        <v>4637</v>
      </c>
      <c r="L65" s="34" t="s">
        <v>4632</v>
      </c>
      <c r="P65" s="34">
        <v>176</v>
      </c>
      <c r="Q65" s="42">
        <v>349.66</v>
      </c>
      <c r="R65" s="42">
        <v>0</v>
      </c>
      <c r="U65" s="41">
        <v>349.66</v>
      </c>
      <c r="V65" s="41">
        <f t="shared" si="0"/>
        <v>0</v>
      </c>
    </row>
    <row r="66" spans="4:22" x14ac:dyDescent="0.25">
      <c r="D66" s="34">
        <v>20181539</v>
      </c>
      <c r="F66" s="34">
        <v>1852018</v>
      </c>
      <c r="G66" s="34" t="s">
        <v>4640</v>
      </c>
      <c r="J66" s="34">
        <v>607.20000000000005</v>
      </c>
      <c r="K66" s="34" t="s">
        <v>4631</v>
      </c>
      <c r="L66" s="34" t="s">
        <v>4632</v>
      </c>
      <c r="P66" s="34">
        <v>173</v>
      </c>
      <c r="Q66" s="42">
        <v>607.20000000000005</v>
      </c>
      <c r="R66" s="42">
        <v>0</v>
      </c>
      <c r="U66" s="41">
        <v>607.20000000000005</v>
      </c>
      <c r="V66" s="41">
        <f t="shared" si="0"/>
        <v>0</v>
      </c>
    </row>
    <row r="67" spans="4:22" x14ac:dyDescent="0.25">
      <c r="D67" s="34">
        <v>20181540</v>
      </c>
      <c r="F67" s="34">
        <v>18107584</v>
      </c>
      <c r="G67" s="34" t="s">
        <v>98</v>
      </c>
      <c r="J67" s="34">
        <v>420.9</v>
      </c>
      <c r="K67" s="34" t="s">
        <v>4637</v>
      </c>
      <c r="L67" s="34" t="s">
        <v>4632</v>
      </c>
      <c r="P67" s="34">
        <v>176</v>
      </c>
      <c r="Q67" s="42">
        <v>420.9</v>
      </c>
      <c r="R67" s="42">
        <v>0</v>
      </c>
      <c r="U67" s="41">
        <v>420.9</v>
      </c>
      <c r="V67" s="41">
        <f t="shared" si="0"/>
        <v>0</v>
      </c>
    </row>
    <row r="68" spans="4:22" x14ac:dyDescent="0.25">
      <c r="D68" s="34">
        <v>20181541</v>
      </c>
      <c r="F68" s="34">
        <v>18107588</v>
      </c>
      <c r="G68" s="34" t="s">
        <v>98</v>
      </c>
      <c r="J68" s="34">
        <v>38.4</v>
      </c>
      <c r="K68" s="34" t="s">
        <v>4637</v>
      </c>
      <c r="L68" s="34" t="s">
        <v>4632</v>
      </c>
      <c r="P68" s="34">
        <v>176</v>
      </c>
      <c r="Q68" s="42">
        <v>38.4</v>
      </c>
      <c r="R68" s="42">
        <v>0</v>
      </c>
      <c r="U68" s="41">
        <v>38.4</v>
      </c>
      <c r="V68" s="41">
        <f t="shared" si="0"/>
        <v>0</v>
      </c>
    </row>
    <row r="69" spans="4:22" x14ac:dyDescent="0.25">
      <c r="D69" s="34">
        <v>20181542</v>
      </c>
      <c r="F69" s="34">
        <v>670831933</v>
      </c>
      <c r="G69" s="34" t="s">
        <v>94</v>
      </c>
      <c r="J69" s="34">
        <v>568.66</v>
      </c>
      <c r="K69" s="34" t="s">
        <v>4637</v>
      </c>
      <c r="L69" s="34" t="s">
        <v>4632</v>
      </c>
      <c r="P69" s="34">
        <v>176</v>
      </c>
      <c r="Q69" s="42">
        <v>568.66</v>
      </c>
      <c r="R69" s="42">
        <v>0</v>
      </c>
      <c r="U69" s="41">
        <v>568.66</v>
      </c>
      <c r="V69" s="41">
        <f t="shared" si="0"/>
        <v>0</v>
      </c>
    </row>
    <row r="70" spans="4:22" x14ac:dyDescent="0.25">
      <c r="D70" s="34">
        <v>20181544</v>
      </c>
      <c r="F70" s="34">
        <v>18107650</v>
      </c>
      <c r="G70" s="34" t="s">
        <v>98</v>
      </c>
      <c r="J70" s="34">
        <v>1089.55</v>
      </c>
      <c r="K70" s="34" t="s">
        <v>4637</v>
      </c>
      <c r="L70" s="34" t="s">
        <v>4632</v>
      </c>
      <c r="P70" s="34">
        <v>176</v>
      </c>
      <c r="Q70" s="42">
        <v>1089.55</v>
      </c>
      <c r="R70" s="42">
        <v>0</v>
      </c>
      <c r="U70" s="41">
        <v>1089.55</v>
      </c>
      <c r="V70" s="41">
        <f t="shared" si="0"/>
        <v>0</v>
      </c>
    </row>
    <row r="71" spans="4:22" x14ac:dyDescent="0.25">
      <c r="D71" s="34">
        <v>20181545</v>
      </c>
      <c r="F71" s="34">
        <v>18107656</v>
      </c>
      <c r="G71" s="34" t="s">
        <v>98</v>
      </c>
      <c r="J71" s="34">
        <v>1577.92</v>
      </c>
      <c r="K71" s="34" t="s">
        <v>4641</v>
      </c>
      <c r="L71" s="34" t="s">
        <v>4632</v>
      </c>
      <c r="P71" s="34">
        <v>178</v>
      </c>
      <c r="Q71" s="42">
        <v>1577.92</v>
      </c>
      <c r="R71" s="42">
        <v>0</v>
      </c>
      <c r="U71" s="41">
        <v>1577.92</v>
      </c>
      <c r="V71" s="41">
        <f t="shared" si="0"/>
        <v>0</v>
      </c>
    </row>
    <row r="72" spans="4:22" x14ac:dyDescent="0.25">
      <c r="D72" s="34">
        <v>20181546</v>
      </c>
      <c r="F72" s="34">
        <v>200182360</v>
      </c>
      <c r="G72" s="34" t="s">
        <v>4607</v>
      </c>
      <c r="J72" s="34">
        <v>188.11</v>
      </c>
      <c r="K72" s="34" t="s">
        <v>4637</v>
      </c>
      <c r="L72" s="34" t="s">
        <v>4632</v>
      </c>
      <c r="P72" s="34">
        <v>176</v>
      </c>
      <c r="Q72" s="42">
        <v>188.11</v>
      </c>
      <c r="R72" s="42">
        <v>0</v>
      </c>
      <c r="U72" s="41">
        <v>188.11</v>
      </c>
      <c r="V72" s="41">
        <f t="shared" si="0"/>
        <v>0</v>
      </c>
    </row>
    <row r="73" spans="4:22" x14ac:dyDescent="0.25">
      <c r="D73" s="34">
        <v>20181547</v>
      </c>
      <c r="F73" s="34">
        <v>300183443</v>
      </c>
      <c r="G73" s="34" t="s">
        <v>4607</v>
      </c>
      <c r="J73" s="34">
        <v>518.75</v>
      </c>
      <c r="K73" s="34" t="s">
        <v>4637</v>
      </c>
      <c r="L73" s="34" t="s">
        <v>4632</v>
      </c>
      <c r="P73" s="34">
        <v>176</v>
      </c>
      <c r="Q73" s="42">
        <v>518.75</v>
      </c>
      <c r="R73" s="42">
        <v>0</v>
      </c>
      <c r="U73" s="41">
        <v>518.75</v>
      </c>
      <c r="V73" s="41">
        <f t="shared" ref="V73:V136" si="1">U73-Q73</f>
        <v>0</v>
      </c>
    </row>
    <row r="74" spans="4:22" x14ac:dyDescent="0.25">
      <c r="D74" s="34">
        <v>20181548</v>
      </c>
      <c r="F74" s="34">
        <v>220183639</v>
      </c>
      <c r="G74" s="34" t="s">
        <v>4639</v>
      </c>
      <c r="J74" s="34">
        <v>167.75</v>
      </c>
      <c r="K74" s="34" t="s">
        <v>4637</v>
      </c>
      <c r="L74" s="34" t="s">
        <v>4632</v>
      </c>
      <c r="P74" s="34">
        <v>176</v>
      </c>
      <c r="Q74" s="42">
        <v>167.75</v>
      </c>
      <c r="R74" s="42">
        <v>0</v>
      </c>
      <c r="U74" s="41">
        <v>167.75</v>
      </c>
      <c r="V74" s="41">
        <f t="shared" si="1"/>
        <v>0</v>
      </c>
    </row>
    <row r="75" spans="4:22" x14ac:dyDescent="0.25">
      <c r="D75" s="34">
        <v>20181549</v>
      </c>
      <c r="F75" s="34">
        <v>201808708</v>
      </c>
      <c r="G75" s="34" t="s">
        <v>83</v>
      </c>
      <c r="J75" s="34">
        <v>24.3</v>
      </c>
      <c r="K75" s="34" t="s">
        <v>4637</v>
      </c>
      <c r="L75" s="34" t="s">
        <v>4632</v>
      </c>
      <c r="P75" s="34">
        <v>176</v>
      </c>
      <c r="Q75" s="42">
        <v>24.3</v>
      </c>
      <c r="R75" s="42">
        <v>0</v>
      </c>
      <c r="U75" s="41">
        <v>24.3</v>
      </c>
      <c r="V75" s="41">
        <f t="shared" si="1"/>
        <v>0</v>
      </c>
    </row>
    <row r="76" spans="4:22" x14ac:dyDescent="0.25">
      <c r="D76" s="34">
        <v>20181550</v>
      </c>
      <c r="F76" s="34">
        <v>1800083</v>
      </c>
      <c r="G76" s="34" t="s">
        <v>883</v>
      </c>
      <c r="J76" s="34">
        <v>250</v>
      </c>
      <c r="K76" s="34" t="s">
        <v>4631</v>
      </c>
      <c r="L76" s="34" t="s">
        <v>4632</v>
      </c>
      <c r="P76" s="34">
        <v>173</v>
      </c>
      <c r="Q76" s="42">
        <v>250</v>
      </c>
      <c r="R76" s="42">
        <v>0</v>
      </c>
      <c r="U76" s="41">
        <v>250</v>
      </c>
      <c r="V76" s="41">
        <f t="shared" si="1"/>
        <v>0</v>
      </c>
    </row>
    <row r="77" spans="4:22" x14ac:dyDescent="0.25">
      <c r="D77" s="34">
        <v>20181552</v>
      </c>
      <c r="F77" s="34">
        <v>18048</v>
      </c>
      <c r="G77" s="34" t="s">
        <v>239</v>
      </c>
      <c r="J77" s="34">
        <v>760.43</v>
      </c>
      <c r="K77" s="34" t="s">
        <v>4642</v>
      </c>
      <c r="L77" s="34" t="s">
        <v>4632</v>
      </c>
      <c r="P77" s="34">
        <v>187</v>
      </c>
      <c r="Q77" s="42">
        <v>760.43</v>
      </c>
      <c r="R77" s="42">
        <v>0</v>
      </c>
      <c r="U77" s="41">
        <v>760.43</v>
      </c>
      <c r="V77" s="41">
        <f t="shared" si="1"/>
        <v>0</v>
      </c>
    </row>
    <row r="78" spans="4:22" x14ac:dyDescent="0.25">
      <c r="D78" s="34">
        <v>20181553</v>
      </c>
      <c r="F78" s="34">
        <v>180103842</v>
      </c>
      <c r="G78" s="34" t="s">
        <v>4611</v>
      </c>
      <c r="J78" s="34">
        <v>72.819999999999993</v>
      </c>
      <c r="K78" s="34" t="s">
        <v>4631</v>
      </c>
      <c r="L78" s="34" t="s">
        <v>4632</v>
      </c>
      <c r="P78" s="34">
        <v>173</v>
      </c>
      <c r="Q78" s="42">
        <v>72.819999999999993</v>
      </c>
      <c r="R78" s="42">
        <v>0</v>
      </c>
      <c r="U78" s="41">
        <v>72.819999999999993</v>
      </c>
      <c r="V78" s="41">
        <f t="shared" si="1"/>
        <v>0</v>
      </c>
    </row>
    <row r="79" spans="4:22" x14ac:dyDescent="0.25">
      <c r="D79" s="34">
        <v>20181554</v>
      </c>
      <c r="F79" s="34">
        <v>1020186591</v>
      </c>
      <c r="G79" s="34" t="s">
        <v>220</v>
      </c>
      <c r="J79" s="34">
        <v>16.13</v>
      </c>
      <c r="K79" s="34" t="s">
        <v>4641</v>
      </c>
      <c r="L79" s="34" t="s">
        <v>4632</v>
      </c>
      <c r="P79" s="34">
        <v>178</v>
      </c>
      <c r="Q79" s="42">
        <v>16.13</v>
      </c>
      <c r="R79" s="42">
        <v>0</v>
      </c>
      <c r="U79" s="41">
        <v>16.13</v>
      </c>
      <c r="V79" s="41">
        <f t="shared" si="1"/>
        <v>0</v>
      </c>
    </row>
    <row r="80" spans="4:22" x14ac:dyDescent="0.25">
      <c r="D80" s="34">
        <v>20181555</v>
      </c>
      <c r="F80" s="34">
        <v>695</v>
      </c>
      <c r="G80" s="34" t="s">
        <v>237</v>
      </c>
      <c r="J80" s="34">
        <v>72.84</v>
      </c>
      <c r="K80" s="34" t="s">
        <v>4641</v>
      </c>
      <c r="L80" s="34" t="s">
        <v>4632</v>
      </c>
      <c r="P80" s="34">
        <v>178</v>
      </c>
      <c r="Q80" s="42">
        <v>72.84</v>
      </c>
      <c r="R80" s="42">
        <v>0</v>
      </c>
      <c r="U80" s="41">
        <v>72.84</v>
      </c>
      <c r="V80" s="41">
        <f t="shared" si="1"/>
        <v>0</v>
      </c>
    </row>
    <row r="81" spans="4:22" x14ac:dyDescent="0.25">
      <c r="D81" s="34">
        <v>20181557</v>
      </c>
      <c r="F81" s="34">
        <v>201808752</v>
      </c>
      <c r="G81" s="34" t="s">
        <v>83</v>
      </c>
      <c r="J81" s="34">
        <v>479.21</v>
      </c>
      <c r="K81" s="34" t="s">
        <v>4641</v>
      </c>
      <c r="L81" s="34" t="s">
        <v>4632</v>
      </c>
      <c r="P81" s="34">
        <v>178</v>
      </c>
      <c r="Q81" s="42">
        <v>479.21</v>
      </c>
      <c r="R81" s="42">
        <v>0</v>
      </c>
      <c r="U81" s="41">
        <v>479.21</v>
      </c>
      <c r="V81" s="41">
        <f t="shared" si="1"/>
        <v>0</v>
      </c>
    </row>
    <row r="82" spans="4:22" x14ac:dyDescent="0.25">
      <c r="D82" s="34">
        <v>20181558</v>
      </c>
      <c r="F82" s="34">
        <v>220183658</v>
      </c>
      <c r="G82" s="34" t="s">
        <v>4639</v>
      </c>
      <c r="J82" s="34">
        <v>167.75</v>
      </c>
      <c r="K82" s="34" t="s">
        <v>4641</v>
      </c>
      <c r="L82" s="34" t="s">
        <v>4632</v>
      </c>
      <c r="P82" s="34">
        <v>178</v>
      </c>
      <c r="Q82" s="42">
        <v>167.75</v>
      </c>
      <c r="R82" s="42">
        <v>0</v>
      </c>
      <c r="U82" s="41">
        <v>167.75</v>
      </c>
      <c r="V82" s="41">
        <f t="shared" si="1"/>
        <v>0</v>
      </c>
    </row>
    <row r="83" spans="4:22" x14ac:dyDescent="0.25">
      <c r="D83" s="34">
        <v>20181559</v>
      </c>
      <c r="F83" s="34">
        <v>200182381</v>
      </c>
      <c r="G83" s="34" t="s">
        <v>4607</v>
      </c>
      <c r="J83" s="34">
        <v>322.57</v>
      </c>
      <c r="K83" s="34" t="s">
        <v>4641</v>
      </c>
      <c r="L83" s="34" t="s">
        <v>4632</v>
      </c>
      <c r="P83" s="34">
        <v>178</v>
      </c>
      <c r="Q83" s="42">
        <v>322.57</v>
      </c>
      <c r="R83" s="42">
        <v>0</v>
      </c>
      <c r="U83" s="41">
        <v>322.57</v>
      </c>
      <c r="V83" s="41">
        <f t="shared" si="1"/>
        <v>0</v>
      </c>
    </row>
    <row r="84" spans="4:22" x14ac:dyDescent="0.25">
      <c r="D84" s="34">
        <v>20181560</v>
      </c>
      <c r="F84" s="34">
        <v>300183477</v>
      </c>
      <c r="G84" s="34" t="s">
        <v>4607</v>
      </c>
      <c r="J84" s="34">
        <v>702.03</v>
      </c>
      <c r="K84" s="34" t="s">
        <v>4641</v>
      </c>
      <c r="L84" s="34" t="s">
        <v>4632</v>
      </c>
      <c r="P84" s="34">
        <v>178</v>
      </c>
      <c r="Q84" s="42">
        <v>702.03</v>
      </c>
      <c r="R84" s="42">
        <v>0</v>
      </c>
      <c r="U84" s="41">
        <v>702.03</v>
      </c>
      <c r="V84" s="41">
        <f t="shared" si="1"/>
        <v>0</v>
      </c>
    </row>
    <row r="85" spans="4:22" x14ac:dyDescent="0.25">
      <c r="D85" s="34">
        <v>20181561</v>
      </c>
      <c r="F85" s="34">
        <v>121845460</v>
      </c>
      <c r="G85" s="34" t="s">
        <v>129</v>
      </c>
      <c r="J85" s="34">
        <v>2893.45</v>
      </c>
      <c r="K85" s="34" t="s">
        <v>4631</v>
      </c>
      <c r="L85" s="34" t="s">
        <v>4632</v>
      </c>
      <c r="P85" s="34">
        <v>173</v>
      </c>
      <c r="Q85" s="42">
        <v>2668.26</v>
      </c>
      <c r="R85" s="42">
        <v>225.19</v>
      </c>
      <c r="S85" s="41" t="s">
        <v>4659</v>
      </c>
      <c r="U85" s="41">
        <v>2893.45</v>
      </c>
      <c r="V85" s="41">
        <f t="shared" si="1"/>
        <v>225.1899999999996</v>
      </c>
    </row>
    <row r="86" spans="4:22" x14ac:dyDescent="0.25">
      <c r="D86" s="34">
        <v>20181562</v>
      </c>
      <c r="F86" s="34">
        <v>1800082</v>
      </c>
      <c r="G86" s="34" t="s">
        <v>883</v>
      </c>
      <c r="J86" s="34">
        <v>900.86</v>
      </c>
      <c r="K86" s="34" t="s">
        <v>4631</v>
      </c>
      <c r="L86" s="34" t="s">
        <v>4632</v>
      </c>
      <c r="P86" s="34">
        <v>173</v>
      </c>
      <c r="Q86" s="42">
        <v>900.86</v>
      </c>
      <c r="R86" s="42">
        <v>0</v>
      </c>
      <c r="U86" s="41">
        <v>900.86</v>
      </c>
      <c r="V86" s="41">
        <f t="shared" si="1"/>
        <v>0</v>
      </c>
    </row>
    <row r="87" spans="4:22" x14ac:dyDescent="0.25">
      <c r="D87" s="34">
        <v>20181563</v>
      </c>
      <c r="F87" s="34">
        <v>2018210610</v>
      </c>
      <c r="G87" s="34" t="s">
        <v>124</v>
      </c>
      <c r="J87" s="34">
        <v>70.2</v>
      </c>
      <c r="K87" s="34" t="s">
        <v>4631</v>
      </c>
      <c r="L87" s="34" t="s">
        <v>4632</v>
      </c>
      <c r="P87" s="34">
        <v>173</v>
      </c>
      <c r="Q87" s="42">
        <v>70.2</v>
      </c>
      <c r="R87" s="42">
        <v>0</v>
      </c>
      <c r="U87" s="41">
        <v>70.2</v>
      </c>
      <c r="V87" s="41">
        <f t="shared" si="1"/>
        <v>0</v>
      </c>
    </row>
    <row r="88" spans="4:22" x14ac:dyDescent="0.25">
      <c r="D88" s="34">
        <v>20181564</v>
      </c>
      <c r="F88" s="34">
        <v>118069063</v>
      </c>
      <c r="G88" s="34" t="s">
        <v>293</v>
      </c>
      <c r="J88" s="34">
        <v>57.01</v>
      </c>
      <c r="K88" s="34" t="s">
        <v>4641</v>
      </c>
      <c r="L88" s="34" t="s">
        <v>4632</v>
      </c>
      <c r="P88" s="34">
        <v>178</v>
      </c>
      <c r="Q88" s="42">
        <v>57.01</v>
      </c>
      <c r="R88" s="42">
        <v>0</v>
      </c>
      <c r="U88" s="41">
        <v>57.01</v>
      </c>
      <c r="V88" s="41">
        <f t="shared" si="1"/>
        <v>0</v>
      </c>
    </row>
    <row r="89" spans="4:22" x14ac:dyDescent="0.25">
      <c r="D89" s="34">
        <v>20181565</v>
      </c>
      <c r="F89" s="34">
        <v>221018</v>
      </c>
      <c r="G89" s="34" t="s">
        <v>4612</v>
      </c>
      <c r="J89" s="34">
        <v>40</v>
      </c>
      <c r="K89" s="34" t="s">
        <v>4631</v>
      </c>
      <c r="L89" s="34" t="s">
        <v>4632</v>
      </c>
      <c r="P89" s="34">
        <v>312</v>
      </c>
      <c r="Q89" s="42">
        <v>40</v>
      </c>
      <c r="R89" s="42">
        <v>0</v>
      </c>
      <c r="U89" s="41">
        <v>40</v>
      </c>
      <c r="V89" s="41">
        <f t="shared" si="1"/>
        <v>0</v>
      </c>
    </row>
    <row r="90" spans="4:22" x14ac:dyDescent="0.25">
      <c r="D90" s="34">
        <v>20181566</v>
      </c>
      <c r="F90" s="34">
        <v>20180571</v>
      </c>
      <c r="G90" s="34" t="s">
        <v>4643</v>
      </c>
      <c r="J90" s="34">
        <v>164.04</v>
      </c>
      <c r="K90" s="34" t="s">
        <v>4631</v>
      </c>
      <c r="L90" s="34" t="s">
        <v>4632</v>
      </c>
      <c r="P90" s="34">
        <v>173</v>
      </c>
      <c r="Q90" s="42">
        <v>164.04</v>
      </c>
      <c r="R90" s="42">
        <v>0</v>
      </c>
      <c r="U90" s="41">
        <v>164.04</v>
      </c>
      <c r="V90" s="41">
        <f t="shared" si="1"/>
        <v>0</v>
      </c>
    </row>
    <row r="91" spans="4:22" x14ac:dyDescent="0.25">
      <c r="D91" s="34">
        <v>20181567</v>
      </c>
      <c r="F91" s="34">
        <v>200182395</v>
      </c>
      <c r="G91" s="34" t="s">
        <v>4607</v>
      </c>
      <c r="J91" s="34">
        <v>98.34</v>
      </c>
      <c r="K91" s="34" t="s">
        <v>4644</v>
      </c>
      <c r="L91" s="34" t="s">
        <v>4632</v>
      </c>
      <c r="P91" s="34">
        <v>182</v>
      </c>
      <c r="Q91" s="42">
        <v>98.34</v>
      </c>
      <c r="R91" s="42">
        <v>0</v>
      </c>
      <c r="U91" s="41">
        <v>98.34</v>
      </c>
      <c r="V91" s="41">
        <f t="shared" si="1"/>
        <v>0</v>
      </c>
    </row>
    <row r="92" spans="4:22" x14ac:dyDescent="0.25">
      <c r="D92" s="34">
        <v>20181568</v>
      </c>
      <c r="F92" s="34">
        <v>300183490</v>
      </c>
      <c r="G92" s="34" t="s">
        <v>4607</v>
      </c>
      <c r="J92" s="34">
        <v>356</v>
      </c>
      <c r="K92" s="34" t="s">
        <v>4644</v>
      </c>
      <c r="L92" s="34" t="s">
        <v>4632</v>
      </c>
      <c r="P92" s="34">
        <v>182</v>
      </c>
      <c r="Q92" s="42">
        <v>356</v>
      </c>
      <c r="R92" s="42">
        <v>0</v>
      </c>
      <c r="U92" s="41">
        <v>356</v>
      </c>
      <c r="V92" s="41">
        <f t="shared" si="1"/>
        <v>0</v>
      </c>
    </row>
    <row r="93" spans="4:22" x14ac:dyDescent="0.25">
      <c r="D93" s="34">
        <v>20181569</v>
      </c>
      <c r="F93" s="34">
        <v>2018100839</v>
      </c>
      <c r="G93" s="34" t="s">
        <v>113</v>
      </c>
      <c r="J93" s="34">
        <v>529.59</v>
      </c>
      <c r="K93" s="34" t="s">
        <v>4641</v>
      </c>
      <c r="L93" s="34" t="s">
        <v>4632</v>
      </c>
      <c r="P93" s="34">
        <v>178</v>
      </c>
      <c r="Q93" s="42">
        <v>529.59</v>
      </c>
      <c r="R93" s="42">
        <v>0</v>
      </c>
      <c r="U93" s="41">
        <v>529.59</v>
      </c>
      <c r="V93" s="41">
        <f t="shared" si="1"/>
        <v>0</v>
      </c>
    </row>
    <row r="94" spans="4:22" x14ac:dyDescent="0.25">
      <c r="D94" s="34">
        <v>20181570</v>
      </c>
      <c r="F94" s="34">
        <v>201808850</v>
      </c>
      <c r="G94" s="34" t="s">
        <v>83</v>
      </c>
      <c r="J94" s="34">
        <v>407.68</v>
      </c>
      <c r="K94" s="34" t="s">
        <v>4644</v>
      </c>
      <c r="L94" s="34" t="s">
        <v>4632</v>
      </c>
      <c r="P94" s="34">
        <v>182</v>
      </c>
      <c r="Q94" s="42">
        <v>407.68</v>
      </c>
      <c r="R94" s="42">
        <v>0</v>
      </c>
      <c r="U94" s="41">
        <v>407.68</v>
      </c>
      <c r="V94" s="41">
        <f t="shared" si="1"/>
        <v>0</v>
      </c>
    </row>
    <row r="95" spans="4:22" x14ac:dyDescent="0.25">
      <c r="D95" s="34">
        <v>20181571</v>
      </c>
      <c r="F95" s="34">
        <v>18107795</v>
      </c>
      <c r="G95" s="34" t="s">
        <v>98</v>
      </c>
      <c r="J95" s="34">
        <v>65.52</v>
      </c>
      <c r="K95" s="34" t="s">
        <v>4644</v>
      </c>
      <c r="L95" s="34" t="s">
        <v>4632</v>
      </c>
      <c r="P95" s="34">
        <v>182</v>
      </c>
      <c r="Q95" s="42">
        <v>65.52</v>
      </c>
      <c r="R95" s="42">
        <v>0</v>
      </c>
      <c r="U95" s="41">
        <v>65.52</v>
      </c>
      <c r="V95" s="41">
        <f t="shared" si="1"/>
        <v>0</v>
      </c>
    </row>
    <row r="96" spans="4:22" x14ac:dyDescent="0.25">
      <c r="D96" s="34">
        <v>20181572</v>
      </c>
      <c r="F96" s="34">
        <v>18107819</v>
      </c>
      <c r="G96" s="34" t="s">
        <v>98</v>
      </c>
      <c r="J96" s="34">
        <v>378.6</v>
      </c>
      <c r="K96" s="34" t="s">
        <v>4644</v>
      </c>
      <c r="L96" s="34" t="s">
        <v>4632</v>
      </c>
      <c r="P96" s="34">
        <v>182</v>
      </c>
      <c r="Q96" s="42">
        <v>378.6</v>
      </c>
      <c r="R96" s="42">
        <v>0</v>
      </c>
      <c r="U96" s="41">
        <v>378.6</v>
      </c>
      <c r="V96" s="41">
        <f t="shared" si="1"/>
        <v>0</v>
      </c>
    </row>
    <row r="97" spans="4:22" x14ac:dyDescent="0.25">
      <c r="D97" s="34">
        <v>20181573</v>
      </c>
      <c r="F97" s="34">
        <v>670832868</v>
      </c>
      <c r="G97" s="34" t="s">
        <v>94</v>
      </c>
      <c r="J97" s="34">
        <v>1182.8</v>
      </c>
      <c r="K97" s="34" t="s">
        <v>4644</v>
      </c>
      <c r="L97" s="34" t="s">
        <v>4632</v>
      </c>
      <c r="P97" s="34">
        <v>182</v>
      </c>
      <c r="Q97" s="42">
        <v>1182.8</v>
      </c>
      <c r="R97" s="42">
        <v>0</v>
      </c>
      <c r="U97" s="41">
        <v>1182.8</v>
      </c>
      <c r="V97" s="41">
        <f t="shared" si="1"/>
        <v>0</v>
      </c>
    </row>
    <row r="98" spans="4:22" x14ac:dyDescent="0.25">
      <c r="D98" s="34">
        <v>20181574</v>
      </c>
      <c r="F98" s="34">
        <v>300183536</v>
      </c>
      <c r="G98" s="34" t="s">
        <v>4607</v>
      </c>
      <c r="J98" s="34">
        <v>311.36</v>
      </c>
      <c r="K98" s="34" t="s">
        <v>4644</v>
      </c>
      <c r="L98" s="34" t="s">
        <v>4632</v>
      </c>
      <c r="P98" s="34">
        <v>182</v>
      </c>
      <c r="Q98" s="42">
        <v>311.36</v>
      </c>
      <c r="R98" s="42">
        <v>0</v>
      </c>
      <c r="U98" s="41">
        <v>311.36</v>
      </c>
      <c r="V98" s="41">
        <f t="shared" si="1"/>
        <v>0</v>
      </c>
    </row>
    <row r="99" spans="4:22" x14ac:dyDescent="0.25">
      <c r="D99" s="34">
        <v>20181575</v>
      </c>
      <c r="F99" s="34">
        <v>1800065</v>
      </c>
      <c r="G99" s="34" t="s">
        <v>4615</v>
      </c>
      <c r="J99" s="34">
        <v>336</v>
      </c>
      <c r="K99" s="34" t="s">
        <v>4637</v>
      </c>
      <c r="L99" s="34" t="s">
        <v>4632</v>
      </c>
      <c r="P99" s="34">
        <v>176</v>
      </c>
      <c r="Q99" s="42">
        <v>336</v>
      </c>
      <c r="R99" s="42">
        <v>0</v>
      </c>
      <c r="U99" s="41">
        <v>336</v>
      </c>
      <c r="V99" s="41">
        <f t="shared" si="1"/>
        <v>0</v>
      </c>
    </row>
    <row r="100" spans="4:22" x14ac:dyDescent="0.25">
      <c r="D100" s="34">
        <v>20181577</v>
      </c>
      <c r="F100" s="34">
        <v>2018041</v>
      </c>
      <c r="G100" s="34" t="s">
        <v>4613</v>
      </c>
      <c r="J100" s="34">
        <v>1113</v>
      </c>
      <c r="K100" s="34" t="s">
        <v>4645</v>
      </c>
      <c r="L100" s="34" t="s">
        <v>4632</v>
      </c>
      <c r="P100" s="34">
        <v>174</v>
      </c>
      <c r="Q100" s="42">
        <v>113</v>
      </c>
      <c r="R100" s="42">
        <v>0</v>
      </c>
      <c r="U100" s="41"/>
      <c r="V100" s="41"/>
    </row>
    <row r="101" spans="4:22" x14ac:dyDescent="0.25">
      <c r="K101" s="34" t="s">
        <v>4645</v>
      </c>
      <c r="L101" s="34" t="s">
        <v>4632</v>
      </c>
      <c r="P101" s="34">
        <v>313</v>
      </c>
      <c r="Q101" s="42">
        <v>1000</v>
      </c>
      <c r="U101" s="41"/>
      <c r="V101" s="41"/>
    </row>
    <row r="102" spans="4:22" x14ac:dyDescent="0.25">
      <c r="N102" s="34" t="s">
        <v>4636</v>
      </c>
      <c r="Q102" s="42">
        <v>1113</v>
      </c>
      <c r="U102" s="41">
        <v>1113</v>
      </c>
      <c r="V102" s="41">
        <f t="shared" si="1"/>
        <v>0</v>
      </c>
    </row>
    <row r="103" spans="4:22" x14ac:dyDescent="0.25">
      <c r="D103" s="34">
        <v>20181578</v>
      </c>
      <c r="F103" s="34">
        <v>1982018</v>
      </c>
      <c r="G103" s="34" t="s">
        <v>4640</v>
      </c>
      <c r="J103" s="34">
        <v>138</v>
      </c>
      <c r="K103" s="34" t="s">
        <v>4638</v>
      </c>
      <c r="L103" s="34" t="s">
        <v>4632</v>
      </c>
      <c r="P103" s="34">
        <v>181</v>
      </c>
      <c r="Q103" s="42">
        <v>138</v>
      </c>
      <c r="R103" s="42">
        <v>0</v>
      </c>
      <c r="U103" s="41">
        <v>138</v>
      </c>
      <c r="V103" s="41">
        <f t="shared" si="1"/>
        <v>0</v>
      </c>
    </row>
    <row r="104" spans="4:22" x14ac:dyDescent="0.25">
      <c r="D104" s="34">
        <v>20181579</v>
      </c>
      <c r="F104" s="34">
        <v>1810175894</v>
      </c>
      <c r="G104" s="34" t="s">
        <v>148</v>
      </c>
      <c r="J104" s="34">
        <v>12.6</v>
      </c>
      <c r="K104" s="34" t="s">
        <v>4631</v>
      </c>
      <c r="L104" s="34" t="s">
        <v>4632</v>
      </c>
      <c r="P104" s="34">
        <v>173</v>
      </c>
      <c r="Q104" s="42">
        <v>12.6</v>
      </c>
      <c r="R104" s="42">
        <v>0</v>
      </c>
      <c r="U104" s="41">
        <v>12.6</v>
      </c>
      <c r="V104" s="41">
        <f t="shared" si="1"/>
        <v>0</v>
      </c>
    </row>
    <row r="105" spans="4:22" x14ac:dyDescent="0.25">
      <c r="D105" s="34">
        <v>20181580</v>
      </c>
      <c r="F105" s="34">
        <v>11822569</v>
      </c>
      <c r="G105" s="34" t="s">
        <v>4646</v>
      </c>
      <c r="J105" s="34">
        <v>122.74</v>
      </c>
      <c r="K105" s="34" t="s">
        <v>4631</v>
      </c>
      <c r="L105" s="34" t="s">
        <v>4632</v>
      </c>
      <c r="P105" s="34">
        <v>173</v>
      </c>
      <c r="Q105" s="42">
        <v>102.28</v>
      </c>
      <c r="R105" s="42">
        <v>20.46</v>
      </c>
      <c r="S105" s="41" t="s">
        <v>4659</v>
      </c>
      <c r="U105" s="41">
        <v>122.74</v>
      </c>
      <c r="V105" s="41">
        <f t="shared" si="1"/>
        <v>20.459999999999994</v>
      </c>
    </row>
    <row r="106" spans="4:22" x14ac:dyDescent="0.25">
      <c r="D106" s="34">
        <v>20181581</v>
      </c>
      <c r="F106" s="34">
        <v>220183728</v>
      </c>
      <c r="G106" s="34" t="s">
        <v>4639</v>
      </c>
      <c r="J106" s="34">
        <v>167.75</v>
      </c>
      <c r="K106" s="34" t="s">
        <v>4644</v>
      </c>
      <c r="L106" s="34" t="s">
        <v>4632</v>
      </c>
      <c r="P106" s="34">
        <v>182</v>
      </c>
      <c r="Q106" s="42">
        <v>167.75</v>
      </c>
      <c r="R106" s="42">
        <v>0</v>
      </c>
      <c r="U106" s="41">
        <v>167.75</v>
      </c>
      <c r="V106" s="41">
        <f t="shared" si="1"/>
        <v>0</v>
      </c>
    </row>
    <row r="107" spans="4:22" x14ac:dyDescent="0.25">
      <c r="D107" s="34">
        <v>20181582</v>
      </c>
      <c r="F107" s="34">
        <v>200182432</v>
      </c>
      <c r="G107" s="34" t="s">
        <v>4607</v>
      </c>
      <c r="J107" s="34">
        <v>27.47</v>
      </c>
      <c r="K107" s="34" t="s">
        <v>4644</v>
      </c>
      <c r="L107" s="34" t="s">
        <v>4632</v>
      </c>
      <c r="P107" s="34">
        <v>182</v>
      </c>
      <c r="Q107" s="42">
        <v>27.47</v>
      </c>
      <c r="R107" s="42">
        <v>0</v>
      </c>
      <c r="U107" s="41">
        <v>27.47</v>
      </c>
      <c r="V107" s="41">
        <f t="shared" si="1"/>
        <v>0</v>
      </c>
    </row>
    <row r="108" spans="4:22" x14ac:dyDescent="0.25">
      <c r="D108" s="34">
        <v>20181583</v>
      </c>
      <c r="F108" s="34">
        <v>51808719</v>
      </c>
      <c r="G108" s="34" t="s">
        <v>2804</v>
      </c>
      <c r="J108" s="34">
        <v>11.7</v>
      </c>
      <c r="K108" s="34" t="s">
        <v>4631</v>
      </c>
      <c r="L108" s="34" t="s">
        <v>4632</v>
      </c>
      <c r="P108" s="34">
        <v>173</v>
      </c>
      <c r="Q108" s="42">
        <v>11.7</v>
      </c>
      <c r="R108" s="42">
        <v>0</v>
      </c>
      <c r="U108" s="41">
        <v>11.7</v>
      </c>
      <c r="V108" s="41">
        <f t="shared" si="1"/>
        <v>0</v>
      </c>
    </row>
    <row r="109" spans="4:22" x14ac:dyDescent="0.25">
      <c r="D109" s="34">
        <v>20181587</v>
      </c>
      <c r="F109" s="34">
        <v>18107895</v>
      </c>
      <c r="G109" s="34" t="s">
        <v>98</v>
      </c>
      <c r="J109" s="34">
        <v>593.48</v>
      </c>
      <c r="K109" s="34" t="s">
        <v>4644</v>
      </c>
      <c r="L109" s="34" t="s">
        <v>4632</v>
      </c>
      <c r="P109" s="34">
        <v>182</v>
      </c>
      <c r="Q109" s="42">
        <v>593.48</v>
      </c>
      <c r="R109" s="42">
        <v>0</v>
      </c>
      <c r="U109" s="41">
        <v>593.48</v>
      </c>
      <c r="V109" s="41">
        <f t="shared" si="1"/>
        <v>0</v>
      </c>
    </row>
    <row r="110" spans="4:22" x14ac:dyDescent="0.25">
      <c r="D110" s="34">
        <v>20181588</v>
      </c>
      <c r="F110" s="34">
        <v>18107879</v>
      </c>
      <c r="G110" s="34" t="s">
        <v>98</v>
      </c>
      <c r="J110" s="34">
        <v>94.61</v>
      </c>
      <c r="K110" s="34" t="s">
        <v>4644</v>
      </c>
      <c r="L110" s="34" t="s">
        <v>4632</v>
      </c>
      <c r="P110" s="34">
        <v>182</v>
      </c>
      <c r="Q110" s="42">
        <v>94.61</v>
      </c>
      <c r="R110" s="42">
        <v>0</v>
      </c>
      <c r="U110" s="41">
        <v>94.61</v>
      </c>
      <c r="V110" s="41">
        <f t="shared" si="1"/>
        <v>0</v>
      </c>
    </row>
    <row r="111" spans="4:22" x14ac:dyDescent="0.25">
      <c r="D111" s="34">
        <v>20181589</v>
      </c>
      <c r="F111" s="34">
        <v>670833334</v>
      </c>
      <c r="G111" s="34" t="s">
        <v>94</v>
      </c>
      <c r="J111" s="34">
        <v>168.7</v>
      </c>
      <c r="K111" s="34" t="s">
        <v>4644</v>
      </c>
      <c r="L111" s="34" t="s">
        <v>4632</v>
      </c>
      <c r="P111" s="34">
        <v>182</v>
      </c>
      <c r="Q111" s="42">
        <v>168.7</v>
      </c>
      <c r="R111" s="42">
        <v>0</v>
      </c>
      <c r="U111" s="41">
        <v>168.7</v>
      </c>
      <c r="V111" s="41">
        <f t="shared" si="1"/>
        <v>0</v>
      </c>
    </row>
    <row r="112" spans="4:22" x14ac:dyDescent="0.25">
      <c r="D112" s="34">
        <v>20181590</v>
      </c>
      <c r="F112" s="34">
        <v>2018100862</v>
      </c>
      <c r="G112" s="34" t="s">
        <v>113</v>
      </c>
      <c r="J112" s="34">
        <v>657.1</v>
      </c>
      <c r="K112" s="34" t="s">
        <v>4644</v>
      </c>
      <c r="L112" s="34" t="s">
        <v>4632</v>
      </c>
      <c r="P112" s="34">
        <v>182</v>
      </c>
      <c r="Q112" s="42">
        <v>657.1</v>
      </c>
      <c r="R112" s="42">
        <v>0</v>
      </c>
      <c r="U112" s="41">
        <v>657.1</v>
      </c>
      <c r="V112" s="41">
        <f t="shared" si="1"/>
        <v>0</v>
      </c>
    </row>
    <row r="113" spans="4:22" x14ac:dyDescent="0.25">
      <c r="D113" s="34">
        <v>20181591</v>
      </c>
      <c r="F113" s="34">
        <v>118185</v>
      </c>
      <c r="G113" s="34" t="s">
        <v>100</v>
      </c>
      <c r="J113" s="34">
        <v>3409.18</v>
      </c>
      <c r="K113" s="34" t="s">
        <v>4638</v>
      </c>
      <c r="L113" s="34" t="s">
        <v>4632</v>
      </c>
      <c r="P113" s="34">
        <v>181</v>
      </c>
      <c r="Q113" s="42">
        <v>3409.18</v>
      </c>
      <c r="R113" s="42">
        <v>0</v>
      </c>
      <c r="U113" s="41">
        <v>3409.18</v>
      </c>
      <c r="V113" s="41">
        <f t="shared" si="1"/>
        <v>0</v>
      </c>
    </row>
    <row r="114" spans="4:22" x14ac:dyDescent="0.25">
      <c r="D114" s="34">
        <v>20181592</v>
      </c>
      <c r="F114" s="34">
        <v>220183753</v>
      </c>
      <c r="G114" s="34" t="s">
        <v>4639</v>
      </c>
      <c r="J114" s="34">
        <v>168.95</v>
      </c>
      <c r="K114" s="34" t="s">
        <v>4644</v>
      </c>
      <c r="L114" s="34" t="s">
        <v>4632</v>
      </c>
      <c r="P114" s="34">
        <v>182</v>
      </c>
      <c r="Q114" s="42">
        <v>168.95</v>
      </c>
      <c r="R114" s="42">
        <v>0</v>
      </c>
      <c r="U114" s="41">
        <v>168.95</v>
      </c>
      <c r="V114" s="41">
        <f t="shared" si="1"/>
        <v>0</v>
      </c>
    </row>
    <row r="115" spans="4:22" x14ac:dyDescent="0.25">
      <c r="D115" s="34">
        <v>20181593</v>
      </c>
      <c r="F115" s="34">
        <v>200182455</v>
      </c>
      <c r="G115" s="34" t="s">
        <v>4607</v>
      </c>
      <c r="J115" s="34">
        <v>156.41</v>
      </c>
      <c r="K115" s="34" t="s">
        <v>4647</v>
      </c>
      <c r="L115" s="34" t="s">
        <v>4632</v>
      </c>
      <c r="P115" s="34">
        <v>186</v>
      </c>
      <c r="Q115" s="42">
        <v>156.41</v>
      </c>
      <c r="R115" s="42">
        <v>0</v>
      </c>
      <c r="U115" s="41">
        <v>156.41</v>
      </c>
      <c r="V115" s="41">
        <f t="shared" si="1"/>
        <v>0</v>
      </c>
    </row>
    <row r="116" spans="4:22" x14ac:dyDescent="0.25">
      <c r="D116" s="34">
        <v>20181594</v>
      </c>
      <c r="F116" s="34">
        <v>300183582</v>
      </c>
      <c r="G116" s="34" t="s">
        <v>4607</v>
      </c>
      <c r="J116" s="34">
        <v>334.56</v>
      </c>
      <c r="K116" s="34" t="s">
        <v>4647</v>
      </c>
      <c r="L116" s="34" t="s">
        <v>4632</v>
      </c>
      <c r="P116" s="34">
        <v>186</v>
      </c>
      <c r="Q116" s="42">
        <v>334.56</v>
      </c>
      <c r="R116" s="42">
        <v>0</v>
      </c>
      <c r="U116" s="41">
        <v>334.56</v>
      </c>
      <c r="V116" s="41">
        <f t="shared" si="1"/>
        <v>0</v>
      </c>
    </row>
    <row r="117" spans="4:22" x14ac:dyDescent="0.25">
      <c r="D117" s="34">
        <v>20181596</v>
      </c>
      <c r="F117" s="34">
        <v>8127180072</v>
      </c>
      <c r="G117" s="34" t="s">
        <v>1934</v>
      </c>
      <c r="J117" s="34">
        <v>450</v>
      </c>
      <c r="K117" s="34" t="s">
        <v>4637</v>
      </c>
      <c r="L117" s="34" t="s">
        <v>4632</v>
      </c>
      <c r="P117" s="34">
        <v>176</v>
      </c>
      <c r="Q117" s="42">
        <v>450</v>
      </c>
      <c r="R117" s="42">
        <v>0</v>
      </c>
      <c r="U117" s="41">
        <v>450</v>
      </c>
      <c r="V117" s="41">
        <f t="shared" si="1"/>
        <v>0</v>
      </c>
    </row>
    <row r="118" spans="4:22" x14ac:dyDescent="0.25">
      <c r="D118" s="34">
        <v>20181597</v>
      </c>
      <c r="F118" s="34">
        <v>8127180076</v>
      </c>
      <c r="G118" s="34" t="s">
        <v>1934</v>
      </c>
      <c r="J118" s="34">
        <v>1378.68</v>
      </c>
      <c r="K118" s="34" t="s">
        <v>4638</v>
      </c>
      <c r="L118" s="34" t="s">
        <v>4632</v>
      </c>
      <c r="P118" s="34">
        <v>181</v>
      </c>
      <c r="Q118" s="42">
        <v>1378.68</v>
      </c>
      <c r="R118" s="42">
        <v>0</v>
      </c>
      <c r="U118" s="41">
        <v>1378.68</v>
      </c>
      <c r="V118" s="41">
        <f t="shared" si="1"/>
        <v>0</v>
      </c>
    </row>
    <row r="119" spans="4:22" x14ac:dyDescent="0.25">
      <c r="D119" s="34">
        <v>20181598</v>
      </c>
      <c r="F119" s="34">
        <v>20184558</v>
      </c>
      <c r="G119" s="34" t="s">
        <v>4614</v>
      </c>
      <c r="J119" s="34">
        <v>25.98</v>
      </c>
      <c r="K119" s="34" t="s">
        <v>4631</v>
      </c>
      <c r="L119" s="34" t="s">
        <v>4632</v>
      </c>
      <c r="P119" s="34">
        <v>312</v>
      </c>
      <c r="Q119" s="42">
        <v>25.98</v>
      </c>
      <c r="R119" s="42">
        <v>0</v>
      </c>
      <c r="U119" s="41">
        <v>25.98</v>
      </c>
      <c r="V119" s="41">
        <f t="shared" si="1"/>
        <v>0</v>
      </c>
    </row>
    <row r="120" spans="4:22" x14ac:dyDescent="0.25">
      <c r="D120" s="34">
        <v>20181599</v>
      </c>
      <c r="F120" s="34">
        <v>180100218</v>
      </c>
      <c r="G120" s="34" t="s">
        <v>134</v>
      </c>
      <c r="J120" s="34">
        <v>469.79</v>
      </c>
      <c r="K120" s="34" t="s">
        <v>4631</v>
      </c>
      <c r="L120" s="34" t="s">
        <v>4632</v>
      </c>
      <c r="P120" s="34">
        <v>173</v>
      </c>
      <c r="Q120" s="42">
        <v>469.79</v>
      </c>
      <c r="R120" s="42">
        <v>0</v>
      </c>
      <c r="U120" s="41">
        <v>469.79</v>
      </c>
      <c r="V120" s="41">
        <f t="shared" si="1"/>
        <v>0</v>
      </c>
    </row>
    <row r="121" spans="4:22" x14ac:dyDescent="0.25">
      <c r="D121" s="34">
        <v>20181600</v>
      </c>
      <c r="F121" s="34">
        <v>181010</v>
      </c>
      <c r="G121" s="34" t="s">
        <v>152</v>
      </c>
      <c r="J121" s="34">
        <v>495</v>
      </c>
      <c r="K121" s="34" t="s">
        <v>4631</v>
      </c>
      <c r="L121" s="34" t="s">
        <v>4632</v>
      </c>
      <c r="P121" s="34">
        <v>173</v>
      </c>
      <c r="Q121" s="42">
        <v>495</v>
      </c>
      <c r="R121" s="42">
        <v>0</v>
      </c>
      <c r="U121" s="41">
        <v>495</v>
      </c>
      <c r="V121" s="41">
        <f t="shared" si="1"/>
        <v>0</v>
      </c>
    </row>
    <row r="122" spans="4:22" x14ac:dyDescent="0.25">
      <c r="D122" s="34">
        <v>20181601</v>
      </c>
      <c r="F122" s="34">
        <v>181011</v>
      </c>
      <c r="G122" s="34" t="s">
        <v>152</v>
      </c>
      <c r="J122" s="34">
        <v>966.11</v>
      </c>
      <c r="K122" s="34" t="s">
        <v>4631</v>
      </c>
      <c r="L122" s="34" t="s">
        <v>4632</v>
      </c>
      <c r="P122" s="34">
        <v>173</v>
      </c>
      <c r="Q122" s="42">
        <v>966.11</v>
      </c>
      <c r="R122" s="42">
        <v>0</v>
      </c>
      <c r="U122" s="41">
        <v>966.11</v>
      </c>
      <c r="V122" s="41">
        <f t="shared" si="1"/>
        <v>0</v>
      </c>
    </row>
    <row r="123" spans="4:22" x14ac:dyDescent="0.25">
      <c r="D123" s="34">
        <v>20181602</v>
      </c>
      <c r="F123" s="34">
        <v>181012</v>
      </c>
      <c r="G123" s="34" t="s">
        <v>152</v>
      </c>
      <c r="J123" s="34">
        <v>365.76</v>
      </c>
      <c r="K123" s="34" t="s">
        <v>4631</v>
      </c>
      <c r="L123" s="34" t="s">
        <v>4632</v>
      </c>
      <c r="P123" s="34">
        <v>173</v>
      </c>
      <c r="Q123" s="42">
        <v>365.76</v>
      </c>
      <c r="R123" s="42">
        <v>0</v>
      </c>
      <c r="U123" s="41">
        <v>365.76</v>
      </c>
      <c r="V123" s="41">
        <f t="shared" si="1"/>
        <v>0</v>
      </c>
    </row>
    <row r="124" spans="4:22" x14ac:dyDescent="0.25">
      <c r="D124" s="34">
        <v>20181603</v>
      </c>
      <c r="F124" s="34">
        <v>18049</v>
      </c>
      <c r="G124" s="34" t="s">
        <v>239</v>
      </c>
      <c r="J124" s="34">
        <v>122.53</v>
      </c>
      <c r="K124" s="34" t="s">
        <v>4631</v>
      </c>
      <c r="L124" s="34" t="s">
        <v>4632</v>
      </c>
      <c r="P124" s="34">
        <v>173</v>
      </c>
      <c r="Q124" s="42">
        <v>122.53</v>
      </c>
      <c r="R124" s="42">
        <v>0</v>
      </c>
      <c r="U124" s="41">
        <v>122.53</v>
      </c>
      <c r="V124" s="41">
        <f t="shared" si="1"/>
        <v>0</v>
      </c>
    </row>
    <row r="125" spans="4:22" x14ac:dyDescent="0.25">
      <c r="D125" s="34">
        <v>20181604</v>
      </c>
      <c r="F125" s="34">
        <v>180102571</v>
      </c>
      <c r="G125" s="34" t="s">
        <v>3831</v>
      </c>
      <c r="J125" s="34">
        <v>1319.9</v>
      </c>
      <c r="K125" s="34" t="s">
        <v>4631</v>
      </c>
      <c r="L125" s="34" t="s">
        <v>4632</v>
      </c>
      <c r="P125" s="34">
        <v>0</v>
      </c>
      <c r="Q125" s="42">
        <v>1319.9</v>
      </c>
      <c r="R125" s="42">
        <v>-1319.9</v>
      </c>
      <c r="U125" s="44">
        <v>1319.9</v>
      </c>
      <c r="V125" s="41">
        <f t="shared" si="1"/>
        <v>0</v>
      </c>
    </row>
    <row r="126" spans="4:22" x14ac:dyDescent="0.25">
      <c r="K126" s="34" t="s">
        <v>4631</v>
      </c>
      <c r="L126" s="34" t="s">
        <v>4632</v>
      </c>
      <c r="P126" s="34">
        <v>173</v>
      </c>
      <c r="Q126" s="42">
        <v>1319.9</v>
      </c>
      <c r="U126" s="41"/>
      <c r="V126" s="41">
        <f t="shared" si="1"/>
        <v>-1319.9</v>
      </c>
    </row>
    <row r="127" spans="4:22" x14ac:dyDescent="0.25">
      <c r="N127" s="34" t="s">
        <v>4636</v>
      </c>
      <c r="Q127" s="42">
        <v>2639.8</v>
      </c>
      <c r="U127" s="41"/>
      <c r="V127" s="41">
        <f t="shared" si="1"/>
        <v>-2639.8</v>
      </c>
    </row>
    <row r="128" spans="4:22" x14ac:dyDescent="0.25">
      <c r="D128" s="34">
        <v>20181605</v>
      </c>
      <c r="F128" s="34">
        <v>180100219</v>
      </c>
      <c r="G128" s="34" t="s">
        <v>134</v>
      </c>
      <c r="J128" s="34">
        <v>248.89</v>
      </c>
      <c r="K128" s="34" t="s">
        <v>4631</v>
      </c>
      <c r="L128" s="34" t="s">
        <v>4632</v>
      </c>
      <c r="P128" s="34">
        <v>173</v>
      </c>
      <c r="Q128" s="42">
        <v>248.89</v>
      </c>
      <c r="R128" s="42">
        <v>0</v>
      </c>
      <c r="U128" s="41">
        <v>248.89</v>
      </c>
      <c r="V128" s="41">
        <f t="shared" si="1"/>
        <v>0</v>
      </c>
    </row>
    <row r="129" spans="4:22" x14ac:dyDescent="0.25">
      <c r="D129" s="34">
        <v>20181606</v>
      </c>
      <c r="F129" s="34">
        <v>2018210639</v>
      </c>
      <c r="G129" s="34" t="s">
        <v>124</v>
      </c>
      <c r="J129" s="34">
        <v>7.1</v>
      </c>
      <c r="K129" s="34" t="s">
        <v>4631</v>
      </c>
      <c r="L129" s="34" t="s">
        <v>4632</v>
      </c>
      <c r="P129" s="34">
        <v>173</v>
      </c>
      <c r="Q129" s="42">
        <v>7.1</v>
      </c>
      <c r="R129" s="42">
        <v>0</v>
      </c>
      <c r="U129" s="41">
        <v>7.1</v>
      </c>
      <c r="V129" s="41">
        <f t="shared" si="1"/>
        <v>0</v>
      </c>
    </row>
    <row r="130" spans="4:22" x14ac:dyDescent="0.25">
      <c r="D130" s="34">
        <v>20181608</v>
      </c>
      <c r="F130" s="34">
        <v>16</v>
      </c>
      <c r="G130" s="34" t="s">
        <v>4237</v>
      </c>
      <c r="J130" s="34">
        <v>712.5</v>
      </c>
      <c r="K130" s="34" t="s">
        <v>4631</v>
      </c>
      <c r="L130" s="34" t="s">
        <v>4632</v>
      </c>
      <c r="P130" s="34">
        <v>173</v>
      </c>
      <c r="Q130" s="42">
        <v>712.5</v>
      </c>
      <c r="R130" s="42">
        <v>0</v>
      </c>
      <c r="U130" s="41">
        <v>712.5</v>
      </c>
      <c r="V130" s="41">
        <f t="shared" si="1"/>
        <v>0</v>
      </c>
    </row>
    <row r="131" spans="4:22" x14ac:dyDescent="0.25">
      <c r="D131" s="34">
        <v>20181609</v>
      </c>
      <c r="F131" s="34">
        <v>2151800845</v>
      </c>
      <c r="G131" s="34" t="s">
        <v>142</v>
      </c>
      <c r="J131" s="34">
        <v>208.3</v>
      </c>
      <c r="K131" s="34" t="s">
        <v>4631</v>
      </c>
      <c r="L131" s="34" t="s">
        <v>4632</v>
      </c>
      <c r="P131" s="34">
        <v>173</v>
      </c>
      <c r="Q131" s="42">
        <v>208.3</v>
      </c>
      <c r="R131" s="42">
        <v>0</v>
      </c>
      <c r="U131" s="41">
        <v>208.3</v>
      </c>
      <c r="V131" s="41">
        <f t="shared" si="1"/>
        <v>0</v>
      </c>
    </row>
    <row r="132" spans="4:22" x14ac:dyDescent="0.25">
      <c r="D132" s="34">
        <v>20181610</v>
      </c>
      <c r="F132" s="34">
        <v>752018</v>
      </c>
      <c r="G132" s="34" t="s">
        <v>61</v>
      </c>
      <c r="J132" s="34">
        <v>51.19</v>
      </c>
      <c r="K132" s="34" t="s">
        <v>4642</v>
      </c>
      <c r="L132" s="34" t="s">
        <v>4632</v>
      </c>
      <c r="P132" s="34">
        <v>187</v>
      </c>
      <c r="Q132" s="42">
        <v>51.19</v>
      </c>
      <c r="R132" s="42">
        <v>0</v>
      </c>
      <c r="U132" s="41">
        <v>51.19</v>
      </c>
      <c r="V132" s="41">
        <f t="shared" si="1"/>
        <v>0</v>
      </c>
    </row>
    <row r="133" spans="4:22" x14ac:dyDescent="0.25">
      <c r="D133" s="34">
        <v>20181611</v>
      </c>
      <c r="F133" s="34">
        <v>1840112980</v>
      </c>
      <c r="G133" s="34" t="s">
        <v>259</v>
      </c>
      <c r="J133" s="34">
        <v>37.14</v>
      </c>
      <c r="K133" s="34" t="s">
        <v>4631</v>
      </c>
      <c r="L133" s="34" t="s">
        <v>4632</v>
      </c>
      <c r="P133" s="34">
        <v>173</v>
      </c>
      <c r="Q133" s="42">
        <v>37.14</v>
      </c>
      <c r="R133" s="42">
        <v>0</v>
      </c>
      <c r="U133" s="41">
        <v>37.14</v>
      </c>
      <c r="V133" s="41">
        <f t="shared" si="1"/>
        <v>0</v>
      </c>
    </row>
    <row r="134" spans="4:22" x14ac:dyDescent="0.25">
      <c r="D134" s="34">
        <v>20181612</v>
      </c>
      <c r="F134" s="34">
        <v>180501</v>
      </c>
      <c r="G134" s="34" t="s">
        <v>390</v>
      </c>
      <c r="J134" s="34">
        <v>180</v>
      </c>
      <c r="K134" s="34" t="s">
        <v>4642</v>
      </c>
      <c r="L134" s="34" t="s">
        <v>4632</v>
      </c>
      <c r="P134" s="34">
        <v>187</v>
      </c>
      <c r="Q134" s="42">
        <v>180</v>
      </c>
      <c r="R134" s="42">
        <v>0</v>
      </c>
      <c r="U134" s="41">
        <v>180</v>
      </c>
      <c r="V134" s="41">
        <f t="shared" si="1"/>
        <v>0</v>
      </c>
    </row>
    <row r="135" spans="4:22" x14ac:dyDescent="0.25">
      <c r="D135" s="34">
        <v>20181614</v>
      </c>
      <c r="F135" s="34">
        <v>121846785</v>
      </c>
      <c r="G135" s="34" t="s">
        <v>129</v>
      </c>
      <c r="J135" s="34">
        <v>3119.53</v>
      </c>
      <c r="K135" s="34" t="s">
        <v>4631</v>
      </c>
      <c r="L135" s="34" t="s">
        <v>4632</v>
      </c>
      <c r="P135" s="34">
        <v>173</v>
      </c>
      <c r="Q135" s="42">
        <v>3119.53</v>
      </c>
      <c r="R135" s="42">
        <v>0</v>
      </c>
      <c r="U135" s="41">
        <v>3119.53</v>
      </c>
      <c r="V135" s="41">
        <f t="shared" si="1"/>
        <v>0</v>
      </c>
    </row>
    <row r="136" spans="4:22" x14ac:dyDescent="0.25">
      <c r="D136" s="34">
        <v>20181615</v>
      </c>
      <c r="F136" s="34">
        <v>121848131</v>
      </c>
      <c r="G136" s="34" t="s">
        <v>129</v>
      </c>
      <c r="J136" s="34">
        <v>1183.49</v>
      </c>
      <c r="K136" s="34" t="s">
        <v>4637</v>
      </c>
      <c r="L136" s="34" t="s">
        <v>4632</v>
      </c>
      <c r="P136" s="34">
        <v>176</v>
      </c>
      <c r="Q136" s="42">
        <v>1183.49</v>
      </c>
      <c r="R136" s="42">
        <v>0</v>
      </c>
      <c r="U136" s="41">
        <v>1183.49</v>
      </c>
      <c r="V136" s="41">
        <f t="shared" si="1"/>
        <v>0</v>
      </c>
    </row>
    <row r="137" spans="4:22" x14ac:dyDescent="0.25">
      <c r="D137" s="34">
        <v>20181616</v>
      </c>
      <c r="F137" s="34">
        <v>201808978</v>
      </c>
      <c r="G137" s="34" t="s">
        <v>83</v>
      </c>
      <c r="J137" s="34">
        <v>560.53</v>
      </c>
      <c r="K137" s="34" t="s">
        <v>4644</v>
      </c>
      <c r="L137" s="34" t="s">
        <v>4632</v>
      </c>
      <c r="P137" s="34">
        <v>182</v>
      </c>
      <c r="Q137" s="42">
        <v>560.53</v>
      </c>
      <c r="R137" s="42">
        <v>0</v>
      </c>
      <c r="U137" s="41">
        <v>560.53</v>
      </c>
      <c r="V137" s="41">
        <f t="shared" ref="V137:V193" si="2">U137-Q137</f>
        <v>0</v>
      </c>
    </row>
    <row r="138" spans="4:22" x14ac:dyDescent="0.25">
      <c r="D138" s="34">
        <v>20181617</v>
      </c>
      <c r="F138" s="34">
        <v>201809085</v>
      </c>
      <c r="G138" s="34" t="s">
        <v>83</v>
      </c>
      <c r="J138" s="34">
        <v>773.65</v>
      </c>
      <c r="K138" s="34" t="s">
        <v>4647</v>
      </c>
      <c r="L138" s="34" t="s">
        <v>4632</v>
      </c>
      <c r="P138" s="34">
        <v>186</v>
      </c>
      <c r="Q138" s="42">
        <v>773.65</v>
      </c>
      <c r="R138" s="42">
        <v>0</v>
      </c>
      <c r="U138" s="41">
        <v>773.65</v>
      </c>
      <c r="V138" s="41">
        <f t="shared" si="2"/>
        <v>0</v>
      </c>
    </row>
    <row r="139" spans="4:22" x14ac:dyDescent="0.25">
      <c r="D139" s="34">
        <v>20181618</v>
      </c>
      <c r="F139" s="34">
        <v>200182468</v>
      </c>
      <c r="G139" s="34" t="s">
        <v>4607</v>
      </c>
      <c r="J139" s="34">
        <v>46.2</v>
      </c>
      <c r="K139" s="34" t="s">
        <v>4647</v>
      </c>
      <c r="L139" s="34" t="s">
        <v>4632</v>
      </c>
      <c r="P139" s="34">
        <v>186</v>
      </c>
      <c r="Q139" s="42">
        <v>46.2</v>
      </c>
      <c r="R139" s="42">
        <v>0</v>
      </c>
      <c r="U139" s="41">
        <v>46.2</v>
      </c>
      <c r="V139" s="41">
        <f t="shared" si="2"/>
        <v>0</v>
      </c>
    </row>
    <row r="140" spans="4:22" x14ac:dyDescent="0.25">
      <c r="D140" s="34">
        <v>20181619</v>
      </c>
      <c r="F140" s="34">
        <v>300183589</v>
      </c>
      <c r="G140" s="34" t="s">
        <v>4607</v>
      </c>
      <c r="J140" s="34">
        <v>494.09</v>
      </c>
      <c r="K140" s="34" t="s">
        <v>4647</v>
      </c>
      <c r="L140" s="34" t="s">
        <v>4632</v>
      </c>
      <c r="P140" s="34">
        <v>186</v>
      </c>
      <c r="Q140" s="42">
        <v>494.09</v>
      </c>
      <c r="R140" s="42">
        <v>0</v>
      </c>
      <c r="U140" s="41">
        <v>494.09</v>
      </c>
      <c r="V140" s="41">
        <f t="shared" si="2"/>
        <v>0</v>
      </c>
    </row>
    <row r="141" spans="4:22" x14ac:dyDescent="0.25">
      <c r="D141" s="34">
        <v>20181620</v>
      </c>
      <c r="F141" s="34">
        <v>200182482</v>
      </c>
      <c r="G141" s="34" t="s">
        <v>4607</v>
      </c>
      <c r="J141" s="34">
        <v>312.91000000000003</v>
      </c>
      <c r="K141" s="34" t="s">
        <v>4647</v>
      </c>
      <c r="L141" s="34" t="s">
        <v>4632</v>
      </c>
      <c r="P141" s="34">
        <v>186</v>
      </c>
      <c r="Q141" s="42">
        <v>312.91000000000003</v>
      </c>
      <c r="R141" s="42">
        <v>0</v>
      </c>
      <c r="U141" s="41">
        <v>312.91000000000003</v>
      </c>
      <c r="V141" s="41">
        <f t="shared" si="2"/>
        <v>0</v>
      </c>
    </row>
    <row r="142" spans="4:22" x14ac:dyDescent="0.25">
      <c r="D142" s="34">
        <v>20181621</v>
      </c>
      <c r="F142" s="34">
        <v>300183629</v>
      </c>
      <c r="G142" s="34" t="s">
        <v>4607</v>
      </c>
      <c r="J142" s="34">
        <v>383.28</v>
      </c>
      <c r="K142" s="34" t="s">
        <v>4647</v>
      </c>
      <c r="L142" s="34" t="s">
        <v>4632</v>
      </c>
      <c r="P142" s="34">
        <v>186</v>
      </c>
      <c r="Q142" s="42">
        <v>383.28</v>
      </c>
      <c r="R142" s="42">
        <v>0</v>
      </c>
      <c r="U142" s="41">
        <v>383.28</v>
      </c>
      <c r="V142" s="41">
        <f t="shared" si="2"/>
        <v>0</v>
      </c>
    </row>
    <row r="143" spans="4:22" x14ac:dyDescent="0.25">
      <c r="D143" s="34">
        <v>20181622</v>
      </c>
      <c r="F143" s="34">
        <v>18107978</v>
      </c>
      <c r="G143" s="34" t="s">
        <v>98</v>
      </c>
      <c r="J143" s="34">
        <v>1517.87</v>
      </c>
      <c r="K143" s="34" t="s">
        <v>4647</v>
      </c>
      <c r="L143" s="34" t="s">
        <v>4632</v>
      </c>
      <c r="P143" s="34">
        <v>186</v>
      </c>
      <c r="Q143" s="42">
        <v>1517.87</v>
      </c>
      <c r="R143" s="42">
        <v>0</v>
      </c>
      <c r="U143" s="41">
        <v>1517.87</v>
      </c>
      <c r="V143" s="41">
        <f t="shared" si="2"/>
        <v>0</v>
      </c>
    </row>
    <row r="144" spans="4:22" x14ac:dyDescent="0.25">
      <c r="D144" s="34">
        <v>20181623</v>
      </c>
      <c r="F144" s="34">
        <v>18107986</v>
      </c>
      <c r="G144" s="34" t="s">
        <v>98</v>
      </c>
      <c r="J144" s="34">
        <v>3063.91</v>
      </c>
      <c r="K144" s="34" t="s">
        <v>4647</v>
      </c>
      <c r="L144" s="34" t="s">
        <v>4632</v>
      </c>
      <c r="P144" s="34">
        <v>186</v>
      </c>
      <c r="Q144" s="42">
        <v>3063.91</v>
      </c>
      <c r="R144" s="42">
        <v>0</v>
      </c>
      <c r="U144" s="41">
        <v>3063.91</v>
      </c>
      <c r="V144" s="41">
        <f t="shared" si="2"/>
        <v>0</v>
      </c>
    </row>
    <row r="145" spans="4:22" x14ac:dyDescent="0.25">
      <c r="D145" s="34">
        <v>20181624</v>
      </c>
      <c r="F145" s="34">
        <v>670833675</v>
      </c>
      <c r="G145" s="34" t="s">
        <v>94</v>
      </c>
      <c r="J145" s="34">
        <v>758.8</v>
      </c>
      <c r="K145" s="34" t="s">
        <v>4647</v>
      </c>
      <c r="L145" s="34" t="s">
        <v>4632</v>
      </c>
      <c r="P145" s="34">
        <v>186</v>
      </c>
      <c r="Q145" s="42">
        <v>758.8</v>
      </c>
      <c r="R145" s="42">
        <v>0</v>
      </c>
      <c r="U145" s="41">
        <v>758.8</v>
      </c>
      <c r="V145" s="41">
        <f t="shared" si="2"/>
        <v>0</v>
      </c>
    </row>
    <row r="146" spans="4:22" x14ac:dyDescent="0.25">
      <c r="D146" s="34">
        <v>20181625</v>
      </c>
      <c r="F146" s="34">
        <v>2018100866</v>
      </c>
      <c r="G146" s="34" t="s">
        <v>113</v>
      </c>
      <c r="J146" s="34">
        <v>531.14</v>
      </c>
      <c r="K146" s="34" t="s">
        <v>4647</v>
      </c>
      <c r="L146" s="34" t="s">
        <v>4632</v>
      </c>
      <c r="P146" s="34">
        <v>186</v>
      </c>
      <c r="Q146" s="42">
        <v>531.14</v>
      </c>
      <c r="R146" s="42">
        <v>0</v>
      </c>
      <c r="U146" s="41">
        <v>531.14</v>
      </c>
      <c r="V146" s="41">
        <f t="shared" si="2"/>
        <v>0</v>
      </c>
    </row>
    <row r="147" spans="4:22" x14ac:dyDescent="0.25">
      <c r="D147" s="34">
        <v>20181626</v>
      </c>
      <c r="F147" s="34">
        <v>220183772</v>
      </c>
      <c r="G147" s="34" t="s">
        <v>4639</v>
      </c>
      <c r="J147" s="34">
        <v>168.95</v>
      </c>
      <c r="K147" s="34" t="s">
        <v>4647</v>
      </c>
      <c r="L147" s="34" t="s">
        <v>4632</v>
      </c>
      <c r="P147" s="34">
        <v>186</v>
      </c>
      <c r="Q147" s="42">
        <v>168.95</v>
      </c>
      <c r="R147" s="42">
        <v>0</v>
      </c>
      <c r="U147" s="41">
        <v>168.95</v>
      </c>
      <c r="V147" s="41">
        <f t="shared" si="2"/>
        <v>0</v>
      </c>
    </row>
    <row r="148" spans="4:22" x14ac:dyDescent="0.25">
      <c r="D148" s="34">
        <v>20181627</v>
      </c>
      <c r="F148" s="34">
        <v>18103664</v>
      </c>
      <c r="G148" s="34" t="s">
        <v>4648</v>
      </c>
      <c r="J148" s="34">
        <v>7603.55</v>
      </c>
      <c r="K148" s="34" t="s">
        <v>4642</v>
      </c>
      <c r="L148" s="34" t="s">
        <v>4632</v>
      </c>
      <c r="P148" s="34">
        <v>187</v>
      </c>
      <c r="Q148" s="42">
        <v>7603.55</v>
      </c>
      <c r="R148" s="42">
        <v>0</v>
      </c>
      <c r="U148" s="41">
        <v>7603.55</v>
      </c>
      <c r="V148" s="41">
        <f t="shared" si="2"/>
        <v>0</v>
      </c>
    </row>
    <row r="149" spans="4:22" x14ac:dyDescent="0.25">
      <c r="D149" s="34">
        <v>20181630</v>
      </c>
      <c r="F149" s="34">
        <v>3500411531</v>
      </c>
      <c r="G149" s="34" t="s">
        <v>198</v>
      </c>
      <c r="J149" s="34">
        <v>530.97</v>
      </c>
      <c r="K149" s="34" t="s">
        <v>4641</v>
      </c>
      <c r="L149" s="34" t="s">
        <v>4632</v>
      </c>
      <c r="P149" s="34">
        <v>178</v>
      </c>
      <c r="Q149" s="42">
        <v>530.97</v>
      </c>
      <c r="R149" s="42">
        <v>0</v>
      </c>
      <c r="U149" s="41">
        <v>530.97</v>
      </c>
      <c r="V149" s="41">
        <f t="shared" si="2"/>
        <v>0</v>
      </c>
    </row>
    <row r="150" spans="4:22" x14ac:dyDescent="0.25">
      <c r="D150" s="34">
        <v>20181631</v>
      </c>
      <c r="F150" s="34">
        <v>4181220921</v>
      </c>
      <c r="G150" s="34" t="s">
        <v>4649</v>
      </c>
      <c r="J150" s="34">
        <v>6241.2</v>
      </c>
      <c r="K150" s="34" t="s">
        <v>4641</v>
      </c>
      <c r="L150" s="34" t="s">
        <v>4632</v>
      </c>
      <c r="P150" s="34">
        <v>178</v>
      </c>
      <c r="Q150" s="42">
        <v>6241.2</v>
      </c>
      <c r="R150" s="42">
        <v>0</v>
      </c>
      <c r="U150" s="41">
        <v>6241.2</v>
      </c>
      <c r="V150" s="41">
        <f t="shared" si="2"/>
        <v>0</v>
      </c>
    </row>
    <row r="151" spans="4:22" x14ac:dyDescent="0.25">
      <c r="D151" s="34">
        <v>20181633</v>
      </c>
      <c r="F151" s="34">
        <v>91981118</v>
      </c>
      <c r="G151" s="34" t="s">
        <v>187</v>
      </c>
      <c r="J151" s="34">
        <v>223.75</v>
      </c>
      <c r="K151" s="34" t="s">
        <v>4642</v>
      </c>
      <c r="L151" s="34" t="s">
        <v>4632</v>
      </c>
      <c r="P151" s="34">
        <v>187</v>
      </c>
      <c r="Q151" s="42">
        <v>223.75</v>
      </c>
      <c r="R151" s="42">
        <v>0</v>
      </c>
      <c r="U151" s="41">
        <v>223.75</v>
      </c>
      <c r="V151" s="41">
        <f t="shared" si="2"/>
        <v>0</v>
      </c>
    </row>
    <row r="152" spans="4:22" x14ac:dyDescent="0.25">
      <c r="D152" s="34">
        <v>20181634</v>
      </c>
      <c r="F152" s="34">
        <v>20181011</v>
      </c>
      <c r="G152" s="34" t="s">
        <v>172</v>
      </c>
      <c r="J152" s="34">
        <v>199.16</v>
      </c>
      <c r="K152" s="34" t="s">
        <v>4641</v>
      </c>
      <c r="L152" s="34" t="s">
        <v>4632</v>
      </c>
      <c r="P152" s="34">
        <v>178</v>
      </c>
      <c r="Q152" s="42">
        <v>199.16</v>
      </c>
      <c r="R152" s="42">
        <v>0</v>
      </c>
      <c r="U152" s="41">
        <v>199.16</v>
      </c>
      <c r="V152" s="41">
        <f t="shared" si="2"/>
        <v>0</v>
      </c>
    </row>
    <row r="153" spans="4:22" x14ac:dyDescent="0.25">
      <c r="D153" s="34">
        <v>20181636</v>
      </c>
      <c r="F153" s="34">
        <v>2018070</v>
      </c>
      <c r="G153" s="34" t="s">
        <v>190</v>
      </c>
      <c r="J153" s="34">
        <v>680</v>
      </c>
      <c r="K153" s="34" t="s">
        <v>4641</v>
      </c>
      <c r="L153" s="34" t="s">
        <v>4632</v>
      </c>
      <c r="P153" s="34">
        <v>178</v>
      </c>
      <c r="Q153" s="42">
        <v>680</v>
      </c>
      <c r="R153" s="42">
        <v>0</v>
      </c>
      <c r="U153" s="41">
        <v>680</v>
      </c>
      <c r="V153" s="41">
        <f t="shared" si="2"/>
        <v>0</v>
      </c>
    </row>
    <row r="154" spans="4:22" x14ac:dyDescent="0.25">
      <c r="D154" s="34">
        <v>20181638</v>
      </c>
      <c r="F154" s="34">
        <v>2018216</v>
      </c>
      <c r="G154" s="34" t="s">
        <v>182</v>
      </c>
      <c r="J154" s="34">
        <v>465.62</v>
      </c>
      <c r="K154" s="34" t="s">
        <v>4638</v>
      </c>
      <c r="L154" s="34" t="s">
        <v>4632</v>
      </c>
      <c r="P154" s="34">
        <v>181</v>
      </c>
      <c r="Q154" s="42">
        <v>465.62</v>
      </c>
      <c r="R154" s="42">
        <v>0</v>
      </c>
      <c r="U154" s="41">
        <v>465.62</v>
      </c>
      <c r="V154" s="41">
        <f t="shared" si="2"/>
        <v>0</v>
      </c>
    </row>
    <row r="155" spans="4:22" x14ac:dyDescent="0.25">
      <c r="D155" s="34">
        <v>20181640</v>
      </c>
      <c r="F155" s="34">
        <v>5052918</v>
      </c>
      <c r="G155" s="34" t="s">
        <v>267</v>
      </c>
      <c r="J155" s="34">
        <v>1335.23</v>
      </c>
      <c r="K155" s="34" t="s">
        <v>4635</v>
      </c>
      <c r="L155" s="34" t="s">
        <v>4632</v>
      </c>
      <c r="P155" s="34">
        <v>185</v>
      </c>
      <c r="Q155" s="42">
        <v>1335.23</v>
      </c>
      <c r="R155" s="42">
        <v>0</v>
      </c>
      <c r="U155" s="41">
        <v>1335.23</v>
      </c>
      <c r="V155" s="41">
        <f t="shared" si="2"/>
        <v>0</v>
      </c>
    </row>
    <row r="156" spans="4:22" x14ac:dyDescent="0.25">
      <c r="D156" s="34">
        <v>20181641</v>
      </c>
      <c r="F156" s="34">
        <v>121848599</v>
      </c>
      <c r="G156" s="34" t="s">
        <v>129</v>
      </c>
      <c r="J156" s="34">
        <v>3670.69</v>
      </c>
      <c r="K156" s="34" t="s">
        <v>4641</v>
      </c>
      <c r="L156" s="34" t="s">
        <v>4632</v>
      </c>
      <c r="P156" s="34">
        <v>178</v>
      </c>
      <c r="Q156" s="42">
        <v>3670.69</v>
      </c>
      <c r="R156" s="42">
        <v>0</v>
      </c>
      <c r="U156" s="41">
        <v>3670.69</v>
      </c>
      <c r="V156" s="41">
        <f t="shared" si="2"/>
        <v>0</v>
      </c>
    </row>
    <row r="157" spans="4:22" x14ac:dyDescent="0.25">
      <c r="D157" s="34">
        <v>20181642</v>
      </c>
      <c r="F157" s="34">
        <v>3780000236</v>
      </c>
      <c r="G157" s="34" t="s">
        <v>207</v>
      </c>
      <c r="J157" s="34">
        <v>159.22999999999999</v>
      </c>
      <c r="K157" s="34" t="s">
        <v>4637</v>
      </c>
      <c r="L157" s="34" t="s">
        <v>4632</v>
      </c>
      <c r="P157" s="34">
        <v>176</v>
      </c>
      <c r="Q157" s="42">
        <v>159.22999999999999</v>
      </c>
      <c r="R157" s="42">
        <v>0</v>
      </c>
      <c r="U157" s="41">
        <v>159.22999999999999</v>
      </c>
      <c r="V157" s="41">
        <f t="shared" si="2"/>
        <v>0</v>
      </c>
    </row>
    <row r="158" spans="4:22" x14ac:dyDescent="0.25">
      <c r="D158" s="34">
        <v>20181643</v>
      </c>
      <c r="F158" s="34">
        <v>18300963</v>
      </c>
      <c r="G158" s="34" t="s">
        <v>210</v>
      </c>
      <c r="J158" s="34">
        <v>1830.4</v>
      </c>
      <c r="K158" s="34" t="s">
        <v>4641</v>
      </c>
      <c r="L158" s="34" t="s">
        <v>4632</v>
      </c>
      <c r="P158" s="34">
        <v>178</v>
      </c>
      <c r="Q158" s="42">
        <v>1830.4</v>
      </c>
      <c r="R158" s="42">
        <v>0</v>
      </c>
      <c r="U158" s="41">
        <v>1830.4</v>
      </c>
      <c r="V158" s="41">
        <f t="shared" si="2"/>
        <v>0</v>
      </c>
    </row>
    <row r="159" spans="4:22" x14ac:dyDescent="0.25">
      <c r="D159" s="34">
        <v>20181644</v>
      </c>
      <c r="F159" s="34">
        <v>201822226</v>
      </c>
      <c r="G159" s="34" t="s">
        <v>140</v>
      </c>
      <c r="J159" s="34">
        <v>244.47</v>
      </c>
      <c r="K159" s="34" t="s">
        <v>4641</v>
      </c>
      <c r="L159" s="34" t="s">
        <v>4632</v>
      </c>
      <c r="P159" s="34">
        <v>178</v>
      </c>
      <c r="Q159" s="42">
        <v>244.47</v>
      </c>
      <c r="R159" s="42">
        <v>0</v>
      </c>
      <c r="U159" s="41">
        <v>244.47</v>
      </c>
      <c r="V159" s="41">
        <f t="shared" si="2"/>
        <v>0</v>
      </c>
    </row>
    <row r="160" spans="4:22" x14ac:dyDescent="0.25">
      <c r="D160" s="34">
        <v>20181645</v>
      </c>
      <c r="F160" s="34">
        <v>20180601</v>
      </c>
      <c r="G160" s="34" t="s">
        <v>4643</v>
      </c>
      <c r="J160" s="34">
        <v>427.2</v>
      </c>
      <c r="K160" s="34" t="s">
        <v>4641</v>
      </c>
      <c r="L160" s="34" t="s">
        <v>4632</v>
      </c>
      <c r="P160" s="34">
        <v>178</v>
      </c>
      <c r="Q160" s="42">
        <v>427.2</v>
      </c>
      <c r="R160" s="42">
        <v>0</v>
      </c>
      <c r="U160" s="41">
        <v>427.2</v>
      </c>
      <c r="V160" s="41">
        <f t="shared" si="2"/>
        <v>0</v>
      </c>
    </row>
    <row r="161" spans="4:22" x14ac:dyDescent="0.25">
      <c r="D161" s="34">
        <v>20181646</v>
      </c>
      <c r="F161" s="34">
        <v>2187003584</v>
      </c>
      <c r="G161" s="34" t="s">
        <v>4154</v>
      </c>
      <c r="J161" s="34">
        <v>427.6</v>
      </c>
      <c r="K161" s="34" t="s">
        <v>4633</v>
      </c>
      <c r="L161" s="34" t="s">
        <v>4632</v>
      </c>
      <c r="P161" s="34">
        <v>183</v>
      </c>
      <c r="Q161" s="42">
        <v>427.6</v>
      </c>
      <c r="R161" s="42">
        <v>0</v>
      </c>
      <c r="U161" s="41">
        <v>427.6</v>
      </c>
      <c r="V161" s="41">
        <f t="shared" si="2"/>
        <v>0</v>
      </c>
    </row>
    <row r="162" spans="4:22" x14ac:dyDescent="0.25">
      <c r="D162" s="34">
        <v>20181647</v>
      </c>
      <c r="F162" s="34">
        <v>1473219201</v>
      </c>
      <c r="G162" s="34" t="s">
        <v>4650</v>
      </c>
      <c r="J162" s="34">
        <v>33.78</v>
      </c>
      <c r="K162" s="34" t="s">
        <v>4651</v>
      </c>
      <c r="L162" s="34" t="s">
        <v>4652</v>
      </c>
      <c r="P162" s="34">
        <v>529</v>
      </c>
      <c r="Q162" s="42">
        <v>33.78</v>
      </c>
      <c r="R162" s="42">
        <v>0</v>
      </c>
      <c r="U162" s="41">
        <v>33.78</v>
      </c>
      <c r="V162" s="41">
        <f t="shared" si="2"/>
        <v>0</v>
      </c>
    </row>
    <row r="163" spans="4:22" x14ac:dyDescent="0.25">
      <c r="D163" s="34">
        <v>20181648</v>
      </c>
      <c r="F163" s="34">
        <v>1011852691</v>
      </c>
      <c r="G163" s="34" t="s">
        <v>67</v>
      </c>
      <c r="J163" s="34">
        <v>10211.030000000001</v>
      </c>
      <c r="K163" s="34" t="s">
        <v>4645</v>
      </c>
      <c r="L163" s="34" t="s">
        <v>4632</v>
      </c>
      <c r="P163" s="34">
        <v>174</v>
      </c>
      <c r="Q163" s="42">
        <v>10211.030000000001</v>
      </c>
      <c r="R163" s="42">
        <v>0</v>
      </c>
      <c r="U163" s="41">
        <v>10211.030000000001</v>
      </c>
      <c r="V163" s="41">
        <f t="shared" si="2"/>
        <v>0</v>
      </c>
    </row>
    <row r="164" spans="4:22" x14ac:dyDescent="0.25">
      <c r="D164" s="34">
        <v>20181649</v>
      </c>
      <c r="F164" s="34">
        <v>1181129831</v>
      </c>
      <c r="G164" s="34" t="s">
        <v>63</v>
      </c>
      <c r="J164" s="34">
        <v>510</v>
      </c>
      <c r="K164" s="34" t="s">
        <v>4641</v>
      </c>
      <c r="L164" s="34" t="s">
        <v>4632</v>
      </c>
      <c r="P164" s="34">
        <v>178</v>
      </c>
      <c r="Q164" s="42">
        <v>510</v>
      </c>
      <c r="R164" s="42">
        <v>0</v>
      </c>
      <c r="U164" s="41">
        <v>510</v>
      </c>
      <c r="V164" s="41">
        <f t="shared" si="2"/>
        <v>0</v>
      </c>
    </row>
    <row r="165" spans="4:22" x14ac:dyDescent="0.25">
      <c r="D165" s="34">
        <v>20181650</v>
      </c>
      <c r="F165" s="34">
        <v>18300962</v>
      </c>
      <c r="G165" s="34" t="s">
        <v>210</v>
      </c>
      <c r="J165" s="34">
        <v>144</v>
      </c>
      <c r="K165" s="34" t="s">
        <v>4641</v>
      </c>
      <c r="L165" s="34" t="s">
        <v>4632</v>
      </c>
      <c r="P165" s="34">
        <v>178</v>
      </c>
      <c r="Q165" s="42">
        <v>144</v>
      </c>
      <c r="R165" s="42">
        <v>0</v>
      </c>
      <c r="U165" s="41">
        <v>144</v>
      </c>
      <c r="V165" s="41">
        <f t="shared" si="2"/>
        <v>0</v>
      </c>
    </row>
    <row r="166" spans="4:22" x14ac:dyDescent="0.25">
      <c r="D166" s="34">
        <v>20181651</v>
      </c>
      <c r="F166" s="34">
        <v>1822012</v>
      </c>
      <c r="G166" s="34" t="s">
        <v>216</v>
      </c>
      <c r="J166" s="34">
        <v>134.80000000000001</v>
      </c>
      <c r="K166" s="34" t="s">
        <v>4644</v>
      </c>
      <c r="L166" s="34" t="s">
        <v>4632</v>
      </c>
      <c r="P166" s="34">
        <v>182</v>
      </c>
      <c r="Q166" s="42">
        <v>134.80000000000001</v>
      </c>
      <c r="R166" s="42">
        <v>0</v>
      </c>
      <c r="U166" s="41">
        <v>134.80000000000001</v>
      </c>
      <c r="V166" s="41">
        <f t="shared" si="2"/>
        <v>0</v>
      </c>
    </row>
    <row r="167" spans="4:22" x14ac:dyDescent="0.25">
      <c r="D167" s="34">
        <v>20181653</v>
      </c>
      <c r="F167" s="34">
        <v>183557574</v>
      </c>
      <c r="G167" s="34" t="s">
        <v>265</v>
      </c>
      <c r="J167" s="34">
        <v>13</v>
      </c>
      <c r="K167" s="34" t="s">
        <v>4651</v>
      </c>
      <c r="L167" s="34" t="s">
        <v>4652</v>
      </c>
      <c r="P167" s="34">
        <v>529</v>
      </c>
      <c r="Q167" s="42">
        <v>13</v>
      </c>
      <c r="R167" s="42">
        <v>0</v>
      </c>
      <c r="U167" s="41">
        <v>13</v>
      </c>
      <c r="V167" s="41">
        <f t="shared" si="2"/>
        <v>0</v>
      </c>
    </row>
    <row r="168" spans="4:22" x14ac:dyDescent="0.25">
      <c r="D168" s="34">
        <v>20181654</v>
      </c>
      <c r="F168" s="34">
        <v>181400430</v>
      </c>
      <c r="G168" s="34" t="s">
        <v>4608</v>
      </c>
      <c r="J168" s="34">
        <v>303.32</v>
      </c>
      <c r="K168" s="34" t="s">
        <v>4633</v>
      </c>
      <c r="L168" s="34" t="s">
        <v>4632</v>
      </c>
      <c r="P168" s="34">
        <v>183</v>
      </c>
      <c r="Q168" s="42">
        <v>303.32</v>
      </c>
      <c r="R168" s="42">
        <v>0</v>
      </c>
      <c r="U168" s="41">
        <v>303.32</v>
      </c>
      <c r="V168" s="41">
        <f t="shared" si="2"/>
        <v>0</v>
      </c>
    </row>
    <row r="169" spans="4:22" x14ac:dyDescent="0.25">
      <c r="D169" s="34">
        <v>20181655</v>
      </c>
      <c r="F169" s="34">
        <v>180610027</v>
      </c>
      <c r="G169" s="34" t="s">
        <v>4616</v>
      </c>
      <c r="J169" s="34">
        <v>55200</v>
      </c>
      <c r="K169" s="34" t="s">
        <v>4633</v>
      </c>
      <c r="L169" s="34" t="s">
        <v>4632</v>
      </c>
      <c r="P169" s="34">
        <v>183</v>
      </c>
      <c r="Q169" s="42">
        <v>15300</v>
      </c>
      <c r="R169" s="42">
        <v>39900</v>
      </c>
      <c r="U169" s="41">
        <v>55200</v>
      </c>
      <c r="V169" s="41">
        <f t="shared" si="2"/>
        <v>39900</v>
      </c>
    </row>
    <row r="170" spans="4:22" x14ac:dyDescent="0.25">
      <c r="D170" s="34">
        <v>20181656</v>
      </c>
      <c r="F170" s="34">
        <v>180157</v>
      </c>
      <c r="G170" s="34" t="s">
        <v>309</v>
      </c>
      <c r="J170" s="34">
        <v>1019.36</v>
      </c>
      <c r="K170" s="34" t="s">
        <v>4653</v>
      </c>
      <c r="L170" s="45" t="s">
        <v>4632</v>
      </c>
      <c r="M170" s="40"/>
      <c r="N170" s="40"/>
      <c r="O170" s="40"/>
      <c r="P170" s="45">
        <v>179</v>
      </c>
      <c r="Q170" s="43">
        <v>198</v>
      </c>
      <c r="R170" s="42">
        <v>0</v>
      </c>
      <c r="U170" s="41"/>
      <c r="V170" s="41"/>
    </row>
    <row r="171" spans="4:22" x14ac:dyDescent="0.25">
      <c r="K171" s="34" t="s">
        <v>4653</v>
      </c>
      <c r="L171" s="45" t="s">
        <v>4632</v>
      </c>
      <c r="M171" s="40"/>
      <c r="N171" s="40"/>
      <c r="O171" s="40"/>
      <c r="P171" s="45">
        <v>314</v>
      </c>
      <c r="Q171" s="43">
        <v>821.36</v>
      </c>
      <c r="U171" s="41"/>
      <c r="V171" s="41"/>
    </row>
    <row r="172" spans="4:22" x14ac:dyDescent="0.25">
      <c r="L172" s="40"/>
      <c r="M172" s="40"/>
      <c r="N172" s="45" t="s">
        <v>4636</v>
      </c>
      <c r="O172" s="40"/>
      <c r="P172" s="40"/>
      <c r="Q172" s="43">
        <v>1019.36</v>
      </c>
      <c r="U172" s="41">
        <v>1019.36</v>
      </c>
      <c r="V172" s="41">
        <f t="shared" si="2"/>
        <v>0</v>
      </c>
    </row>
    <row r="173" spans="4:22" x14ac:dyDescent="0.25">
      <c r="D173" s="34">
        <v>20181657</v>
      </c>
      <c r="F173" s="34">
        <v>180800040</v>
      </c>
      <c r="G173" s="34" t="s">
        <v>4617</v>
      </c>
      <c r="J173" s="34">
        <v>1329.4</v>
      </c>
      <c r="K173" s="34" t="s">
        <v>4654</v>
      </c>
      <c r="L173" s="37" t="s">
        <v>4632</v>
      </c>
      <c r="M173" s="46"/>
      <c r="N173" s="46"/>
      <c r="O173" s="46"/>
      <c r="P173" s="37">
        <v>184</v>
      </c>
      <c r="Q173" s="47">
        <v>29.4</v>
      </c>
      <c r="R173" s="42">
        <v>0</v>
      </c>
      <c r="U173" s="41">
        <v>1329.4</v>
      </c>
      <c r="V173" s="41"/>
    </row>
    <row r="174" spans="4:22" x14ac:dyDescent="0.25">
      <c r="K174" s="34" t="s">
        <v>4653</v>
      </c>
      <c r="L174" s="37" t="s">
        <v>4632</v>
      </c>
      <c r="M174" s="46"/>
      <c r="N174" s="46"/>
      <c r="O174" s="46"/>
      <c r="P174" s="37">
        <v>314</v>
      </c>
      <c r="Q174" s="47">
        <v>1300</v>
      </c>
      <c r="U174" s="41"/>
      <c r="V174" s="41"/>
    </row>
    <row r="175" spans="4:22" x14ac:dyDescent="0.25">
      <c r="L175" s="46"/>
      <c r="M175" s="46"/>
      <c r="N175" s="37" t="s">
        <v>4636</v>
      </c>
      <c r="O175" s="46"/>
      <c r="P175" s="46"/>
      <c r="Q175" s="47">
        <v>1329.4</v>
      </c>
      <c r="U175" s="41"/>
      <c r="V175" s="41"/>
    </row>
    <row r="176" spans="4:22" x14ac:dyDescent="0.25">
      <c r="D176" s="34">
        <v>20181659</v>
      </c>
      <c r="F176" s="34">
        <v>1801341</v>
      </c>
      <c r="G176" s="34" t="s">
        <v>2792</v>
      </c>
      <c r="J176" s="34">
        <v>109.86</v>
      </c>
      <c r="K176" s="34" t="s">
        <v>4633</v>
      </c>
      <c r="L176" s="34" t="s">
        <v>4632</v>
      </c>
      <c r="P176" s="34">
        <v>183</v>
      </c>
      <c r="Q176" s="42">
        <v>109.86</v>
      </c>
      <c r="R176" s="42">
        <v>0</v>
      </c>
      <c r="U176" s="41">
        <v>109.86</v>
      </c>
      <c r="V176" s="41">
        <f t="shared" si="2"/>
        <v>0</v>
      </c>
    </row>
    <row r="177" spans="3:22" x14ac:dyDescent="0.25">
      <c r="D177" s="34">
        <v>20181660</v>
      </c>
      <c r="F177" s="34">
        <v>118135</v>
      </c>
      <c r="G177" s="34" t="s">
        <v>228</v>
      </c>
      <c r="J177" s="34">
        <v>93</v>
      </c>
      <c r="K177" s="34" t="s">
        <v>4638</v>
      </c>
      <c r="L177" s="34" t="s">
        <v>4632</v>
      </c>
      <c r="P177" s="34">
        <v>181</v>
      </c>
      <c r="Q177" s="42">
        <v>93</v>
      </c>
      <c r="R177" s="42">
        <v>0</v>
      </c>
      <c r="U177" s="41">
        <v>93</v>
      </c>
      <c r="V177" s="41">
        <f t="shared" si="2"/>
        <v>0</v>
      </c>
    </row>
    <row r="178" spans="3:22" x14ac:dyDescent="0.25">
      <c r="D178" s="34">
        <v>20181661</v>
      </c>
      <c r="F178" s="34">
        <v>2018217</v>
      </c>
      <c r="G178" s="34" t="s">
        <v>4618</v>
      </c>
      <c r="J178" s="34">
        <v>16.3</v>
      </c>
      <c r="K178" s="34" t="s">
        <v>4651</v>
      </c>
      <c r="L178" s="34" t="s">
        <v>4652</v>
      </c>
      <c r="P178" s="34">
        <v>529</v>
      </c>
      <c r="Q178" s="42">
        <v>16.3</v>
      </c>
      <c r="R178" s="42">
        <v>0</v>
      </c>
      <c r="U178" s="41">
        <v>16.3</v>
      </c>
      <c r="V178" s="41">
        <f t="shared" si="2"/>
        <v>0</v>
      </c>
    </row>
    <row r="179" spans="3:22" x14ac:dyDescent="0.25">
      <c r="D179" s="34">
        <v>20181663</v>
      </c>
      <c r="F179" s="34">
        <v>180454</v>
      </c>
      <c r="G179" s="34" t="s">
        <v>255</v>
      </c>
      <c r="J179" s="34">
        <v>66.11</v>
      </c>
      <c r="K179" s="34" t="s">
        <v>4633</v>
      </c>
      <c r="L179" s="34" t="s">
        <v>4632</v>
      </c>
      <c r="P179" s="34">
        <v>183</v>
      </c>
      <c r="Q179" s="42">
        <v>66.11</v>
      </c>
      <c r="R179" s="42">
        <v>0</v>
      </c>
      <c r="U179" s="41">
        <v>66.11</v>
      </c>
      <c r="V179" s="41">
        <f t="shared" si="2"/>
        <v>0</v>
      </c>
    </row>
    <row r="180" spans="3:22" x14ac:dyDescent="0.25">
      <c r="D180" s="34">
        <v>20181664</v>
      </c>
      <c r="F180" s="34">
        <v>8718</v>
      </c>
      <c r="G180" s="34" t="s">
        <v>4655</v>
      </c>
      <c r="J180" s="34">
        <v>104.28</v>
      </c>
      <c r="K180" s="34" t="s">
        <v>4633</v>
      </c>
      <c r="L180" s="34" t="s">
        <v>4632</v>
      </c>
      <c r="P180" s="34">
        <v>183</v>
      </c>
      <c r="Q180" s="42">
        <v>104.28</v>
      </c>
      <c r="R180" s="42">
        <v>0</v>
      </c>
      <c r="U180" s="41">
        <v>104.28</v>
      </c>
      <c r="V180" s="41">
        <f t="shared" si="2"/>
        <v>0</v>
      </c>
    </row>
    <row r="181" spans="3:22" x14ac:dyDescent="0.25">
      <c r="D181" s="34">
        <v>20181665</v>
      </c>
      <c r="F181" s="34">
        <v>20181651</v>
      </c>
      <c r="G181" s="34" t="s">
        <v>241</v>
      </c>
      <c r="J181" s="34">
        <v>23.52</v>
      </c>
      <c r="K181" s="34" t="s">
        <v>4633</v>
      </c>
      <c r="L181" s="34" t="s">
        <v>4632</v>
      </c>
      <c r="P181" s="34">
        <v>183</v>
      </c>
      <c r="Q181" s="42">
        <v>23.52</v>
      </c>
      <c r="R181" s="42">
        <v>0</v>
      </c>
      <c r="U181" s="41">
        <v>23.52</v>
      </c>
      <c r="V181" s="41">
        <f t="shared" si="2"/>
        <v>0</v>
      </c>
    </row>
    <row r="182" spans="3:22" x14ac:dyDescent="0.25">
      <c r="D182" s="34">
        <v>20181666</v>
      </c>
      <c r="F182" s="34">
        <v>111889964</v>
      </c>
      <c r="G182" s="34" t="s">
        <v>129</v>
      </c>
      <c r="J182" s="34">
        <v>539.55999999999995</v>
      </c>
      <c r="K182" s="34" t="s">
        <v>4633</v>
      </c>
      <c r="L182" s="34" t="s">
        <v>4632</v>
      </c>
      <c r="P182" s="34">
        <v>183</v>
      </c>
      <c r="Q182" s="42">
        <v>539.55999999999995</v>
      </c>
      <c r="R182" s="42">
        <v>0</v>
      </c>
      <c r="U182" s="41">
        <v>539.55999999999995</v>
      </c>
      <c r="V182" s="41">
        <f t="shared" si="2"/>
        <v>0</v>
      </c>
    </row>
    <row r="183" spans="3:22" x14ac:dyDescent="0.25">
      <c r="D183" s="34">
        <v>20181667</v>
      </c>
      <c r="F183" s="34">
        <v>121849978</v>
      </c>
      <c r="G183" s="34" t="s">
        <v>129</v>
      </c>
      <c r="J183" s="34">
        <v>1528.66</v>
      </c>
      <c r="K183" s="34" t="s">
        <v>4633</v>
      </c>
      <c r="L183" s="34" t="s">
        <v>4632</v>
      </c>
      <c r="P183" s="34">
        <v>183</v>
      </c>
      <c r="Q183" s="42">
        <v>1528.66</v>
      </c>
      <c r="R183" s="42">
        <v>0</v>
      </c>
      <c r="U183" s="41">
        <v>1528.66</v>
      </c>
      <c r="V183" s="41">
        <f t="shared" si="2"/>
        <v>0</v>
      </c>
    </row>
    <row r="184" spans="3:22" x14ac:dyDescent="0.25">
      <c r="D184" s="34">
        <v>20181668</v>
      </c>
      <c r="F184" s="34">
        <v>121851045</v>
      </c>
      <c r="G184" s="34" t="s">
        <v>129</v>
      </c>
      <c r="J184" s="34">
        <v>1591.81</v>
      </c>
      <c r="K184" s="34" t="s">
        <v>4647</v>
      </c>
      <c r="L184" s="34" t="s">
        <v>4632</v>
      </c>
      <c r="P184" s="34">
        <v>186</v>
      </c>
      <c r="Q184" s="42">
        <v>1591.81</v>
      </c>
      <c r="R184" s="42">
        <v>0</v>
      </c>
      <c r="U184" s="41">
        <v>1591.81</v>
      </c>
      <c r="V184" s="41">
        <f t="shared" si="2"/>
        <v>0</v>
      </c>
    </row>
    <row r="185" spans="3:22" x14ac:dyDescent="0.25">
      <c r="D185" s="34">
        <v>20181669</v>
      </c>
      <c r="F185" s="34">
        <v>18300996</v>
      </c>
      <c r="G185" s="34" t="s">
        <v>210</v>
      </c>
      <c r="J185" s="34">
        <v>46.4</v>
      </c>
      <c r="K185" s="34" t="s">
        <v>4633</v>
      </c>
      <c r="L185" s="34" t="s">
        <v>4632</v>
      </c>
      <c r="P185" s="34">
        <v>183</v>
      </c>
      <c r="Q185" s="42">
        <v>46.4</v>
      </c>
      <c r="R185" s="42">
        <v>0</v>
      </c>
      <c r="U185">
        <v>46.4</v>
      </c>
      <c r="V185" s="41">
        <f t="shared" si="2"/>
        <v>0</v>
      </c>
    </row>
    <row r="186" spans="3:22" x14ac:dyDescent="0.25">
      <c r="D186" s="34">
        <v>20181670</v>
      </c>
      <c r="F186" s="34">
        <v>18161618</v>
      </c>
      <c r="G186" s="34" t="s">
        <v>289</v>
      </c>
      <c r="J186" s="34">
        <v>1654.24</v>
      </c>
      <c r="K186" s="34" t="s">
        <v>4633</v>
      </c>
      <c r="L186" s="34" t="s">
        <v>4632</v>
      </c>
      <c r="P186" s="34">
        <v>183</v>
      </c>
      <c r="Q186" s="42">
        <v>1654.24</v>
      </c>
      <c r="R186" s="42">
        <v>0</v>
      </c>
      <c r="U186">
        <v>1654.24</v>
      </c>
      <c r="V186" s="41">
        <f t="shared" si="2"/>
        <v>0</v>
      </c>
    </row>
    <row r="187" spans="3:22" x14ac:dyDescent="0.25">
      <c r="D187" s="34">
        <v>20181671</v>
      </c>
      <c r="F187" s="34">
        <v>111802347</v>
      </c>
      <c r="G187" s="34" t="s">
        <v>226</v>
      </c>
      <c r="J187" s="34">
        <v>41.6</v>
      </c>
      <c r="K187" s="34" t="s">
        <v>4633</v>
      </c>
      <c r="L187" s="34" t="s">
        <v>4632</v>
      </c>
      <c r="P187" s="34">
        <v>183</v>
      </c>
      <c r="Q187" s="42">
        <v>41.6</v>
      </c>
      <c r="R187" s="42">
        <v>0</v>
      </c>
      <c r="U187">
        <v>41.6</v>
      </c>
      <c r="V187" s="41">
        <f t="shared" si="2"/>
        <v>0</v>
      </c>
    </row>
    <row r="188" spans="3:22" x14ac:dyDescent="0.25">
      <c r="D188" s="34">
        <v>20181672</v>
      </c>
      <c r="F188" s="34">
        <v>201807475</v>
      </c>
      <c r="G188" s="34" t="s">
        <v>278</v>
      </c>
      <c r="J188" s="34">
        <v>10.27</v>
      </c>
      <c r="K188" s="34" t="s">
        <v>4633</v>
      </c>
      <c r="L188" s="34" t="s">
        <v>4632</v>
      </c>
      <c r="P188" s="34">
        <v>183</v>
      </c>
      <c r="Q188" s="42">
        <v>10.27</v>
      </c>
      <c r="R188" s="42">
        <v>0</v>
      </c>
      <c r="U188">
        <v>10.27</v>
      </c>
      <c r="V188" s="41">
        <f t="shared" si="2"/>
        <v>0</v>
      </c>
    </row>
    <row r="189" spans="3:22" x14ac:dyDescent="0.25">
      <c r="D189" s="34">
        <v>20181673</v>
      </c>
      <c r="F189" s="34">
        <v>20180073</v>
      </c>
      <c r="G189" s="34" t="s">
        <v>1961</v>
      </c>
      <c r="J189" s="34">
        <v>2280.13</v>
      </c>
      <c r="K189" s="34" t="s">
        <v>4635</v>
      </c>
      <c r="L189" s="34" t="s">
        <v>4632</v>
      </c>
      <c r="P189" s="34">
        <v>185</v>
      </c>
      <c r="Q189" s="42">
        <v>2280.13</v>
      </c>
      <c r="R189" s="42">
        <v>0</v>
      </c>
      <c r="U189">
        <v>2280.13</v>
      </c>
      <c r="V189" s="41">
        <f t="shared" si="2"/>
        <v>0</v>
      </c>
    </row>
    <row r="190" spans="3:22" x14ac:dyDescent="0.25">
      <c r="D190" s="34">
        <v>20181722</v>
      </c>
      <c r="F190" s="34">
        <v>32018</v>
      </c>
      <c r="G190" s="34" t="s">
        <v>4656</v>
      </c>
      <c r="J190" s="34">
        <v>200</v>
      </c>
      <c r="K190" s="34" t="s">
        <v>4657</v>
      </c>
      <c r="L190" s="34" t="s">
        <v>4632</v>
      </c>
      <c r="P190" s="34">
        <v>316</v>
      </c>
      <c r="Q190" s="42">
        <v>200</v>
      </c>
      <c r="R190" s="42">
        <v>0</v>
      </c>
      <c r="U190">
        <v>200</v>
      </c>
      <c r="V190" s="41">
        <f t="shared" si="2"/>
        <v>0</v>
      </c>
    </row>
    <row r="191" spans="3:22" x14ac:dyDescent="0.25">
      <c r="D191" s="34">
        <v>20181723</v>
      </c>
      <c r="F191" s="34">
        <v>18112018</v>
      </c>
      <c r="G191" s="34" t="s">
        <v>4619</v>
      </c>
      <c r="J191" s="34">
        <v>200</v>
      </c>
      <c r="K191" s="34" t="s">
        <v>4657</v>
      </c>
      <c r="L191" s="34" t="s">
        <v>4632</v>
      </c>
      <c r="P191" s="34">
        <v>316</v>
      </c>
      <c r="Q191" s="42">
        <v>200</v>
      </c>
      <c r="R191" s="42">
        <v>0</v>
      </c>
      <c r="U191">
        <v>200</v>
      </c>
      <c r="V191" s="41">
        <f t="shared" si="2"/>
        <v>0</v>
      </c>
    </row>
    <row r="192" spans="3:22" x14ac:dyDescent="0.25">
      <c r="C192" s="34" t="s">
        <v>4658</v>
      </c>
      <c r="Q192" s="42">
        <v>141127.51999999999</v>
      </c>
      <c r="R192" s="42">
        <v>38825.75</v>
      </c>
      <c r="U192">
        <v>525.19000000000005</v>
      </c>
      <c r="V192" s="41">
        <f t="shared" si="2"/>
        <v>-140602.32999999999</v>
      </c>
    </row>
    <row r="193" spans="17:22" x14ac:dyDescent="0.25">
      <c r="Q193" s="41">
        <v>1319.9</v>
      </c>
      <c r="U193">
        <v>180478.45999999988</v>
      </c>
      <c r="V193" s="41">
        <f t="shared" si="2"/>
        <v>179158.55999999988</v>
      </c>
    </row>
    <row r="194" spans="17:22" x14ac:dyDescent="0.25">
      <c r="Q194" s="41">
        <f>Q192-Q193</f>
        <v>139807.62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c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m X Q 0 k K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X M z Y C u s l G H y Z m 4 5 u Z h 5 A H y Y F k k Q R t n E t z S k q L U u 2 K s 3 W D v W 3 0 Y V w b f a g X 7 A A A A A D / / w M A U E s D B B Q A A g A I A A A A I Q A K e + q 4 e Q I A A L w 9 A A A T A A A A R m 9 y b X V s Y X M v U 2 V j d G l v b j E u b e z b z W 7 a Q B A A 4 D s S 7 7 B y L k Z C q B B C W l U 5 V K S t c m i J C l E l o g g t 9 q S 4 t n f R 7 r o N R b w B f Q i O P e Q F k J q L / W C 1 I Q k / R m 2 l X s h 0 u I C 8 f + P 5 t M g a F g 2 O 8 a R g 7 e V 7 9 W W x U C z o A V f g s g 7 v R 8 m d z 2 s 1 d s I C M M U C S 1 9 d V 8 n P 6 Y X X N w 4 E l W a k F A j z U S q / L 6 V v l 8 a X 7 3 k I J 9 Z q s H U 1 u W x K Y d J u V + X l H A d W N w Q B I v 7 J z G h o p b O l 3 Q O o d B Q X + l q q s C m D K B S d 0 R C 0 v V i w P B 5 b y T S + 1 Y F k V p m d C d O o V 7 L 2 S Z m N r T f c N / F c 8 X z L W T J t 5 a + e S j e e f e E G k r u 0 M Q 0 B m I E b s 2 i 7 C D y H 5 6 6 e t 5 N p f p 5 3 o I 3 M 9 W 1 H I W f X P I t o 9 N A o o r A P 6 n 6 Q y M 9 / G s 9 M F L J 4 P l D c f R z l p i E a L 1 w u d i 6 / i X g W + p u D J 6 V i w R M 7 0 7 p u e b A G w u x a y S J S X K S H / z E p F y O E o n U S R S Z 6 R K L I R B s k i k z 0 m E T / R v S h 6 / 6 D P q d n X W x 7 9 A W R Y i O t P i N T d K Z V M k V n S q U j f K a H Z I r O t E 6 m 6 E y P y B S d a Y N M 0 Z k e k y k 6 U y o j 4 T O l O h K + k w 1 U R 8 J n W q X f Z J 4 8 6 U q j 1 6 t V / 4 k z m 4 B I 9 2 6 X 1 m i X Y i O l Q 2 X o S O l U G T p S O l a 2 1 6 S P K W 2 5 2 q h 4 l q X 1 B 5 P a c J N 9 0 C a Z D x 1 Y 5 b g N A T h m m W B t b 0 m U N 7 K 8 n t e t n G 3 e 5 V o U X Z n e w S I E 5 X H X H 6 0 t L J W x / x T m l n N L u a A q r 7 Q D w v X E p 8 n G Q t q P h j t X e q t k N L R 3 x L J t n y U 2 y 2 z y H U z a C N w Z 3 E / x Q X 5 t y k g Y u 1 f a Y N / a Q r k Y f r O P 6 D A f u q 9 G q s T i M 6 V K L D 5 T q s T i + 0 M S V W L x m V I l F h 0 p H e h 7 q q a / A A A A / / 8 D A F B L A Q I t A B Q A B g A I A A A A I Q A q 3 a p A 0 g A A A D c B A A A T A A A A A A A A A A A A A A A A A A A A A A B b Q 2 9 u d G V u d F 9 U e X B l c 1 0 u e G 1 s U E s B A i 0 A F A A C A A g A A A A h A J l 0 N J C q A A A A 9 g A A A B I A A A A A A A A A A A A A A A A A C w M A A E N v b m Z p Z y 9 Q Y W N r Y W d l L n h t b F B L A Q I t A B Q A A g A I A A A A I Q A K e + q 4 e Q I A A L w 9 A A A T A A A A A A A A A A A A A A A A A O U D A A B G b 3 J t d W x h c y 9 T Z W N 0 a W 9 u M S 5 t U E s F B g A A A A A D A A M A w g A A A I 8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1 e w E A A A A A A J N 7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d S V D N C V C R W t h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D M t M j Z U M D Y 6 N T Y 6 M D k u M T A z N z I y M F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v W m 1 l b m V u w 7 0 g d H l w L n v E j M O t c 2 x v I C w w f S Z x d W 9 0 O y w m c X V v d D t T Z W N 0 a W 9 u M S 9 U Y W J 1 x L 5 r Y T I y L 1 p t Z W 5 l b s O 9 I H R 5 c C 5 7 R m F r d M O 6 c m E s M X 0 m c X V v d D s s J n F 1 b 3 Q 7 U 2 V j d G l v b j E v V G F i d c S + a 2 E y M i 9 a b W V u Z W 7 D v S B 0 e X A u e 0 n E j E 8 s M n 0 m c X V v d D s s J n F 1 b 3 Q 7 U 2 V j d G l v b j E v V G F i d c S + a 2 E y M i 9 a b W V u Z W 7 D v S B 0 e X A u e 0 R v Z M O h d m F 0 Z c S + L D N 9 J n F 1 b 3 Q 7 L C Z x d W 9 0 O 1 N l Y 3 R p b 2 4 x L 1 R h Y n X E v m t h M j I v W m 1 l b m V u w 7 0 g d H l w L n t V b G l j Y S w 0 f S Z x d W 9 0 O y w m c X V v d D t T Z W N 0 a W 9 u M S 9 U Y W J 1 x L 5 r Y T I y L 1 p t Z W 5 l b s O 9 I H R 5 c C 5 7 U F P E j C w 1 f S Z x d W 9 0 O y w m c X V v d D t T Z W N 0 a W 9 u M S 9 U Y W J 1 x L 5 r Y T I y L 1 p t Z W 5 l b s O 9 I H R 5 c C 5 7 T W V z d G 8 s N n 0 m c X V v d D s s J n F 1 b 3 Q 7 U 2 V j d G l v b j E v V G F i d c S + a 2 E y M i 9 a b W V u Z W 7 D v S B 0 e X A u e 1 N 1 b W E g Z m F 0 w 7 p y e S w 3 f S Z x d W 9 0 O y w m c X V v d D t T Z W N 0 a W 9 u M S 9 U Y W J 1 x L 5 r Y T I y L 1 p t Z W 5 l b s O 9 I H R 5 c C 5 7 T W V u Y S w 4 f S Z x d W 9 0 O y w m c X V v d D t T Z W N 0 a W 9 u M S 9 U Y W J 1 x L 5 r Y T I y L 1 p t Z W 5 l b s O 9 I H R 5 c C 5 7 R M O h d H V t I M O 6 a H J h Z H k s O X 0 m c X V v d D s s J n F 1 b 3 Q 7 U 2 V j d G l v b j E v V G F i d c S + a 2 E y M i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v W m 1 l b m V u w 7 0 g d H l w L n v E j M O t c 2 x v I C w w f S Z x d W 9 0 O y w m c X V v d D t T Z W N 0 a W 9 u M S 9 U Y W J 1 x L 5 r Y T I y L 1 p t Z W 5 l b s O 9 I H R 5 c C 5 7 R m F r d M O 6 c m E s M X 0 m c X V v d D s s J n F 1 b 3 Q 7 U 2 V j d G l v b j E v V G F i d c S + a 2 E y M i 9 a b W V u Z W 7 D v S B 0 e X A u e 0 n E j E 8 s M n 0 m c X V v d D s s J n F 1 b 3 Q 7 U 2 V j d G l v b j E v V G F i d c S + a 2 E y M i 9 a b W V u Z W 7 D v S B 0 e X A u e 0 R v Z M O h d m F 0 Z c S + L D N 9 J n F 1 b 3 Q 7 L C Z x d W 9 0 O 1 N l Y 3 R p b 2 4 x L 1 R h Y n X E v m t h M j I v W m 1 l b m V u w 7 0 g d H l w L n t V b G l j Y S w 0 f S Z x d W 9 0 O y w m c X V v d D t T Z W N 0 a W 9 u M S 9 U Y W J 1 x L 5 r Y T I y L 1 p t Z W 5 l b s O 9 I H R 5 c C 5 7 U F P E j C w 1 f S Z x d W 9 0 O y w m c X V v d D t T Z W N 0 a W 9 u M S 9 U Y W J 1 x L 5 r Y T I y L 1 p t Z W 5 l b s O 9 I H R 5 c C 5 7 T W V z d G 8 s N n 0 m c X V v d D s s J n F 1 b 3 Q 7 U 2 V j d G l v b j E v V G F i d c S + a 2 E y M i 9 a b W V u Z W 7 D v S B 0 e X A u e 1 N 1 b W E g Z m F 0 w 7 p y e S w 3 f S Z x d W 9 0 O y w m c X V v d D t T Z W N 0 a W 9 u M S 9 U Y W J 1 x L 5 r Y T I y L 1 p t Z W 5 l b s O 9 I H R 5 c C 5 7 T W V u Y S w 4 f S Z x d W 9 0 O y w m c X V v d D t T Z W N 0 a W 9 u M S 9 U Y W J 1 x L 5 r Y T I y L 1 p t Z W 5 l b s O 9 I H R 5 c C 5 7 R M O h d H V t I M O 6 a H J h Z H k s O X 0 m c X V v d D s s J n F 1 b 3 Q 7 U 2 V j d G l v b j E v V G F i d c S + a 2 E y M i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3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w L T A 0 L T A 2 V D A 2 O j A 3 O j Q 5 L j g 1 N D Q x M j F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y K S 9 a b W V u Z W 7 D v S B 0 e X A u e 8 S M w 6 1 z b G 8 g L D B 9 J n F 1 b 3 Q 7 L C Z x d W 9 0 O 1 N l Y 3 R p b 2 4 x L 1 R h Y n X E v m t h M j I g K D I p L 1 p t Z W 5 l b s O 9 I H R 5 c C 5 7 R m F r d M O 6 c m E s M X 0 m c X V v d D s s J n F 1 b 3 Q 7 U 2 V j d G l v b j E v V G F i d c S + a 2 E y M i A o M i k v W m 1 l b m V u w 7 0 g d H l w L n t J x I x P L D J 9 J n F 1 b 3 Q 7 L C Z x d W 9 0 O 1 N l Y 3 R p b 2 4 x L 1 R h Y n X E v m t h M j I g K D I p L 1 p t Z W 5 l b s O 9 I H R 5 c C 5 7 R G 9 k w 6 F 2 Y X R l x L 4 s M 3 0 m c X V v d D s s J n F 1 b 3 Q 7 U 2 V j d G l v b j E v V G F i d c S + a 2 E y M i A o M i k v W m 1 l b m V u w 7 0 g d H l w L n t V b G l j Y S w 0 f S Z x d W 9 0 O y w m c X V v d D t T Z W N 0 a W 9 u M S 9 U Y W J 1 x L 5 r Y T I y I C g y K S 9 a b W V u Z W 7 D v S B 0 e X A u e 1 B T x I w s N X 0 m c X V v d D s s J n F 1 b 3 Q 7 U 2 V j d G l v b j E v V G F i d c S + a 2 E y M i A o M i k v W m 1 l b m V u w 7 0 g d H l w L n t N Z X N 0 b y w 2 f S Z x d W 9 0 O y w m c X V v d D t T Z W N 0 a W 9 u M S 9 U Y W J 1 x L 5 r Y T I y I C g y K S 9 a b W V u Z W 7 D v S B 0 e X A u e 1 N 1 b W E g Z m F 0 w 7 p y e S w 3 f S Z x d W 9 0 O y w m c X V v d D t T Z W N 0 a W 9 u M S 9 U Y W J 1 x L 5 r Y T I y I C g y K S 9 a b W V u Z W 7 D v S B 0 e X A u e 0 1 l b m E s O H 0 m c X V v d D s s J n F 1 b 3 Q 7 U 2 V j d G l v b j E v V G F i d c S + a 2 E y M i A o M i k v W m 1 l b m V u w 7 0 g d H l w L n t E w 6 F 0 d W 0 g w 7 p o c m F k e S w 5 f S Z x d W 9 0 O y w m c X V v d D t T Z W N 0 a W 9 u M S 9 U Y W J 1 x L 5 r Y T I y I C g y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I p L 1 p t Z W 5 l b s O 9 I H R 5 c C 5 7 x I z D r X N s b y A s M H 0 m c X V v d D s s J n F 1 b 3 Q 7 U 2 V j d G l v b j E v V G F i d c S + a 2 E y M i A o M i k v W m 1 l b m V u w 7 0 g d H l w L n t G Y W t 0 w 7 p y Y S w x f S Z x d W 9 0 O y w m c X V v d D t T Z W N 0 a W 9 u M S 9 U Y W J 1 x L 5 r Y T I y I C g y K S 9 a b W V u Z W 7 D v S B 0 e X A u e 0 n E j E 8 s M n 0 m c X V v d D s s J n F 1 b 3 Q 7 U 2 V j d G l v b j E v V G F i d c S + a 2 E y M i A o M i k v W m 1 l b m V u w 7 0 g d H l w L n t E b 2 T D o X Z h d G X E v i w z f S Z x d W 9 0 O y w m c X V v d D t T Z W N 0 a W 9 u M S 9 U Y W J 1 x L 5 r Y T I y I C g y K S 9 a b W V u Z W 7 D v S B 0 e X A u e 1 V s a W N h L D R 9 J n F 1 b 3 Q 7 L C Z x d W 9 0 O 1 N l Y 3 R p b 2 4 x L 1 R h Y n X E v m t h M j I g K D I p L 1 p t Z W 5 l b s O 9 I H R 5 c C 5 7 U F P E j C w 1 f S Z x d W 9 0 O y w m c X V v d D t T Z W N 0 a W 9 u M S 9 U Y W J 1 x L 5 r Y T I y I C g y K S 9 a b W V u Z W 7 D v S B 0 e X A u e 0 1 l c 3 R v L D Z 9 J n F 1 b 3 Q 7 L C Z x d W 9 0 O 1 N l Y 3 R p b 2 4 x L 1 R h Y n X E v m t h M j I g K D I p L 1 p t Z W 5 l b s O 9 I H R 5 c C 5 7 U 3 V t Y S B m Y X T D u n J 5 L D d 9 J n F 1 b 3 Q 7 L C Z x d W 9 0 O 1 N l Y 3 R p b 2 4 x L 1 R h Y n X E v m t h M j I g K D I p L 1 p t Z W 5 l b s O 9 I H R 5 c C 5 7 T W V u Y S w 4 f S Z x d W 9 0 O y w m c X V v d D t T Z W N 0 a W 9 u M S 9 U Y W J 1 x L 5 r Y T I y I C g y K S 9 a b W V u Z W 7 D v S B 0 e X A u e 0 T D o X R 1 b S D D u m h y Y W R 5 L D l 9 J n F 1 b 3 Q 7 L C Z x d W 9 0 O 1 N l Y 3 R p b 2 4 x L 1 R h Y n X E v m t h M j I g K D I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D Q t M T R U M D Y 6 M j E 6 M T k u M D c w N D Y 1 N V o i L z 4 8 R W 5 0 c n k g V H l w Z T 0 i R m l s b E N v b H V t b l R 5 c G V z I i B W Y W x 1 Z T 0 i c 0 F 3 T U R C Z 0 F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M p L 1 p t Z W 5 l b s O 9 I H R 5 c C 5 7 x I z D r X N s b y A s M H 0 m c X V v d D s s J n F 1 b 3 Q 7 U 2 V j d G l v b j E v V G F i d c S + a 2 E y M i A o M y k v W m 1 l b m V u w 7 0 g d H l w L n t G Y W t 0 w 7 p y Y S w x f S Z x d W 9 0 O y w m c X V v d D t T Z W N 0 a W 9 u M S 9 U Y W J 1 x L 5 r Y T I y I C g z K S 9 a b W V u Z W 7 D v S B 0 e X A u e 0 n E j E 8 s M n 0 m c X V v d D s s J n F 1 b 3 Q 7 U 2 V j d G l v b j E v V G F i d c S + a 2 E y M i A o M y k v W m 1 l b m V u w 7 0 g d H l w L n t E b 2 T D o X Z h d G X E v i w z f S Z x d W 9 0 O y w m c X V v d D t T Z W N 0 a W 9 u M S 9 U Y W J 1 x L 5 r Y T I y I C g z K S 9 a b W V u Z W 7 D v S B 0 e X A u e 1 V s a W N h L D R 9 J n F 1 b 3 Q 7 L C Z x d W 9 0 O 1 N l Y 3 R p b 2 4 x L 1 R h Y n X E v m t h M j I g K D M p L 1 p t Z W 5 l b s O 9 I H R 5 c C 5 7 U F P E j C w 1 f S Z x d W 9 0 O y w m c X V v d D t T Z W N 0 a W 9 u M S 9 U Y W J 1 x L 5 r Y T I y I C g z K S 9 a b W V u Z W 7 D v S B 0 e X A u e 0 1 l c 3 R v L D Z 9 J n F 1 b 3 Q 7 L C Z x d W 9 0 O 1 N l Y 3 R p b 2 4 x L 1 R h Y n X E v m t h M j I g K D M p L 1 p t Z W 5 l b s O 9 I H R 5 c C 5 7 U 3 V t Y S B m Y X T D u n J 5 L D d 9 J n F 1 b 3 Q 7 L C Z x d W 9 0 O 1 N l Y 3 R p b 2 4 x L 1 R h Y n X E v m t h M j I g K D M p L 1 p t Z W 5 l b s O 9 I H R 5 c C 5 7 T W V u Y S w 4 f S Z x d W 9 0 O y w m c X V v d D t T Z W N 0 a W 9 u M S 9 U Y W J 1 x L 5 r Y T I y I C g z K S 9 a b W V u Z W 7 D v S B 0 e X A u e 0 T D o X R 1 b S D D u m h y Y W R 5 L D l 9 J n F 1 b 3 Q 7 L C Z x d W 9 0 O 1 N l Y 3 R p b 2 4 x L 1 R h Y n X E v m t h M j I g K D M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y k v W m 1 l b m V u w 7 0 g d H l w L n v E j M O t c 2 x v I C w w f S Z x d W 9 0 O y w m c X V v d D t T Z W N 0 a W 9 u M S 9 U Y W J 1 x L 5 r Y T I y I C g z K S 9 a b W V u Z W 7 D v S B 0 e X A u e 0 Z h a 3 T D u n J h L D F 9 J n F 1 b 3 Q 7 L C Z x d W 9 0 O 1 N l Y 3 R p b 2 4 x L 1 R h Y n X E v m t h M j I g K D M p L 1 p t Z W 5 l b s O 9 I H R 5 c C 5 7 S c S M T y w y f S Z x d W 9 0 O y w m c X V v d D t T Z W N 0 a W 9 u M S 9 U Y W J 1 x L 5 r Y T I y I C g z K S 9 a b W V u Z W 7 D v S B 0 e X A u e 0 R v Z M O h d m F 0 Z c S + L D N 9 J n F 1 b 3 Q 7 L C Z x d W 9 0 O 1 N l Y 3 R p b 2 4 x L 1 R h Y n X E v m t h M j I g K D M p L 1 p t Z W 5 l b s O 9 I H R 5 c C 5 7 V W x p Y 2 E s N H 0 m c X V v d D s s J n F 1 b 3 Q 7 U 2 V j d G l v b j E v V G F i d c S + a 2 E y M i A o M y k v W m 1 l b m V u w 7 0 g d H l w L n t Q U 8 S M L D V 9 J n F 1 b 3 Q 7 L C Z x d W 9 0 O 1 N l Y 3 R p b 2 4 x L 1 R h Y n X E v m t h M j I g K D M p L 1 p t Z W 5 l b s O 9 I H R 5 c C 5 7 T W V z d G 8 s N n 0 m c X V v d D s s J n F 1 b 3 Q 7 U 2 V j d G l v b j E v V G F i d c S + a 2 E y M i A o M y k v W m 1 l b m V u w 7 0 g d H l w L n t T d W 1 h I G Z h d M O 6 c n k s N 3 0 m c X V v d D s s J n F 1 b 3 Q 7 U 2 V j d G l v b j E v V G F i d c S + a 2 E y M i A o M y k v W m 1 l b m V u w 7 0 g d H l w L n t N Z W 5 h L D h 9 J n F 1 b 3 Q 7 L C Z x d W 9 0 O 1 N l Y 3 R p b 2 4 x L 1 R h Y n X E v m t h M j I g K D M p L 1 p t Z W 5 l b s O 9 I H R 5 c C 5 7 R M O h d H V t I M O 6 a H J h Z H k s O X 0 m c X V v d D s s J n F 1 b 3 Q 7 U 2 V j d G l v b j E v V G F i d c S + a 2 E y M i A o M y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C 0 w N C 0 x N F Q w N j o y O T o x M i 4 w O T k 3 O D I 3 W i I v P j x F b n R y e S B U e X B l P S J G a W x s Q 2 9 s d W 1 u V H l w Z X M i I F Z h b H V l P S J z Q X d N R E J n Q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N C k v W m 1 l b m V u w 7 0 g d H l w L n v E j M O t c 2 x v I C w w f S Z x d W 9 0 O y w m c X V v d D t T Z W N 0 a W 9 u M S 9 U Y W J 1 x L 5 r Y T I y I C g 0 K S 9 a b W V u Z W 7 D v S B 0 e X A u e 0 Z h a 3 T D u n J h L D F 9 J n F 1 b 3 Q 7 L C Z x d W 9 0 O 1 N l Y 3 R p b 2 4 x L 1 R h Y n X E v m t h M j I g K D Q p L 1 p t Z W 5 l b s O 9 I H R 5 c C 5 7 S c S M T y w y f S Z x d W 9 0 O y w m c X V v d D t T Z W N 0 a W 9 u M S 9 U Y W J 1 x L 5 r Y T I y I C g 0 K S 9 a b W V u Z W 7 D v S B 0 e X A u e 0 R v Z M O h d m F 0 Z c S + L D N 9 J n F 1 b 3 Q 7 L C Z x d W 9 0 O 1 N l Y 3 R p b 2 4 x L 1 R h Y n X E v m t h M j I g K D Q p L 1 p t Z W 5 l b s O 9 I H R 5 c C 5 7 V W x p Y 2 E s N H 0 m c X V v d D s s J n F 1 b 3 Q 7 U 2 V j d G l v b j E v V G F i d c S + a 2 E y M i A o N C k v W m 1 l b m V u w 7 0 g d H l w L n t Q U 8 S M L D V 9 J n F 1 b 3 Q 7 L C Z x d W 9 0 O 1 N l Y 3 R p b 2 4 x L 1 R h Y n X E v m t h M j I g K D Q p L 1 p t Z W 5 l b s O 9 I H R 5 c C 5 7 T W V z d G 8 s N n 0 m c X V v d D s s J n F 1 b 3 Q 7 U 2 V j d G l v b j E v V G F i d c S + a 2 E y M i A o N C k v W m 1 l b m V u w 7 0 g d H l w L n t T d W 1 h I G Z h d M O 6 c n k s N 3 0 m c X V v d D s s J n F 1 b 3 Q 7 U 2 V j d G l v b j E v V G F i d c S + a 2 E y M i A o N C k v W m 1 l b m V u w 7 0 g d H l w L n t N Z W 5 h L D h 9 J n F 1 b 3 Q 7 L C Z x d W 9 0 O 1 N l Y 3 R p b 2 4 x L 1 R h Y n X E v m t h M j I g K D Q p L 1 p t Z W 5 l b s O 9 I H R 5 c C 5 7 R M O h d H V t I M O 6 a H J h Z H k s O X 0 m c X V v d D s s J n F 1 b 3 Q 7 U 2 V j d G l v b j E v V G F i d c S + a 2 E y M i A o N C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0 K S 9 a b W V u Z W 7 D v S B 0 e X A u e 8 S M w 6 1 z b G 8 g L D B 9 J n F 1 b 3 Q 7 L C Z x d W 9 0 O 1 N l Y 3 R p b 2 4 x L 1 R h Y n X E v m t h M j I g K D Q p L 1 p t Z W 5 l b s O 9 I H R 5 c C 5 7 R m F r d M O 6 c m E s M X 0 m c X V v d D s s J n F 1 b 3 Q 7 U 2 V j d G l v b j E v V G F i d c S + a 2 E y M i A o N C k v W m 1 l b m V u w 7 0 g d H l w L n t J x I x P L D J 9 J n F 1 b 3 Q 7 L C Z x d W 9 0 O 1 N l Y 3 R p b 2 4 x L 1 R h Y n X E v m t h M j I g K D Q p L 1 p t Z W 5 l b s O 9 I H R 5 c C 5 7 R G 9 k w 6 F 2 Y X R l x L 4 s M 3 0 m c X V v d D s s J n F 1 b 3 Q 7 U 2 V j d G l v b j E v V G F i d c S + a 2 E y M i A o N C k v W m 1 l b m V u w 7 0 g d H l w L n t V b G l j Y S w 0 f S Z x d W 9 0 O y w m c X V v d D t T Z W N 0 a W 9 u M S 9 U Y W J 1 x L 5 r Y T I y I C g 0 K S 9 a b W V u Z W 7 D v S B 0 e X A u e 1 B T x I w s N X 0 m c X V v d D s s J n F 1 b 3 Q 7 U 2 V j d G l v b j E v V G F i d c S + a 2 E y M i A o N C k v W m 1 l b m V u w 7 0 g d H l w L n t N Z X N 0 b y w 2 f S Z x d W 9 0 O y w m c X V v d D t T Z W N 0 a W 9 u M S 9 U Y W J 1 x L 5 r Y T I y I C g 0 K S 9 a b W V u Z W 7 D v S B 0 e X A u e 1 N 1 b W E g Z m F 0 w 7 p y e S w 3 f S Z x d W 9 0 O y w m c X V v d D t T Z W N 0 a W 9 u M S 9 U Y W J 1 x L 5 r Y T I y I C g 0 K S 9 a b W V u Z W 7 D v S B 0 e X A u e 0 1 l b m E s O H 0 m c X V v d D s s J n F 1 b 3 Q 7 U 2 V j d G l v b j E v V G F i d c S + a 2 E y M i A o N C k v W m 1 l b m V u w 7 0 g d H l w L n t E w 6 F 0 d W 0 g w 7 p o c m F k e S w 5 f S Z x d W 9 0 O y w m c X V v d D t T Z W N 0 a W 9 u M S 9 U Y W J 1 x L 5 r Y T I y I C g 0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w L T A 1 L T E y V D A 4 O j E y O j A w L j E x M j U y N j N a I i 8 + P E V u d H J 5 I F R 5 c G U 9 I k Z p b G x D b 2 x 1 b W 5 U e X B l c y I g V m F s d W U 9 I n N B d 0 1 E Q m d B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1 J U k t B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1 K S 9 a b W V u Z W 7 D v S B 0 e X A u e 8 S M w 6 1 z b G 8 g L D B 9 J n F 1 b 3 Q 7 L C Z x d W 9 0 O 1 N l Y 3 R p b 2 4 x L 1 R h Y n X E v m t h M j I g K D U p L 1 p t Z W 5 l b s O 9 I H R 5 c C 5 7 R m F r d M O 6 c m E s M X 0 m c X V v d D s s J n F 1 b 3 Q 7 U 2 V j d G l v b j E v V G F i d c S + a 2 E y M i A o N S k v W m 1 l b m V u w 7 0 g d H l w L n t J x I x P L D J 9 J n F 1 b 3 Q 7 L C Z x d W 9 0 O 1 N l Y 3 R p b 2 4 x L 1 R h Y n X E v m t h M j I g K D U p L 1 p t Z W 5 l b s O 9 I H R 5 c C 5 7 R G 9 k w 6 F 2 Y X R l x L 4 s M 3 0 m c X V v d D s s J n F 1 b 3 Q 7 U 2 V j d G l v b j E v V G F i d c S + a 2 E y M i A o N S k v W m 1 l b m V u w 7 0 g d H l w L n t V b G l j Y S w 0 f S Z x d W 9 0 O y w m c X V v d D t T Z W N 0 a W 9 u M S 9 U Y W J 1 x L 5 r Y T I y I C g 1 K S 9 a b W V u Z W 7 D v S B 0 e X A u e 1 B T x I w s N X 0 m c X V v d D s s J n F 1 b 3 Q 7 U 2 V j d G l v b j E v V G F i d c S + a 2 E y M i A o N S k v W m 1 l b m V u w 7 0 g d H l w L n t N Z X N 0 b y w 2 f S Z x d W 9 0 O y w m c X V v d D t T Z W N 0 a W 9 u M S 9 U Y W J 1 x L 5 r Y T I y I C g 1 K S 9 a b W V u Z W 7 D v S B 0 e X A u e 1 N 1 b W E g Z m F 0 w 7 p y e S w 3 f S Z x d W 9 0 O y w m c X V v d D t T Z W N 0 a W 9 u M S 9 U Y W J 1 x L 5 r Y T I y I C g 1 K S 9 a b W V u Z W 7 D v S B 0 e X A u e 0 1 l b m E s O H 0 m c X V v d D s s J n F 1 b 3 Q 7 U 2 V j d G l v b j E v V G F i d c S + a 2 E y M i A o N S k v W m 1 l b m V u w 7 0 g d H l w L n t E w 6 F 0 d W 0 g w 7 p o c m F k e S w 5 f S Z x d W 9 0 O y w m c X V v d D t T Z W N 0 a W 9 u M S 9 U Y W J 1 x L 5 r Y T I y I C g 1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U p L 1 p t Z W 5 l b s O 9 I H R 5 c C 5 7 x I z D r X N s b y A s M H 0 m c X V v d D s s J n F 1 b 3 Q 7 U 2 V j d G l v b j E v V G F i d c S + a 2 E y M i A o N S k v W m 1 l b m V u w 7 0 g d H l w L n t G Y W t 0 w 7 p y Y S w x f S Z x d W 9 0 O y w m c X V v d D t T Z W N 0 a W 9 u M S 9 U Y W J 1 x L 5 r Y T I y I C g 1 K S 9 a b W V u Z W 7 D v S B 0 e X A u e 0 n E j E 8 s M n 0 m c X V v d D s s J n F 1 b 3 Q 7 U 2 V j d G l v b j E v V G F i d c S + a 2 E y M i A o N S k v W m 1 l b m V u w 7 0 g d H l w L n t E b 2 T D o X Z h d G X E v i w z f S Z x d W 9 0 O y w m c X V v d D t T Z W N 0 a W 9 u M S 9 U Y W J 1 x L 5 r Y T I y I C g 1 K S 9 a b W V u Z W 7 D v S B 0 e X A u e 1 V s a W N h L D R 9 J n F 1 b 3 Q 7 L C Z x d W 9 0 O 1 N l Y 3 R p b 2 4 x L 1 R h Y n X E v m t h M j I g K D U p L 1 p t Z W 5 l b s O 9 I H R 5 c C 5 7 U F P E j C w 1 f S Z x d W 9 0 O y w m c X V v d D t T Z W N 0 a W 9 u M S 9 U Y W J 1 x L 5 r Y T I y I C g 1 K S 9 a b W V u Z W 7 D v S B 0 e X A u e 0 1 l c 3 R v L D Z 9 J n F 1 b 3 Q 7 L C Z x d W 9 0 O 1 N l Y 3 R p b 2 4 x L 1 R h Y n X E v m t h M j I g K D U p L 1 p t Z W 5 l b s O 9 I H R 5 c C 5 7 U 3 V t Y S B m Y X T D u n J 5 L D d 9 J n F 1 b 3 Q 7 L C Z x d W 9 0 O 1 N l Y 3 R p b 2 4 x L 1 R h Y n X E v m t h M j I g K D U p L 1 p t Z W 5 l b s O 9 I H R 5 c C 5 7 T W V u Y S w 4 f S Z x d W 9 0 O y w m c X V v d D t T Z W N 0 a W 9 u M S 9 U Y W J 1 x L 5 r Y T I y I C g 1 K S 9 a b W V u Z W 7 D v S B 0 e X A u e 0 T D o X R 1 b S D D u m h y Y W R 5 L D l 9 J n F 1 b 3 Q 7 L C Z x d W 9 0 O 1 N l Y 3 R p b 2 4 x L 1 R h Y n X E v m t h M j I g K D U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D Y t M T B U M D k 6 N D U 6 M z I u N T k 2 N z k 3 M l o i L z 4 8 R W 5 0 c n k g V H l w Z T 0 i R m l s b E N v b H V t b l R 5 c G V z I i B W Y W x 1 Z T 0 i c 0 F 3 T U R C Z 0 F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Y p L 1 p t Z W 5 l b s O 9 I H R 5 c C 5 7 x I z D r X N s b y A s M H 0 m c X V v d D s s J n F 1 b 3 Q 7 U 2 V j d G l v b j E v V G F i d c S + a 2 E y M i A o N i k v W m 1 l b m V u w 7 0 g d H l w L n t G Y W t 0 w 7 p y Y S w x f S Z x d W 9 0 O y w m c X V v d D t T Z W N 0 a W 9 u M S 9 U Y W J 1 x L 5 r Y T I y I C g 2 K S 9 a b W V u Z W 7 D v S B 0 e X A u e 0 n E j E 8 s M n 0 m c X V v d D s s J n F 1 b 3 Q 7 U 2 V j d G l v b j E v V G F i d c S + a 2 E y M i A o N i k v W m 1 l b m V u w 7 0 g d H l w L n t E b 2 T D o X Z h d G X E v i w z f S Z x d W 9 0 O y w m c X V v d D t T Z W N 0 a W 9 u M S 9 U Y W J 1 x L 5 r Y T I y I C g 2 K S 9 a b W V u Z W 7 D v S B 0 e X A u e 1 V s a W N h L D R 9 J n F 1 b 3 Q 7 L C Z x d W 9 0 O 1 N l Y 3 R p b 2 4 x L 1 R h Y n X E v m t h M j I g K D Y p L 1 p t Z W 5 l b s O 9 I H R 5 c C 5 7 U F P E j C w 1 f S Z x d W 9 0 O y w m c X V v d D t T Z W N 0 a W 9 u M S 9 U Y W J 1 x L 5 r Y T I y I C g 2 K S 9 a b W V u Z W 7 D v S B 0 e X A u e 0 1 l c 3 R v L D Z 9 J n F 1 b 3 Q 7 L C Z x d W 9 0 O 1 N l Y 3 R p b 2 4 x L 1 R h Y n X E v m t h M j I g K D Y p L 1 p t Z W 5 l b s O 9 I H R 5 c C 5 7 U 3 V t Y S B m Y X T D u n J 5 L D d 9 J n F 1 b 3 Q 7 L C Z x d W 9 0 O 1 N l Y 3 R p b 2 4 x L 1 R h Y n X E v m t h M j I g K D Y p L 1 p t Z W 5 l b s O 9 I H R 5 c C 5 7 T W V u Y S w 4 f S Z x d W 9 0 O y w m c X V v d D t T Z W N 0 a W 9 u M S 9 U Y W J 1 x L 5 r Y T I y I C g 2 K S 9 a b W V u Z W 7 D v S B 0 e X A u e 0 T D o X R 1 b S D D u m h y Y W R 5 L D l 9 J n F 1 b 3 Q 7 L C Z x d W 9 0 O 1 N l Y 3 R p b 2 4 x L 1 R h Y n X E v m t h M j I g K D Y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N i k v W m 1 l b m V u w 7 0 g d H l w L n v E j M O t c 2 x v I C w w f S Z x d W 9 0 O y w m c X V v d D t T Z W N 0 a W 9 u M S 9 U Y W J 1 x L 5 r Y T I y I C g 2 K S 9 a b W V u Z W 7 D v S B 0 e X A u e 0 Z h a 3 T D u n J h L D F 9 J n F 1 b 3 Q 7 L C Z x d W 9 0 O 1 N l Y 3 R p b 2 4 x L 1 R h Y n X E v m t h M j I g K D Y p L 1 p t Z W 5 l b s O 9 I H R 5 c C 5 7 S c S M T y w y f S Z x d W 9 0 O y w m c X V v d D t T Z W N 0 a W 9 u M S 9 U Y W J 1 x L 5 r Y T I y I C g 2 K S 9 a b W V u Z W 7 D v S B 0 e X A u e 0 R v Z M O h d m F 0 Z c S + L D N 9 J n F 1 b 3 Q 7 L C Z x d W 9 0 O 1 N l Y 3 R p b 2 4 x L 1 R h Y n X E v m t h M j I g K D Y p L 1 p t Z W 5 l b s O 9 I H R 5 c C 5 7 V W x p Y 2 E s N H 0 m c X V v d D s s J n F 1 b 3 Q 7 U 2 V j d G l v b j E v V G F i d c S + a 2 E y M i A o N i k v W m 1 l b m V u w 7 0 g d H l w L n t Q U 8 S M L D V 9 J n F 1 b 3 Q 7 L C Z x d W 9 0 O 1 N l Y 3 R p b 2 4 x L 1 R h Y n X E v m t h M j I g K D Y p L 1 p t Z W 5 l b s O 9 I H R 5 c C 5 7 T W V z d G 8 s N n 0 m c X V v d D s s J n F 1 b 3 Q 7 U 2 V j d G l v b j E v V G F i d c S + a 2 E y M i A o N i k v W m 1 l b m V u w 7 0 g d H l w L n t T d W 1 h I G Z h d M O 6 c n k s N 3 0 m c X V v d D s s J n F 1 b 3 Q 7 U 2 V j d G l v b j E v V G F i d c S + a 2 E y M i A o N i k v W m 1 l b m V u w 7 0 g d H l w L n t N Z W 5 h L D h 9 J n F 1 b 3 Q 7 L C Z x d W 9 0 O 1 N l Y 3 R p b 2 4 x L 1 R h Y n X E v m t h M j I g K D Y p L 1 p t Z W 5 l b s O 9 I H R 5 c C 5 7 R M O h d H V t I M O 6 a H J h Z H k s O X 0 m c X V v d D s s J n F 1 b 3 Q 7 U 2 V j d G l v b j E v V G F i d c S + a 2 E y M i A o N i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z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M C 0 w N y 0 x N F Q x N z o 1 M T o w M y 4 0 N z I z M j c 0 W i I v P j x F b n R y e S B U e X B l P S J G a W x s Q 2 9 s d W 1 u V H l w Z X M i I F Z h b H V l P S J z Q X d N R E J n Q U R B Q V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N y k v W m 1 l b m V u w 7 0 g d H l w L n v E j M O t c 2 x v I C w w f S Z x d W 9 0 O y w m c X V v d D t T Z W N 0 a W 9 u M S 9 U Y W J 1 x L 5 r Y T I y I C g 3 K S 9 a b W V u Z W 7 D v S B 0 e X A u e 0 Z h a 3 T D u n J h L D F 9 J n F 1 b 3 Q 7 L C Z x d W 9 0 O 1 N l Y 3 R p b 2 4 x L 1 R h Y n X E v m t h M j I g K D c p L 1 p t Z W 5 l b s O 9 I H R 5 c C 5 7 S c S M T y w y f S Z x d W 9 0 O y w m c X V v d D t T Z W N 0 a W 9 u M S 9 U Y W J 1 x L 5 r Y T I y I C g 3 K S 9 a b W V u Z W 7 D v S B 0 e X A u e 0 R v Z M O h d m F 0 Z c S + L D N 9 J n F 1 b 3 Q 7 L C Z x d W 9 0 O 1 N l Y 3 R p b 2 4 x L 1 R h Y n X E v m t h M j I g K D c p L 1 p t Z W 5 l b s O 9 I H R 5 c C 5 7 V W x p Y 2 E s N H 0 m c X V v d D s s J n F 1 b 3 Q 7 U 2 V j d G l v b j E v V G F i d c S + a 2 E y M i A o N y k v W m 1 l b m V u w 7 0 g d H l w L n t Q U 8 S M L D V 9 J n F 1 b 3 Q 7 L C Z x d W 9 0 O 1 N l Y 3 R p b 2 4 x L 1 R h Y n X E v m t h M j I g K D c p L 1 p t Z W 5 l b s O 9 I H R 5 c C 5 7 T W V z d G 8 s N n 0 m c X V v d D s s J n F 1 b 3 Q 7 U 2 V j d G l v b j E v V G F i d c S + a 2 E y M i A o N y k v W m 1 l b m V u w 7 0 g d H l w L n t T d W 1 h I G Z h d M O 6 c n k s N 3 0 m c X V v d D s s J n F 1 b 3 Q 7 U 2 V j d G l v b j E v V G F i d c S + a 2 E y M i A o N y k v W m 1 l b m V u w 7 0 g d H l w L n t N Z W 5 h L D h 9 J n F 1 b 3 Q 7 L C Z x d W 9 0 O 1 N l Y 3 R p b 2 4 x L 1 R h Y n X E v m t h M j I g K D c p L 1 p t Z W 5 l b s O 9 I H R 5 c C 5 7 R M O h d H V t I M O 6 a H J h Z H k s O X 0 m c X V v d D s s J n F 1 b 3 Q 7 U 2 V j d G l v b j E v V G F i d c S + a 2 E y M i A o N y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3 K S 9 a b W V u Z W 7 D v S B 0 e X A u e 8 S M w 6 1 z b G 8 g L D B 9 J n F 1 b 3 Q 7 L C Z x d W 9 0 O 1 N l Y 3 R p b 2 4 x L 1 R h Y n X E v m t h M j I g K D c p L 1 p t Z W 5 l b s O 9 I H R 5 c C 5 7 R m F r d M O 6 c m E s M X 0 m c X V v d D s s J n F 1 b 3 Q 7 U 2 V j d G l v b j E v V G F i d c S + a 2 E y M i A o N y k v W m 1 l b m V u w 7 0 g d H l w L n t J x I x P L D J 9 J n F 1 b 3 Q 7 L C Z x d W 9 0 O 1 N l Y 3 R p b 2 4 x L 1 R h Y n X E v m t h M j I g K D c p L 1 p t Z W 5 l b s O 9 I H R 5 c C 5 7 R G 9 k w 6 F 2 Y X R l x L 4 s M 3 0 m c X V v d D s s J n F 1 b 3 Q 7 U 2 V j d G l v b j E v V G F i d c S + a 2 E y M i A o N y k v W m 1 l b m V u w 7 0 g d H l w L n t V b G l j Y S w 0 f S Z x d W 9 0 O y w m c X V v d D t T Z W N 0 a W 9 u M S 9 U Y W J 1 x L 5 r Y T I y I C g 3 K S 9 a b W V u Z W 7 D v S B 0 e X A u e 1 B T x I w s N X 0 m c X V v d D s s J n F 1 b 3 Q 7 U 2 V j d G l v b j E v V G F i d c S + a 2 E y M i A o N y k v W m 1 l b m V u w 7 0 g d H l w L n t N Z X N 0 b y w 2 f S Z x d W 9 0 O y w m c X V v d D t T Z W N 0 a W 9 u M S 9 U Y W J 1 x L 5 r Y T I y I C g 3 K S 9 a b W V u Z W 7 D v S B 0 e X A u e 1 N 1 b W E g Z m F 0 w 7 p y e S w 3 f S Z x d W 9 0 O y w m c X V v d D t T Z W N 0 a W 9 u M S 9 U Y W J 1 x L 5 r Y T I y I C g 3 K S 9 a b W V u Z W 7 D v S B 0 e X A u e 0 1 l b m E s O H 0 m c X V v d D s s J n F 1 b 3 Q 7 U 2 V j d G l v b j E v V G F i d c S + a 2 E y M i A o N y k v W m 1 l b m V u w 7 0 g d H l w L n t E w 6 F 0 d W 0 g w 7 p o c m F k e S w 5 f S Z x d W 9 0 O y w m c X V v d D t T Z W N 0 a W 9 u M S 9 U Y W J 1 x L 5 r Y T I y I C g 3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w L T A 4 L T E 0 V D A 3 O j I 4 O j M w L j I 2 O T E y M D l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4 K S 9 a b W V u Z W 7 D v S B 0 e X A u e 8 S M w 6 1 z b G 8 g L D B 9 J n F 1 b 3 Q 7 L C Z x d W 9 0 O 1 N l Y 3 R p b 2 4 x L 1 R h Y n X E v m t h M j I g K D g p L 1 p t Z W 5 l b s O 9 I H R 5 c C 5 7 R m F r d M O 6 c m E s M X 0 m c X V v d D s s J n F 1 b 3 Q 7 U 2 V j d G l v b j E v V G F i d c S + a 2 E y M i A o O C k v W m 1 l b m V u w 7 0 g d H l w L n t J x I x P L D J 9 J n F 1 b 3 Q 7 L C Z x d W 9 0 O 1 N l Y 3 R p b 2 4 x L 1 R h Y n X E v m t h M j I g K D g p L 1 p t Z W 5 l b s O 9 I H R 5 c C 5 7 R G 9 k w 6 F 2 Y X R l x L 4 s M 3 0 m c X V v d D s s J n F 1 b 3 Q 7 U 2 V j d G l v b j E v V G F i d c S + a 2 E y M i A o O C k v W m 1 l b m V u w 7 0 g d H l w L n t V b G l j Y S w 0 f S Z x d W 9 0 O y w m c X V v d D t T Z W N 0 a W 9 u M S 9 U Y W J 1 x L 5 r Y T I y I C g 4 K S 9 a b W V u Z W 7 D v S B 0 e X A u e 1 B T x I w s N X 0 m c X V v d D s s J n F 1 b 3 Q 7 U 2 V j d G l v b j E v V G F i d c S + a 2 E y M i A o O C k v W m 1 l b m V u w 7 0 g d H l w L n t N Z X N 0 b y w 2 f S Z x d W 9 0 O y w m c X V v d D t T Z W N 0 a W 9 u M S 9 U Y W J 1 x L 5 r Y T I y I C g 4 K S 9 a b W V u Z W 7 D v S B 0 e X A u e 1 N 1 b W E g Z m F 0 w 7 p y e S w 3 f S Z x d W 9 0 O y w m c X V v d D t T Z W N 0 a W 9 u M S 9 U Y W J 1 x L 5 r Y T I y I C g 4 K S 9 a b W V u Z W 7 D v S B 0 e X A u e 0 1 l b m E s O H 0 m c X V v d D s s J n F 1 b 3 Q 7 U 2 V j d G l v b j E v V G F i d c S + a 2 E y M i A o O C k v W m 1 l b m V u w 7 0 g d H l w L n t E w 6 F 0 d W 0 g w 7 p o c m F k e S w 5 f S Z x d W 9 0 O y w m c X V v d D t T Z W N 0 a W 9 u M S 9 U Y W J 1 x L 5 r Y T I y I C g 4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g p L 1 p t Z W 5 l b s O 9 I H R 5 c C 5 7 x I z D r X N s b y A s M H 0 m c X V v d D s s J n F 1 b 3 Q 7 U 2 V j d G l v b j E v V G F i d c S + a 2 E y M i A o O C k v W m 1 l b m V u w 7 0 g d H l w L n t G Y W t 0 w 7 p y Y S w x f S Z x d W 9 0 O y w m c X V v d D t T Z W N 0 a W 9 u M S 9 U Y W J 1 x L 5 r Y T I y I C g 4 K S 9 a b W V u Z W 7 D v S B 0 e X A u e 0 n E j E 8 s M n 0 m c X V v d D s s J n F 1 b 3 Q 7 U 2 V j d G l v b j E v V G F i d c S + a 2 E y M i A o O C k v W m 1 l b m V u w 7 0 g d H l w L n t E b 2 T D o X Z h d G X E v i w z f S Z x d W 9 0 O y w m c X V v d D t T Z W N 0 a W 9 u M S 9 U Y W J 1 x L 5 r Y T I y I C g 4 K S 9 a b W V u Z W 7 D v S B 0 e X A u e 1 V s a W N h L D R 9 J n F 1 b 3 Q 7 L C Z x d W 9 0 O 1 N l Y 3 R p b 2 4 x L 1 R h Y n X E v m t h M j I g K D g p L 1 p t Z W 5 l b s O 9 I H R 5 c C 5 7 U F P E j C w 1 f S Z x d W 9 0 O y w m c X V v d D t T Z W N 0 a W 9 u M S 9 U Y W J 1 x L 5 r Y T I y I C g 4 K S 9 a b W V u Z W 7 D v S B 0 e X A u e 0 1 l c 3 R v L D Z 9 J n F 1 b 3 Q 7 L C Z x d W 9 0 O 1 N l Y 3 R p b 2 4 x L 1 R h Y n X E v m t h M j I g K D g p L 1 p t Z W 5 l b s O 9 I H R 5 c C 5 7 U 3 V t Y S B m Y X T D u n J 5 L D d 9 J n F 1 b 3 Q 7 L C Z x d W 9 0 O 1 N l Y 3 R p b 2 4 x L 1 R h Y n X E v m t h M j I g K D g p L 1 p t Z W 5 l b s O 9 I H R 5 c C 5 7 T W V u Y S w 4 f S Z x d W 9 0 O y w m c X V v d D t T Z W N 0 a W 9 u M S 9 U Y W J 1 x L 5 r Y T I y I C g 4 K S 9 a b W V u Z W 7 D v S B 0 e X A u e 0 T D o X R 1 b S D D u m h y Y W R 5 L D l 9 J n F 1 b 3 Q 7 L C Z x d W 9 0 O 1 N l Y 3 R p b 2 4 x L 1 R h Y n X E v m t h M j I g K D g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D k t M D l U M T E 6 M T M 6 M z Q u M j A x O D A 0 M l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k p L 1 p t Z W 5 l b s O 9 I H R 5 c C 5 7 x I z D r X N s b y A s M H 0 m c X V v d D s s J n F 1 b 3 Q 7 U 2 V j d G l v b j E v V G F i d c S + a 2 E y M i A o O S k v W m 1 l b m V u w 7 0 g d H l w L n t G Y W t 0 w 7 p y Y S w x f S Z x d W 9 0 O y w m c X V v d D t T Z W N 0 a W 9 u M S 9 U Y W J 1 x L 5 r Y T I y I C g 5 K S 9 a b W V u Z W 7 D v S B 0 e X A u e 0 n E j E 8 s M n 0 m c X V v d D s s J n F 1 b 3 Q 7 U 2 V j d G l v b j E v V G F i d c S + a 2 E y M i A o O S k v W m 1 l b m V u w 7 0 g d H l w L n t E b 2 T D o X Z h d G X E v i w z f S Z x d W 9 0 O y w m c X V v d D t T Z W N 0 a W 9 u M S 9 U Y W J 1 x L 5 r Y T I y I C g 5 K S 9 a b W V u Z W 7 D v S B 0 e X A u e 1 V s a W N h L D R 9 J n F 1 b 3 Q 7 L C Z x d W 9 0 O 1 N l Y 3 R p b 2 4 x L 1 R h Y n X E v m t h M j I g K D k p L 1 p t Z W 5 l b s O 9 I H R 5 c C 5 7 U F P E j C w 1 f S Z x d W 9 0 O y w m c X V v d D t T Z W N 0 a W 9 u M S 9 U Y W J 1 x L 5 r Y T I y I C g 5 K S 9 a b W V u Z W 7 D v S B 0 e X A u e 0 1 l c 3 R v L D Z 9 J n F 1 b 3 Q 7 L C Z x d W 9 0 O 1 N l Y 3 R p b 2 4 x L 1 R h Y n X E v m t h M j I g K D k p L 1 p t Z W 5 l b s O 9 I H R 5 c C 5 7 U 3 V t Y S B m Y X T D u n J 5 L D d 9 J n F 1 b 3 Q 7 L C Z x d W 9 0 O 1 N l Y 3 R p b 2 4 x L 1 R h Y n X E v m t h M j I g K D k p L 1 p t Z W 5 l b s O 9 I H R 5 c C 5 7 T W V u Y S w 4 f S Z x d W 9 0 O y w m c X V v d D t T Z W N 0 a W 9 u M S 9 U Y W J 1 x L 5 r Y T I y I C g 5 K S 9 a b W V u Z W 7 D v S B 0 e X A u e 0 T D o X R 1 b S D D u m h y Y W R 5 L D l 9 J n F 1 b 3 Q 7 L C Z x d W 9 0 O 1 N l Y 3 R p b 2 4 x L 1 R h Y n X E v m t h M j I g K D k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O S k v W m 1 l b m V u w 7 0 g d H l w L n v E j M O t c 2 x v I C w w f S Z x d W 9 0 O y w m c X V v d D t T Z W N 0 a W 9 u M S 9 U Y W J 1 x L 5 r Y T I y I C g 5 K S 9 a b W V u Z W 7 D v S B 0 e X A u e 0 Z h a 3 T D u n J h L D F 9 J n F 1 b 3 Q 7 L C Z x d W 9 0 O 1 N l Y 3 R p b 2 4 x L 1 R h Y n X E v m t h M j I g K D k p L 1 p t Z W 5 l b s O 9 I H R 5 c C 5 7 S c S M T y w y f S Z x d W 9 0 O y w m c X V v d D t T Z W N 0 a W 9 u M S 9 U Y W J 1 x L 5 r Y T I y I C g 5 K S 9 a b W V u Z W 7 D v S B 0 e X A u e 0 R v Z M O h d m F 0 Z c S + L D N 9 J n F 1 b 3 Q 7 L C Z x d W 9 0 O 1 N l Y 3 R p b 2 4 x L 1 R h Y n X E v m t h M j I g K D k p L 1 p t Z W 5 l b s O 9 I H R 5 c C 5 7 V W x p Y 2 E s N H 0 m c X V v d D s s J n F 1 b 3 Q 7 U 2 V j d G l v b j E v V G F i d c S + a 2 E y M i A o O S k v W m 1 l b m V u w 7 0 g d H l w L n t Q U 8 S M L D V 9 J n F 1 b 3 Q 7 L C Z x d W 9 0 O 1 N l Y 3 R p b 2 4 x L 1 R h Y n X E v m t h M j I g K D k p L 1 p t Z W 5 l b s O 9 I H R 5 c C 5 7 T W V z d G 8 s N n 0 m c X V v d D s s J n F 1 b 3 Q 7 U 2 V j d G l v b j E v V G F i d c S + a 2 E y M i A o O S k v W m 1 l b m V u w 7 0 g d H l w L n t T d W 1 h I G Z h d M O 6 c n k s N 3 0 m c X V v d D s s J n F 1 b 3 Q 7 U 2 V j d G l v b j E v V G F i d c S + a 2 E y M i A o O S k v W m 1 l b m V u w 7 0 g d H l w L n t N Z W 5 h L D h 9 J n F 1 b 3 Q 7 L C Z x d W 9 0 O 1 N l Y 3 R p b 2 4 x L 1 R h Y n X E v m t h M j I g K D k p L 1 p t Z W 5 l b s O 9 I H R 5 c C 5 7 R M O h d H V t I M O 6 a H J h Z H k s O X 0 m c X V v d D s s J n F 1 b 3 Q 7 U 2 V j d G l v b j E v V G F i d c S + a 2 E y M i A o O S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T A t M D V U M T M 6 M j I 6 N T g u N T k 5 N z g 3 M 1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E w K S 9 a b W V u Z W 7 D v S B 0 e X A u e 8 S M w 6 1 z b G 8 g L D B 9 J n F 1 b 3 Q 7 L C Z x d W 9 0 O 1 N l Y 3 R p b 2 4 x L 1 R h Y n X E v m t h M j I g K D E w K S 9 a b W V u Z W 7 D v S B 0 e X A u e 0 Z h a 3 T D u n J h L D F 9 J n F 1 b 3 Q 7 L C Z x d W 9 0 O 1 N l Y 3 R p b 2 4 x L 1 R h Y n X E v m t h M j I g K D E w K S 9 a b W V u Z W 7 D v S B 0 e X A u e 0 n E j E 8 s M n 0 m c X V v d D s s J n F 1 b 3 Q 7 U 2 V j d G l v b j E v V G F i d c S + a 2 E y M i A o M T A p L 1 p t Z W 5 l b s O 9 I H R 5 c C 5 7 R G 9 k w 6 F 2 Y X R l x L 4 s M 3 0 m c X V v d D s s J n F 1 b 3 Q 7 U 2 V j d G l v b j E v V G F i d c S + a 2 E y M i A o M T A p L 1 p t Z W 5 l b s O 9 I H R 5 c C 5 7 V W x p Y 2 E s N H 0 m c X V v d D s s J n F 1 b 3 Q 7 U 2 V j d G l v b j E v V G F i d c S + a 2 E y M i A o M T A p L 1 p t Z W 5 l b s O 9 I H R 5 c C 5 7 U F P E j C w 1 f S Z x d W 9 0 O y w m c X V v d D t T Z W N 0 a W 9 u M S 9 U Y W J 1 x L 5 r Y T I y I C g x M C k v W m 1 l b m V u w 7 0 g d H l w L n t N Z X N 0 b y w 2 f S Z x d W 9 0 O y w m c X V v d D t T Z W N 0 a W 9 u M S 9 U Y W J 1 x L 5 r Y T I y I C g x M C k v W m 1 l b m V u w 7 0 g d H l w L n t T d W 1 h I G Z h d M O 6 c n k s N 3 0 m c X V v d D s s J n F 1 b 3 Q 7 U 2 V j d G l v b j E v V G F i d c S + a 2 E y M i A o M T A p L 1 p t Z W 5 l b s O 9 I H R 5 c C 5 7 T W V u Y S w 4 f S Z x d W 9 0 O y w m c X V v d D t T Z W N 0 a W 9 u M S 9 U Y W J 1 x L 5 r Y T I y I C g x M C k v W m 1 l b m V u w 7 0 g d H l w L n t E w 6 F 0 d W 0 g w 7 p o c m F k e S w 5 f S Z x d W 9 0 O y w m c X V v d D t T Z W N 0 a W 9 u M S 9 U Y W J 1 x L 5 r Y T I y I C g x M C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x M C k v W m 1 l b m V u w 7 0 g d H l w L n v E j M O t c 2 x v I C w w f S Z x d W 9 0 O y w m c X V v d D t T Z W N 0 a W 9 u M S 9 U Y W J 1 x L 5 r Y T I y I C g x M C k v W m 1 l b m V u w 7 0 g d H l w L n t G Y W t 0 w 7 p y Y S w x f S Z x d W 9 0 O y w m c X V v d D t T Z W N 0 a W 9 u M S 9 U Y W J 1 x L 5 r Y T I y I C g x M C k v W m 1 l b m V u w 7 0 g d H l w L n t J x I x P L D J 9 J n F 1 b 3 Q 7 L C Z x d W 9 0 O 1 N l Y 3 R p b 2 4 x L 1 R h Y n X E v m t h M j I g K D E w K S 9 a b W V u Z W 7 D v S B 0 e X A u e 0 R v Z M O h d m F 0 Z c S + L D N 9 J n F 1 b 3 Q 7 L C Z x d W 9 0 O 1 N l Y 3 R p b 2 4 x L 1 R h Y n X E v m t h M j I g K D E w K S 9 a b W V u Z W 7 D v S B 0 e X A u e 1 V s a W N h L D R 9 J n F 1 b 3 Q 7 L C Z x d W 9 0 O 1 N l Y 3 R p b 2 4 x L 1 R h Y n X E v m t h M j I g K D E w K S 9 a b W V u Z W 7 D v S B 0 e X A u e 1 B T x I w s N X 0 m c X V v d D s s J n F 1 b 3 Q 7 U 2 V j d G l v b j E v V G F i d c S + a 2 E y M i A o M T A p L 1 p t Z W 5 l b s O 9 I H R 5 c C 5 7 T W V z d G 8 s N n 0 m c X V v d D s s J n F 1 b 3 Q 7 U 2 V j d G l v b j E v V G F i d c S + a 2 E y M i A o M T A p L 1 p t Z W 5 l b s O 9 I H R 5 c C 5 7 U 3 V t Y S B m Y X T D u n J 5 L D d 9 J n F 1 b 3 Q 7 L C Z x d W 9 0 O 1 N l Y 3 R p b 2 4 x L 1 R h Y n X E v m t h M j I g K D E w K S 9 a b W V u Z W 7 D v S B 0 e X A u e 0 1 l b m E s O H 0 m c X V v d D s s J n F 1 b 3 Q 7 U 2 V j d G l v b j E v V G F i d c S + a 2 E y M i A o M T A p L 1 p t Z W 5 l b s O 9 I H R 5 c C 5 7 R M O h d H V t I M O 6 a H J h Z H k s O X 0 m c X V v d D s s J n F 1 b 3 Q 7 U 2 V j d G l v b j E v V G F i d c S + a 2 E y M i A o M T A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w L T E w L T A 1 V D E z O j I 0 O j A z L j g 2 N D U y N z B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x M S k v W m 1 l b m V u w 7 0 g d H l w L n v E j M O t c 2 x v I C w w f S Z x d W 9 0 O y w m c X V v d D t T Z W N 0 a W 9 u M S 9 U Y W J 1 x L 5 r Y T I y I C g x M S k v W m 1 l b m V u w 7 0 g d H l w L n t G Y W t 0 w 7 p y Y S w x f S Z x d W 9 0 O y w m c X V v d D t T Z W N 0 a W 9 u M S 9 U Y W J 1 x L 5 r Y T I y I C g x M S k v W m 1 l b m V u w 7 0 g d H l w L n t J x I x P L D J 9 J n F 1 b 3 Q 7 L C Z x d W 9 0 O 1 N l Y 3 R p b 2 4 x L 1 R h Y n X E v m t h M j I g K D E x K S 9 a b W V u Z W 7 D v S B 0 e X A u e 0 R v Z M O h d m F 0 Z c S + L D N 9 J n F 1 b 3 Q 7 L C Z x d W 9 0 O 1 N l Y 3 R p b 2 4 x L 1 R h Y n X E v m t h M j I g K D E x K S 9 a b W V u Z W 7 D v S B 0 e X A u e 1 V s a W N h L D R 9 J n F 1 b 3 Q 7 L C Z x d W 9 0 O 1 N l Y 3 R p b 2 4 x L 1 R h Y n X E v m t h M j I g K D E x K S 9 a b W V u Z W 7 D v S B 0 e X A u e 1 B T x I w s N X 0 m c X V v d D s s J n F 1 b 3 Q 7 U 2 V j d G l v b j E v V G F i d c S + a 2 E y M i A o M T E p L 1 p t Z W 5 l b s O 9 I H R 5 c C 5 7 T W V z d G 8 s N n 0 m c X V v d D s s J n F 1 b 3 Q 7 U 2 V j d G l v b j E v V G F i d c S + a 2 E y M i A o M T E p L 1 p t Z W 5 l b s O 9 I H R 5 c C 5 7 U 3 V t Y S B m Y X T D u n J 5 L D d 9 J n F 1 b 3 Q 7 L C Z x d W 9 0 O 1 N l Y 3 R p b 2 4 x L 1 R h Y n X E v m t h M j I g K D E x K S 9 a b W V u Z W 7 D v S B 0 e X A u e 0 1 l b m E s O H 0 m c X V v d D s s J n F 1 b 3 Q 7 U 2 V j d G l v b j E v V G F i d c S + a 2 E y M i A o M T E p L 1 p t Z W 5 l b s O 9 I H R 5 c C 5 7 R M O h d H V t I M O 6 a H J h Z H k s O X 0 m c X V v d D s s J n F 1 b 3 Q 7 U 2 V j d G l v b j E v V G F i d c S + a 2 E y M i A o M T E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T E p L 1 p t Z W 5 l b s O 9 I H R 5 c C 5 7 x I z D r X N s b y A s M H 0 m c X V v d D s s J n F 1 b 3 Q 7 U 2 V j d G l v b j E v V G F i d c S + a 2 E y M i A o M T E p L 1 p t Z W 5 l b s O 9 I H R 5 c C 5 7 R m F r d M O 6 c m E s M X 0 m c X V v d D s s J n F 1 b 3 Q 7 U 2 V j d G l v b j E v V G F i d c S + a 2 E y M i A o M T E p L 1 p t Z W 5 l b s O 9 I H R 5 c C 5 7 S c S M T y w y f S Z x d W 9 0 O y w m c X V v d D t T Z W N 0 a W 9 u M S 9 U Y W J 1 x L 5 r Y T I y I C g x M S k v W m 1 l b m V u w 7 0 g d H l w L n t E b 2 T D o X Z h d G X E v i w z f S Z x d W 9 0 O y w m c X V v d D t T Z W N 0 a W 9 u M S 9 U Y W J 1 x L 5 r Y T I y I C g x M S k v W m 1 l b m V u w 7 0 g d H l w L n t V b G l j Y S w 0 f S Z x d W 9 0 O y w m c X V v d D t T Z W N 0 a W 9 u M S 9 U Y W J 1 x L 5 r Y T I y I C g x M S k v W m 1 l b m V u w 7 0 g d H l w L n t Q U 8 S M L D V 9 J n F 1 b 3 Q 7 L C Z x d W 9 0 O 1 N l Y 3 R p b 2 4 x L 1 R h Y n X E v m t h M j I g K D E x K S 9 a b W V u Z W 7 D v S B 0 e X A u e 0 1 l c 3 R v L D Z 9 J n F 1 b 3 Q 7 L C Z x d W 9 0 O 1 N l Y 3 R p b 2 4 x L 1 R h Y n X E v m t h M j I g K D E x K S 9 a b W V u Z W 7 D v S B 0 e X A u e 1 N 1 b W E g Z m F 0 w 7 p y e S w 3 f S Z x d W 9 0 O y w m c X V v d D t T Z W N 0 a W 9 u M S 9 U Y W J 1 x L 5 r Y T I y I C g x M S k v W m 1 l b m V u w 7 0 g d H l w L n t N Z W 5 h L D h 9 J n F 1 b 3 Q 7 L C Z x d W 9 0 O 1 N l Y 3 R p b 2 4 x L 1 R h Y n X E v m t h M j I g K D E x K S 9 a b W V u Z W 7 D v S B 0 e X A u e 0 T D o X R 1 b S D D u m h y Y W R 5 L D l 9 J n F 1 b 3 Q 7 L C Z x d W 9 0 O 1 N l Y 3 R p b 2 4 x L 1 R h Y n X E v m t h M j I g K D E x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C 0 x M S 0 w N l Q w O T o w M z o 0 M C 4 z O T M z M j Y 2 W i I v P j x F b n R y e S B U e X B l P S J G a W x s Q 2 9 s d W 1 u V H l w Z X M i I F Z h b H V l P S J z Q X d N R E J n W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T I p L 1 p t Z W 5 l b s O 9 I H R 5 c C 5 7 x I z D r X N s b y A s M H 0 m c X V v d D s s J n F 1 b 3 Q 7 U 2 V j d G l v b j E v V G F i d c S + a 2 E y M i A o M T I p L 1 p t Z W 5 l b s O 9 I H R 5 c C 5 7 R m F r d M O 6 c m E s M X 0 m c X V v d D s s J n F 1 b 3 Q 7 U 2 V j d G l v b j E v V G F i d c S + a 2 E y M i A o M T I p L 1 p t Z W 5 l b s O 9 I H R 5 c C 5 7 S c S M T y w y f S Z x d W 9 0 O y w m c X V v d D t T Z W N 0 a W 9 u M S 9 U Y W J 1 x L 5 r Y T I y I C g x M i k v W m 1 l b m V u w 7 0 g d H l w L n t E b 2 T D o X Z h d G X E v i w z f S Z x d W 9 0 O y w m c X V v d D t T Z W N 0 a W 9 u M S 9 U Y W J 1 x L 5 r Y T I y I C g x M i k v W m 1 l b m V u w 7 0 g d H l w L n t V b G l j Y S w 0 f S Z x d W 9 0 O y w m c X V v d D t T Z W N 0 a W 9 u M S 9 U Y W J 1 x L 5 r Y T I y I C g x M i k v W m 1 l b m V u w 7 0 g d H l w L n t Q U 8 S M L D V 9 J n F 1 b 3 Q 7 L C Z x d W 9 0 O 1 N l Y 3 R p b 2 4 x L 1 R h Y n X E v m t h M j I g K D E y K S 9 a b W V u Z W 7 D v S B 0 e X A u e 0 1 l c 3 R v L D Z 9 J n F 1 b 3 Q 7 L C Z x d W 9 0 O 1 N l Y 3 R p b 2 4 x L 1 R h Y n X E v m t h M j I g K D E y K S 9 a b W V u Z W 7 D v S B 0 e X A u e 1 N 1 b W E g Z m F 0 w 7 p y e S w 3 f S Z x d W 9 0 O y w m c X V v d D t T Z W N 0 a W 9 u M S 9 U Y W J 1 x L 5 r Y T I y I C g x M i k v W m 1 l b m V u w 7 0 g d H l w L n t N Z W 5 h L D h 9 J n F 1 b 3 Q 7 L C Z x d W 9 0 O 1 N l Y 3 R p b 2 4 x L 1 R h Y n X E v m t h M j I g K D E y K S 9 a b W V u Z W 7 D v S B 0 e X A u e 0 T D o X R 1 b S D D u m h y Y W R 5 L D l 9 J n F 1 b 3 Q 7 L C Z x d W 9 0 O 1 N l Y 3 R p b 2 4 x L 1 R h Y n X E v m t h M j I g K D E y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E y K S 9 a b W V u Z W 7 D v S B 0 e X A u e 8 S M w 6 1 z b G 8 g L D B 9 J n F 1 b 3 Q 7 L C Z x d W 9 0 O 1 N l Y 3 R p b 2 4 x L 1 R h Y n X E v m t h M j I g K D E y K S 9 a b W V u Z W 7 D v S B 0 e X A u e 0 Z h a 3 T D u n J h L D F 9 J n F 1 b 3 Q 7 L C Z x d W 9 0 O 1 N l Y 3 R p b 2 4 x L 1 R h Y n X E v m t h M j I g K D E y K S 9 a b W V u Z W 7 D v S B 0 e X A u e 0 n E j E 8 s M n 0 m c X V v d D s s J n F 1 b 3 Q 7 U 2 V j d G l v b j E v V G F i d c S + a 2 E y M i A o M T I p L 1 p t Z W 5 l b s O 9 I H R 5 c C 5 7 R G 9 k w 6 F 2 Y X R l x L 4 s M 3 0 m c X V v d D s s J n F 1 b 3 Q 7 U 2 V j d G l v b j E v V G F i d c S + a 2 E y M i A o M T I p L 1 p t Z W 5 l b s O 9 I H R 5 c C 5 7 V W x p Y 2 E s N H 0 m c X V v d D s s J n F 1 b 3 Q 7 U 2 V j d G l v b j E v V G F i d c S + a 2 E y M i A o M T I p L 1 p t Z W 5 l b s O 9 I H R 5 c C 5 7 U F P E j C w 1 f S Z x d W 9 0 O y w m c X V v d D t T Z W N 0 a W 9 u M S 9 U Y W J 1 x L 5 r Y T I y I C g x M i k v W m 1 l b m V u w 7 0 g d H l w L n t N Z X N 0 b y w 2 f S Z x d W 9 0 O y w m c X V v d D t T Z W N 0 a W 9 u M S 9 U Y W J 1 x L 5 r Y T I y I C g x M i k v W m 1 l b m V u w 7 0 g d H l w L n t T d W 1 h I G Z h d M O 6 c n k s N 3 0 m c X V v d D s s J n F 1 b 3 Q 7 U 2 V j d G l v b j E v V G F i d c S + a 2 E y M i A o M T I p L 1 p t Z W 5 l b s O 9 I H R 5 c C 5 7 T W V u Y S w 4 f S Z x d W 9 0 O y w m c X V v d D t T Z W N 0 a W 9 u M S 9 U Y W J 1 x L 5 r Y T I y I C g x M i k v W m 1 l b m V u w 7 0 g d H l w L n t E w 6 F 0 d W 0 g w 7 p o c m F k e S w 5 f S Z x d W 9 0 O y w m c X V v d D t T Z W N 0 a W 9 u M S 9 U Y W J 1 x L 5 r Y T I y I C g x M i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T I t M D N U M T A 6 M j k 6 N D k u M D g z O D k x M V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E z K S 9 a b W V u Z W 7 D v S B 0 e X A u e 8 S M w 6 1 z b G 8 g L D B 9 J n F 1 b 3 Q 7 L C Z x d W 9 0 O 1 N l Y 3 R p b 2 4 x L 1 R h Y n X E v m t h M j I g K D E z K S 9 a b W V u Z W 7 D v S B 0 e X A u e 0 Z h a 3 T D u n J h L D F 9 J n F 1 b 3 Q 7 L C Z x d W 9 0 O 1 N l Y 3 R p b 2 4 x L 1 R h Y n X E v m t h M j I g K D E z K S 9 a b W V u Z W 7 D v S B 0 e X A u e 0 n E j E 8 s M n 0 m c X V v d D s s J n F 1 b 3 Q 7 U 2 V j d G l v b j E v V G F i d c S + a 2 E y M i A o M T M p L 1 p t Z W 5 l b s O 9 I H R 5 c C 5 7 R G 9 k w 6 F 2 Y X R l x L 4 s M 3 0 m c X V v d D s s J n F 1 b 3 Q 7 U 2 V j d G l v b j E v V G F i d c S + a 2 E y M i A o M T M p L 1 p t Z W 5 l b s O 9 I H R 5 c C 5 7 V W x p Y 2 E s N H 0 m c X V v d D s s J n F 1 b 3 Q 7 U 2 V j d G l v b j E v V G F i d c S + a 2 E y M i A o M T M p L 1 p t Z W 5 l b s O 9 I H R 5 c C 5 7 U F P E j C w 1 f S Z x d W 9 0 O y w m c X V v d D t T Z W N 0 a W 9 u M S 9 U Y W J 1 x L 5 r Y T I y I C g x M y k v W m 1 l b m V u w 7 0 g d H l w L n t N Z X N 0 b y w 2 f S Z x d W 9 0 O y w m c X V v d D t T Z W N 0 a W 9 u M S 9 U Y W J 1 x L 5 r Y T I y I C g x M y k v W m 1 l b m V u w 7 0 g d H l w L n t T d W 1 h I G Z h d M O 6 c n k s N 3 0 m c X V v d D s s J n F 1 b 3 Q 7 U 2 V j d G l v b j E v V G F i d c S + a 2 E y M i A o M T M p L 1 p t Z W 5 l b s O 9 I H R 5 c C 5 7 T W V u Y S w 4 f S Z x d W 9 0 O y w m c X V v d D t T Z W N 0 a W 9 u M S 9 U Y W J 1 x L 5 r Y T I y I C g x M y k v W m 1 l b m V u w 7 0 g d H l w L n t E w 6 F 0 d W 0 g w 7 p o c m F k e S w 5 f S Z x d W 9 0 O y w m c X V v d D t T Z W N 0 a W 9 u M S 9 U Y W J 1 x L 5 r Y T I y I C g x M y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x M y k v W m 1 l b m V u w 7 0 g d H l w L n v E j M O t c 2 x v I C w w f S Z x d W 9 0 O y w m c X V v d D t T Z W N 0 a W 9 u M S 9 U Y W J 1 x L 5 r Y T I y I C g x M y k v W m 1 l b m V u w 7 0 g d H l w L n t G Y W t 0 w 7 p y Y S w x f S Z x d W 9 0 O y w m c X V v d D t T Z W N 0 a W 9 u M S 9 U Y W J 1 x L 5 r Y T I y I C g x M y k v W m 1 l b m V u w 7 0 g d H l w L n t J x I x P L D J 9 J n F 1 b 3 Q 7 L C Z x d W 9 0 O 1 N l Y 3 R p b 2 4 x L 1 R h Y n X E v m t h M j I g K D E z K S 9 a b W V u Z W 7 D v S B 0 e X A u e 0 R v Z M O h d m F 0 Z c S + L D N 9 J n F 1 b 3 Q 7 L C Z x d W 9 0 O 1 N l Y 3 R p b 2 4 x L 1 R h Y n X E v m t h M j I g K D E z K S 9 a b W V u Z W 7 D v S B 0 e X A u e 1 V s a W N h L D R 9 J n F 1 b 3 Q 7 L C Z x d W 9 0 O 1 N l Y 3 R p b 2 4 x L 1 R h Y n X E v m t h M j I g K D E z K S 9 a b W V u Z W 7 D v S B 0 e X A u e 1 B T x I w s N X 0 m c X V v d D s s J n F 1 b 3 Q 7 U 2 V j d G l v b j E v V G F i d c S + a 2 E y M i A o M T M p L 1 p t Z W 5 l b s O 9 I H R 5 c C 5 7 T W V z d G 8 s N n 0 m c X V v d D s s J n F 1 b 3 Q 7 U 2 V j d G l v b j E v V G F i d c S + a 2 E y M i A o M T M p L 1 p t Z W 5 l b s O 9 I H R 5 c C 5 7 U 3 V t Y S B m Y X T D u n J 5 L D d 9 J n F 1 b 3 Q 7 L C Z x d W 9 0 O 1 N l Y 3 R p b 2 4 x L 1 R h Y n X E v m t h M j I g K D E z K S 9 a b W V u Z W 7 D v S B 0 e X A u e 0 1 l b m E s O H 0 m c X V v d D s s J n F 1 b 3 Q 7 U 2 V j d G l v b j E v V G F i d c S + a 2 E y M i A o M T M p L 1 p t Z W 5 l b s O 9 I H R 5 c C 5 7 R M O h d H V t I M O 6 a H J h Z H k s O X 0 m c X V v d D s s J n F 1 b 3 Q 7 U 2 V j d G l v b j E v V G F i d c S + a 2 E y M i A o M T M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x L T E y V D A 2 O j I 0 O j A y L j I 5 M j Q y M j F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x N C k v W m 1 l b m V u w 7 0 g d H l w L n v E j M O t c 2 x v I C w w f S Z x d W 9 0 O y w m c X V v d D t T Z W N 0 a W 9 u M S 9 U Y W J 1 x L 5 r Y T I y I C g x N C k v W m 1 l b m V u w 7 0 g d H l w L n t G Y W t 0 w 7 p y Y S w x f S Z x d W 9 0 O y w m c X V v d D t T Z W N 0 a W 9 u M S 9 U Y W J 1 x L 5 r Y T I y I C g x N C k v W m 1 l b m V u w 7 0 g d H l w L n t J x I x P L D J 9 J n F 1 b 3 Q 7 L C Z x d W 9 0 O 1 N l Y 3 R p b 2 4 x L 1 R h Y n X E v m t h M j I g K D E 0 K S 9 a b W V u Z W 7 D v S B 0 e X A u e 0 R v Z M O h d m F 0 Z c S + L D N 9 J n F 1 b 3 Q 7 L C Z x d W 9 0 O 1 N l Y 3 R p b 2 4 x L 1 R h Y n X E v m t h M j I g K D E 0 K S 9 a b W V u Z W 7 D v S B 0 e X A u e 1 V s a W N h L D R 9 J n F 1 b 3 Q 7 L C Z x d W 9 0 O 1 N l Y 3 R p b 2 4 x L 1 R h Y n X E v m t h M j I g K D E 0 K S 9 a b W V u Z W 7 D v S B 0 e X A u e 1 B T x I w s N X 0 m c X V v d D s s J n F 1 b 3 Q 7 U 2 V j d G l v b j E v V G F i d c S + a 2 E y M i A o M T Q p L 1 p t Z W 5 l b s O 9 I H R 5 c C 5 7 T W V z d G 8 s N n 0 m c X V v d D s s J n F 1 b 3 Q 7 U 2 V j d G l v b j E v V G F i d c S + a 2 E y M i A o M T Q p L 1 p t Z W 5 l b s O 9 I H R 5 c C 5 7 U 3 V t Y S B m Y X T D u n J 5 L D d 9 J n F 1 b 3 Q 7 L C Z x d W 9 0 O 1 N l Y 3 R p b 2 4 x L 1 R h Y n X E v m t h M j I g K D E 0 K S 9 a b W V u Z W 7 D v S B 0 e X A u e 0 1 l b m E s O H 0 m c X V v d D s s J n F 1 b 3 Q 7 U 2 V j d G l v b j E v V G F i d c S + a 2 E y M i A o M T Q p L 1 p t Z W 5 l b s O 9 I H R 5 c C 5 7 R M O h d H V t I M O 6 a H J h Z H k s O X 0 m c X V v d D s s J n F 1 b 3 Q 7 U 2 V j d G l v b j E v V G F i d c S + a 2 E y M i A o M T Q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T Q p L 1 p t Z W 5 l b s O 9 I H R 5 c C 5 7 x I z D r X N s b y A s M H 0 m c X V v d D s s J n F 1 b 3 Q 7 U 2 V j d G l v b j E v V G F i d c S + a 2 E y M i A o M T Q p L 1 p t Z W 5 l b s O 9 I H R 5 c C 5 7 R m F r d M O 6 c m E s M X 0 m c X V v d D s s J n F 1 b 3 Q 7 U 2 V j d G l v b j E v V G F i d c S + a 2 E y M i A o M T Q p L 1 p t Z W 5 l b s O 9 I H R 5 c C 5 7 S c S M T y w y f S Z x d W 9 0 O y w m c X V v d D t T Z W N 0 a W 9 u M S 9 U Y W J 1 x L 5 r Y T I y I C g x N C k v W m 1 l b m V u w 7 0 g d H l w L n t E b 2 T D o X Z h d G X E v i w z f S Z x d W 9 0 O y w m c X V v d D t T Z W N 0 a W 9 u M S 9 U Y W J 1 x L 5 r Y T I y I C g x N C k v W m 1 l b m V u w 7 0 g d H l w L n t V b G l j Y S w 0 f S Z x d W 9 0 O y w m c X V v d D t T Z W N 0 a W 9 u M S 9 U Y W J 1 x L 5 r Y T I y I C g x N C k v W m 1 l b m V u w 7 0 g d H l w L n t Q U 8 S M L D V 9 J n F 1 b 3 Q 7 L C Z x d W 9 0 O 1 N l Y 3 R p b 2 4 x L 1 R h Y n X E v m t h M j I g K D E 0 K S 9 a b W V u Z W 7 D v S B 0 e X A u e 0 1 l c 3 R v L D Z 9 J n F 1 b 3 Q 7 L C Z x d W 9 0 O 1 N l Y 3 R p b 2 4 x L 1 R h Y n X E v m t h M j I g K D E 0 K S 9 a b W V u Z W 7 D v S B 0 e X A u e 1 N 1 b W E g Z m F 0 w 7 p y e S w 3 f S Z x d W 9 0 O y w m c X V v d D t T Z W N 0 a W 9 u M S 9 U Y W J 1 x L 5 r Y T I y I C g x N C k v W m 1 l b m V u w 7 0 g d H l w L n t N Z W 5 h L D h 9 J n F 1 b 3 Q 7 L C Z x d W 9 0 O 1 N l Y 3 R p b 2 4 x L 1 R h Y n X E v m t h M j I g K D E 0 K S 9 a b W V u Z W 7 D v S B 0 e X A u e 0 T D o X R 1 b S D D u m h y Y W R 5 L D l 9 J n F 1 b 3 Q 7 L C Z x d W 9 0 O 1 N l Y 3 R p b 2 4 x L 1 R h Y n X E v m t h M j I g K D E 0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S 0 x M l Q w N j o y N T o z N S 4 5 M D k 3 M j E z W i I v P j x F b n R y e S B U e X B l P S J G a W x s Q 2 9 s d W 1 u V H l w Z X M i I F Z h b H V l P S J z Q X d N R E J n W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T U p L 1 p t Z W 5 l b s O 9 I H R 5 c C 5 7 x I z D r X N s b y A s M H 0 m c X V v d D s s J n F 1 b 3 Q 7 U 2 V j d G l v b j E v V G F i d c S + a 2 E y M i A o M T U p L 1 p t Z W 5 l b s O 9 I H R 5 c C 5 7 R m F r d M O 6 c m E s M X 0 m c X V v d D s s J n F 1 b 3 Q 7 U 2 V j d G l v b j E v V G F i d c S + a 2 E y M i A o M T U p L 1 p t Z W 5 l b s O 9 I H R 5 c C 5 7 S c S M T y w y f S Z x d W 9 0 O y w m c X V v d D t T Z W N 0 a W 9 u M S 9 U Y W J 1 x L 5 r Y T I y I C g x N S k v W m 1 l b m V u w 7 0 g d H l w L n t E b 2 T D o X Z h d G X E v i w z f S Z x d W 9 0 O y w m c X V v d D t T Z W N 0 a W 9 u M S 9 U Y W J 1 x L 5 r Y T I y I C g x N S k v W m 1 l b m V u w 7 0 g d H l w L n t V b G l j Y S w 0 f S Z x d W 9 0 O y w m c X V v d D t T Z W N 0 a W 9 u M S 9 U Y W J 1 x L 5 r Y T I y I C g x N S k v W m 1 l b m V u w 7 0 g d H l w L n t Q U 8 S M L D V 9 J n F 1 b 3 Q 7 L C Z x d W 9 0 O 1 N l Y 3 R p b 2 4 x L 1 R h Y n X E v m t h M j I g K D E 1 K S 9 a b W V u Z W 7 D v S B 0 e X A u e 0 1 l c 3 R v L D Z 9 J n F 1 b 3 Q 7 L C Z x d W 9 0 O 1 N l Y 3 R p b 2 4 x L 1 R h Y n X E v m t h M j I g K D E 1 K S 9 a b W V u Z W 7 D v S B 0 e X A u e 1 N 1 b W E g Z m F 0 w 7 p y e S w 3 f S Z x d W 9 0 O y w m c X V v d D t T Z W N 0 a W 9 u M S 9 U Y W J 1 x L 5 r Y T I y I C g x N S k v W m 1 l b m V u w 7 0 g d H l w L n t N Z W 5 h L D h 9 J n F 1 b 3 Q 7 L C Z x d W 9 0 O 1 N l Y 3 R p b 2 4 x L 1 R h Y n X E v m t h M j I g K D E 1 K S 9 a b W V u Z W 7 D v S B 0 e X A u e 0 T D o X R 1 b S D D u m h y Y W R 5 L D l 9 J n F 1 b 3 Q 7 L C Z x d W 9 0 O 1 N l Y 3 R p b 2 4 x L 1 R h Y n X E v m t h M j I g K D E 1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E 1 K S 9 a b W V u Z W 7 D v S B 0 e X A u e 8 S M w 6 1 z b G 8 g L D B 9 J n F 1 b 3 Q 7 L C Z x d W 9 0 O 1 N l Y 3 R p b 2 4 x L 1 R h Y n X E v m t h M j I g K D E 1 K S 9 a b W V u Z W 7 D v S B 0 e X A u e 0 Z h a 3 T D u n J h L D F 9 J n F 1 b 3 Q 7 L C Z x d W 9 0 O 1 N l Y 3 R p b 2 4 x L 1 R h Y n X E v m t h M j I g K D E 1 K S 9 a b W V u Z W 7 D v S B 0 e X A u e 0 n E j E 8 s M n 0 m c X V v d D s s J n F 1 b 3 Q 7 U 2 V j d G l v b j E v V G F i d c S + a 2 E y M i A o M T U p L 1 p t Z W 5 l b s O 9 I H R 5 c C 5 7 R G 9 k w 6 F 2 Y X R l x L 4 s M 3 0 m c X V v d D s s J n F 1 b 3 Q 7 U 2 V j d G l v b j E v V G F i d c S + a 2 E y M i A o M T U p L 1 p t Z W 5 l b s O 9 I H R 5 c C 5 7 V W x p Y 2 E s N H 0 m c X V v d D s s J n F 1 b 3 Q 7 U 2 V j d G l v b j E v V G F i d c S + a 2 E y M i A o M T U p L 1 p t Z W 5 l b s O 9 I H R 5 c C 5 7 U F P E j C w 1 f S Z x d W 9 0 O y w m c X V v d D t T Z W N 0 a W 9 u M S 9 U Y W J 1 x L 5 r Y T I y I C g x N S k v W m 1 l b m V u w 7 0 g d H l w L n t N Z X N 0 b y w 2 f S Z x d W 9 0 O y w m c X V v d D t T Z W N 0 a W 9 u M S 9 U Y W J 1 x L 5 r Y T I y I C g x N S k v W m 1 l b m V u w 7 0 g d H l w L n t T d W 1 h I G Z h d M O 6 c n k s N 3 0 m c X V v d D s s J n F 1 b 3 Q 7 U 2 V j d G l v b j E v V G F i d c S + a 2 E y M i A o M T U p L 1 p t Z W 5 l b s O 9 I H R 5 c C 5 7 T W V u Y S w 4 f S Z x d W 9 0 O y w m c X V v d D t T Z W N 0 a W 9 u M S 9 U Y W J 1 x L 5 r Y T I y I C g x N S k v W m 1 l b m V u w 7 0 g d H l w L n t E w 6 F 0 d W 0 g w 7 p o c m F k e S w 5 f S Z x d W 9 0 O y w m c X V v d D t T Z W N 0 a W 9 u M S 9 U Y W J 1 x L 5 r Y T I y I C g x N S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E t M T J U M D Y 6 M j Y 6 M j U u O D Y 2 M D U y M F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E 2 K S 9 a b W V u Z W 7 D v S B 0 e X A u e 8 S M w 6 1 z b G 8 g L D B 9 J n F 1 b 3 Q 7 L C Z x d W 9 0 O 1 N l Y 3 R p b 2 4 x L 1 R h Y n X E v m t h M j I g K D E 2 K S 9 a b W V u Z W 7 D v S B 0 e X A u e 0 Z h a 3 T D u n J h L D F 9 J n F 1 b 3 Q 7 L C Z x d W 9 0 O 1 N l Y 3 R p b 2 4 x L 1 R h Y n X E v m t h M j I g K D E 2 K S 9 a b W V u Z W 7 D v S B 0 e X A u e 0 n E j E 8 s M n 0 m c X V v d D s s J n F 1 b 3 Q 7 U 2 V j d G l v b j E v V G F i d c S + a 2 E y M i A o M T Y p L 1 p t Z W 5 l b s O 9 I H R 5 c C 5 7 R G 9 k w 6 F 2 Y X R l x L 4 s M 3 0 m c X V v d D s s J n F 1 b 3 Q 7 U 2 V j d G l v b j E v V G F i d c S + a 2 E y M i A o M T Y p L 1 p t Z W 5 l b s O 9 I H R 5 c C 5 7 V W x p Y 2 E s N H 0 m c X V v d D s s J n F 1 b 3 Q 7 U 2 V j d G l v b j E v V G F i d c S + a 2 E y M i A o M T Y p L 1 p t Z W 5 l b s O 9 I H R 5 c C 5 7 U F P E j C w 1 f S Z x d W 9 0 O y w m c X V v d D t T Z W N 0 a W 9 u M S 9 U Y W J 1 x L 5 r Y T I y I C g x N i k v W m 1 l b m V u w 7 0 g d H l w L n t N Z X N 0 b y w 2 f S Z x d W 9 0 O y w m c X V v d D t T Z W N 0 a W 9 u M S 9 U Y W J 1 x L 5 r Y T I y I C g x N i k v W m 1 l b m V u w 7 0 g d H l w L n t T d W 1 h I G Z h d M O 6 c n k s N 3 0 m c X V v d D s s J n F 1 b 3 Q 7 U 2 V j d G l v b j E v V G F i d c S + a 2 E y M i A o M T Y p L 1 p t Z W 5 l b s O 9 I H R 5 c C 5 7 T W V u Y S w 4 f S Z x d W 9 0 O y w m c X V v d D t T Z W N 0 a W 9 u M S 9 U Y W J 1 x L 5 r Y T I y I C g x N i k v W m 1 l b m V u w 7 0 g d H l w L n t E w 6 F 0 d W 0 g w 7 p o c m F k e S w 5 f S Z x d W 9 0 O y w m c X V v d D t T Z W N 0 a W 9 u M S 9 U Y W J 1 x L 5 r Y T I y I C g x N i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x N i k v W m 1 l b m V u w 7 0 g d H l w L n v E j M O t c 2 x v I C w w f S Z x d W 9 0 O y w m c X V v d D t T Z W N 0 a W 9 u M S 9 U Y W J 1 x L 5 r Y T I y I C g x N i k v W m 1 l b m V u w 7 0 g d H l w L n t G Y W t 0 w 7 p y Y S w x f S Z x d W 9 0 O y w m c X V v d D t T Z W N 0 a W 9 u M S 9 U Y W J 1 x L 5 r Y T I y I C g x N i k v W m 1 l b m V u w 7 0 g d H l w L n t J x I x P L D J 9 J n F 1 b 3 Q 7 L C Z x d W 9 0 O 1 N l Y 3 R p b 2 4 x L 1 R h Y n X E v m t h M j I g K D E 2 K S 9 a b W V u Z W 7 D v S B 0 e X A u e 0 R v Z M O h d m F 0 Z c S + L D N 9 J n F 1 b 3 Q 7 L C Z x d W 9 0 O 1 N l Y 3 R p b 2 4 x L 1 R h Y n X E v m t h M j I g K D E 2 K S 9 a b W V u Z W 7 D v S B 0 e X A u e 1 V s a W N h L D R 9 J n F 1 b 3 Q 7 L C Z x d W 9 0 O 1 N l Y 3 R p b 2 4 x L 1 R h Y n X E v m t h M j I g K D E 2 K S 9 a b W V u Z W 7 D v S B 0 e X A u e 1 B T x I w s N X 0 m c X V v d D s s J n F 1 b 3 Q 7 U 2 V j d G l v b j E v V G F i d c S + a 2 E y M i A o M T Y p L 1 p t Z W 5 l b s O 9 I H R 5 c C 5 7 T W V z d G 8 s N n 0 m c X V v d D s s J n F 1 b 3 Q 7 U 2 V j d G l v b j E v V G F i d c S + a 2 E y M i A o M T Y p L 1 p t Z W 5 l b s O 9 I H R 5 c C 5 7 U 3 V t Y S B m Y X T D u n J 5 L D d 9 J n F 1 b 3 Q 7 L C Z x d W 9 0 O 1 N l Y 3 R p b 2 4 x L 1 R h Y n X E v m t h M j I g K D E 2 K S 9 a b W V u Z W 7 D v S B 0 e X A u e 0 1 l b m E s O H 0 m c X V v d D s s J n F 1 b 3 Q 7 U 2 V j d G l v b j E v V G F i d c S + a 2 E y M i A o M T Y p L 1 p t Z W 5 l b s O 9 I H R 5 c C 5 7 R M O h d H V t I M O 6 a H J h Z H k s O X 0 m c X V v d D s s J n F 1 b 3 Q 7 U 2 V j d G l v b j E v V G F i d c S + a 2 E y M i A o M T Y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A 4 V D A 4 O j Q w O j Q 3 L j E w N D M x N D B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x N y k v W m 1 l b m V u w 7 0 g d H l w L n v E j M O t c 2 x v I C w w f S Z x d W 9 0 O y w m c X V v d D t T Z W N 0 a W 9 u M S 9 U Y W J 1 x L 5 r Y T I y I C g x N y k v W m 1 l b m V u w 7 0 g d H l w L n t G Y W t 0 w 7 p y Y S w x f S Z x d W 9 0 O y w m c X V v d D t T Z W N 0 a W 9 u M S 9 U Y W J 1 x L 5 r Y T I y I C g x N y k v W m 1 l b m V u w 7 0 g d H l w L n t J x I x P L D J 9 J n F 1 b 3 Q 7 L C Z x d W 9 0 O 1 N l Y 3 R p b 2 4 x L 1 R h Y n X E v m t h M j I g K D E 3 K S 9 a b W V u Z W 7 D v S B 0 e X A u e 0 R v Z M O h d m F 0 Z c S + L D N 9 J n F 1 b 3 Q 7 L C Z x d W 9 0 O 1 N l Y 3 R p b 2 4 x L 1 R h Y n X E v m t h M j I g K D E 3 K S 9 a b W V u Z W 7 D v S B 0 e X A u e 1 V s a W N h L D R 9 J n F 1 b 3 Q 7 L C Z x d W 9 0 O 1 N l Y 3 R p b 2 4 x L 1 R h Y n X E v m t h M j I g K D E 3 K S 9 a b W V u Z W 7 D v S B 0 e X A u e 1 B T x I w s N X 0 m c X V v d D s s J n F 1 b 3 Q 7 U 2 V j d G l v b j E v V G F i d c S + a 2 E y M i A o M T c p L 1 p t Z W 5 l b s O 9 I H R 5 c C 5 7 T W V z d G 8 s N n 0 m c X V v d D s s J n F 1 b 3 Q 7 U 2 V j d G l v b j E v V G F i d c S + a 2 E y M i A o M T c p L 1 p t Z W 5 l b s O 9 I H R 5 c C 5 7 U 3 V t Y S B m Y X T D u n J 5 L D d 9 J n F 1 b 3 Q 7 L C Z x d W 9 0 O 1 N l Y 3 R p b 2 4 x L 1 R h Y n X E v m t h M j I g K D E 3 K S 9 a b W V u Z W 7 D v S B 0 e X A u e 0 1 l b m E s O H 0 m c X V v d D s s J n F 1 b 3 Q 7 U 2 V j d G l v b j E v V G F i d c S + a 2 E y M i A o M T c p L 1 p t Z W 5 l b s O 9 I H R 5 c C 5 7 R M O h d H V t I M O 6 a H J h Z H k s O X 0 m c X V v d D s s J n F 1 b 3 Q 7 U 2 V j d G l v b j E v V G F i d c S + a 2 E y M i A o M T c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T c p L 1 p t Z W 5 l b s O 9 I H R 5 c C 5 7 x I z D r X N s b y A s M H 0 m c X V v d D s s J n F 1 b 3 Q 7 U 2 V j d G l v b j E v V G F i d c S + a 2 E y M i A o M T c p L 1 p t Z W 5 l b s O 9 I H R 5 c C 5 7 R m F r d M O 6 c m E s M X 0 m c X V v d D s s J n F 1 b 3 Q 7 U 2 V j d G l v b j E v V G F i d c S + a 2 E y M i A o M T c p L 1 p t Z W 5 l b s O 9 I H R 5 c C 5 7 S c S M T y w y f S Z x d W 9 0 O y w m c X V v d D t T Z W N 0 a W 9 u M S 9 U Y W J 1 x L 5 r Y T I y I C g x N y k v W m 1 l b m V u w 7 0 g d H l w L n t E b 2 T D o X Z h d G X E v i w z f S Z x d W 9 0 O y w m c X V v d D t T Z W N 0 a W 9 u M S 9 U Y W J 1 x L 5 r Y T I y I C g x N y k v W m 1 l b m V u w 7 0 g d H l w L n t V b G l j Y S w 0 f S Z x d W 9 0 O y w m c X V v d D t T Z W N 0 a W 9 u M S 9 U Y W J 1 x L 5 r Y T I y I C g x N y k v W m 1 l b m V u w 7 0 g d H l w L n t Q U 8 S M L D V 9 J n F 1 b 3 Q 7 L C Z x d W 9 0 O 1 N l Y 3 R p b 2 4 x L 1 R h Y n X E v m t h M j I g K D E 3 K S 9 a b W V u Z W 7 D v S B 0 e X A u e 0 1 l c 3 R v L D Z 9 J n F 1 b 3 Q 7 L C Z x d W 9 0 O 1 N l Y 3 R p b 2 4 x L 1 R h Y n X E v m t h M j I g K D E 3 K S 9 a b W V u Z W 7 D v S B 0 e X A u e 1 N 1 b W E g Z m F 0 w 7 p y e S w 3 f S Z x d W 9 0 O y w m c X V v d D t T Z W N 0 a W 9 u M S 9 U Y W J 1 x L 5 r Y T I y I C g x N y k v W m 1 l b m V u w 7 0 g d H l w L n t N Z W 5 h L D h 9 J n F 1 b 3 Q 7 L C Z x d W 9 0 O 1 N l Y 3 R p b 2 4 x L 1 R h Y n X E v m t h M j I g K D E 3 K S 9 a b W V u Z W 7 D v S B 0 e X A u e 0 T D o X R 1 b S D D u m h y Y W R 5 L D l 9 J n F 1 b 3 Q 7 L C Z x d W 9 0 O 1 N l Y 3 R p b 2 4 x L 1 R h Y n X E v m t h M j I g K D E 3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E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w O F Q w O D o 0 N D o 0 O C 4 5 O D Y 0 N T k 1 W i I v P j x F b n R y e S B U e X B l P S J G a W x s Q 2 9 s d W 1 u V H l w Z X M i I F Z h b H V l P S J z Q X d N R E J n W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T g p L 1 p t Z W 5 l b s O 9 I H R 5 c C 5 7 x I z D r X N s b y A s M H 0 m c X V v d D s s J n F 1 b 3 Q 7 U 2 V j d G l v b j E v V G F i d c S + a 2 E y M i A o M T g p L 1 p t Z W 5 l b s O 9 I H R 5 c C 5 7 R m F r d M O 6 c m E s M X 0 m c X V v d D s s J n F 1 b 3 Q 7 U 2 V j d G l v b j E v V G F i d c S + a 2 E y M i A o M T g p L 1 p t Z W 5 l b s O 9 I H R 5 c C 5 7 S c S M T y w y f S Z x d W 9 0 O y w m c X V v d D t T Z W N 0 a W 9 u M S 9 U Y W J 1 x L 5 r Y T I y I C g x O C k v W m 1 l b m V u w 7 0 g d H l w L n t E b 2 T D o X Z h d G X E v i w z f S Z x d W 9 0 O y w m c X V v d D t T Z W N 0 a W 9 u M S 9 U Y W J 1 x L 5 r Y T I y I C g x O C k v W m 1 l b m V u w 7 0 g d H l w L n t V b G l j Y S w 0 f S Z x d W 9 0 O y w m c X V v d D t T Z W N 0 a W 9 u M S 9 U Y W J 1 x L 5 r Y T I y I C g x O C k v W m 1 l b m V u w 7 0 g d H l w L n t Q U 8 S M L D V 9 J n F 1 b 3 Q 7 L C Z x d W 9 0 O 1 N l Y 3 R p b 2 4 x L 1 R h Y n X E v m t h M j I g K D E 4 K S 9 a b W V u Z W 7 D v S B 0 e X A u e 0 1 l c 3 R v L D Z 9 J n F 1 b 3 Q 7 L C Z x d W 9 0 O 1 N l Y 3 R p b 2 4 x L 1 R h Y n X E v m t h M j I g K D E 4 K S 9 a b W V u Z W 7 D v S B 0 e X A u e 1 N 1 b W E g Z m F 0 w 7 p y e S w 3 f S Z x d W 9 0 O y w m c X V v d D t T Z W N 0 a W 9 u M S 9 U Y W J 1 x L 5 r Y T I y I C g x O C k v W m 1 l b m V u w 7 0 g d H l w L n t N Z W 5 h L D h 9 J n F 1 b 3 Q 7 L C Z x d W 9 0 O 1 N l Y 3 R p b 2 4 x L 1 R h Y n X E v m t h M j I g K D E 4 K S 9 a b W V u Z W 7 D v S B 0 e X A u e 0 T D o X R 1 b S D D u m h y Y W R 5 L D l 9 J n F 1 b 3 Q 7 L C Z x d W 9 0 O 1 N l Y 3 R p b 2 4 x L 1 R h Y n X E v m t h M j I g K D E 4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E 4 K S 9 a b W V u Z W 7 D v S B 0 e X A u e 8 S M w 6 1 z b G 8 g L D B 9 J n F 1 b 3 Q 7 L C Z x d W 9 0 O 1 N l Y 3 R p b 2 4 x L 1 R h Y n X E v m t h M j I g K D E 4 K S 9 a b W V u Z W 7 D v S B 0 e X A u e 0 Z h a 3 T D u n J h L D F 9 J n F 1 b 3 Q 7 L C Z x d W 9 0 O 1 N l Y 3 R p b 2 4 x L 1 R h Y n X E v m t h M j I g K D E 4 K S 9 a b W V u Z W 7 D v S B 0 e X A u e 0 n E j E 8 s M n 0 m c X V v d D s s J n F 1 b 3 Q 7 U 2 V j d G l v b j E v V G F i d c S + a 2 E y M i A o M T g p L 1 p t Z W 5 l b s O 9 I H R 5 c C 5 7 R G 9 k w 6 F 2 Y X R l x L 4 s M 3 0 m c X V v d D s s J n F 1 b 3 Q 7 U 2 V j d G l v b j E v V G F i d c S + a 2 E y M i A o M T g p L 1 p t Z W 5 l b s O 9 I H R 5 c C 5 7 V W x p Y 2 E s N H 0 m c X V v d D s s J n F 1 b 3 Q 7 U 2 V j d G l v b j E v V G F i d c S + a 2 E y M i A o M T g p L 1 p t Z W 5 l b s O 9 I H R 5 c C 5 7 U F P E j C w 1 f S Z x d W 9 0 O y w m c X V v d D t T Z W N 0 a W 9 u M S 9 U Y W J 1 x L 5 r Y T I y I C g x O C k v W m 1 l b m V u w 7 0 g d H l w L n t N Z X N 0 b y w 2 f S Z x d W 9 0 O y w m c X V v d D t T Z W N 0 a W 9 u M S 9 U Y W J 1 x L 5 r Y T I y I C g x O C k v W m 1 l b m V u w 7 0 g d H l w L n t T d W 1 h I G Z h d M O 6 c n k s N 3 0 m c X V v d D s s J n F 1 b 3 Q 7 U 2 V j d G l v b j E v V G F i d c S + a 2 E y M i A o M T g p L 1 p t Z W 5 l b s O 9 I H R 5 c C 5 7 T W V u Y S w 4 f S Z x d W 9 0 O y w m c X V v d D t T Z W N 0 a W 9 u M S 9 U Y W J 1 x L 5 r Y T I y I C g x O C k v W m 1 l b m V u w 7 0 g d H l w L n t E w 6 F 0 d W 0 g w 7 p o c m F k e S w 5 f S Z x d W 9 0 O y w m c X V v d D t T Z W N 0 a W 9 u M S 9 U Y W J 1 x L 5 r Y T I y I C g x O C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x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D l U M D k 6 N D E 6 N T c u N D A y N z I x O F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E 5 K S 9 a b W V u Z W 7 D v S B 0 e X A u e 8 S M w 6 1 z b G 8 g L D B 9 J n F 1 b 3 Q 7 L C Z x d W 9 0 O 1 N l Y 3 R p b 2 4 x L 1 R h Y n X E v m t h M j I g K D E 5 K S 9 a b W V u Z W 7 D v S B 0 e X A u e 0 Z h a 3 T D u n J h L D F 9 J n F 1 b 3 Q 7 L C Z x d W 9 0 O 1 N l Y 3 R p b 2 4 x L 1 R h Y n X E v m t h M j I g K D E 5 K S 9 a b W V u Z W 7 D v S B 0 e X A u e 0 n E j E 8 s M n 0 m c X V v d D s s J n F 1 b 3 Q 7 U 2 V j d G l v b j E v V G F i d c S + a 2 E y M i A o M T k p L 1 p t Z W 5 l b s O 9 I H R 5 c C 5 7 R G 9 k w 6 F 2 Y X R l x L 4 s M 3 0 m c X V v d D s s J n F 1 b 3 Q 7 U 2 V j d G l v b j E v V G F i d c S + a 2 E y M i A o M T k p L 1 p t Z W 5 l b s O 9 I H R 5 c C 5 7 V W x p Y 2 E s N H 0 m c X V v d D s s J n F 1 b 3 Q 7 U 2 V j d G l v b j E v V G F i d c S + a 2 E y M i A o M T k p L 1 p t Z W 5 l b s O 9 I H R 5 c C 5 7 U F P E j C w 1 f S Z x d W 9 0 O y w m c X V v d D t T Z W N 0 a W 9 u M S 9 U Y W J 1 x L 5 r Y T I y I C g x O S k v W m 1 l b m V u w 7 0 g d H l w L n t N Z X N 0 b y w 2 f S Z x d W 9 0 O y w m c X V v d D t T Z W N 0 a W 9 u M S 9 U Y W J 1 x L 5 r Y T I y I C g x O S k v W m 1 l b m V u w 7 0 g d H l w L n t T d W 1 h I G Z h d M O 6 c n k s N 3 0 m c X V v d D s s J n F 1 b 3 Q 7 U 2 V j d G l v b j E v V G F i d c S + a 2 E y M i A o M T k p L 1 p t Z W 5 l b s O 9 I H R 5 c C 5 7 T W V u Y S w 4 f S Z x d W 9 0 O y w m c X V v d D t T Z W N 0 a W 9 u M S 9 U Y W J 1 x L 5 r Y T I y I C g x O S k v W m 1 l b m V u w 7 0 g d H l w L n t E w 6 F 0 d W 0 g w 7 p o c m F k e S w 5 f S Z x d W 9 0 O y w m c X V v d D t T Z W N 0 a W 9 u M S 9 U Y W J 1 x L 5 r Y T I y I C g x O S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x O S k v W m 1 l b m V u w 7 0 g d H l w L n v E j M O t c 2 x v I C w w f S Z x d W 9 0 O y w m c X V v d D t T Z W N 0 a W 9 u M S 9 U Y W J 1 x L 5 r Y T I y I C g x O S k v W m 1 l b m V u w 7 0 g d H l w L n t G Y W t 0 w 7 p y Y S w x f S Z x d W 9 0 O y w m c X V v d D t T Z W N 0 a W 9 u M S 9 U Y W J 1 x L 5 r Y T I y I C g x O S k v W m 1 l b m V u w 7 0 g d H l w L n t J x I x P L D J 9 J n F 1 b 3 Q 7 L C Z x d W 9 0 O 1 N l Y 3 R p b 2 4 x L 1 R h Y n X E v m t h M j I g K D E 5 K S 9 a b W V u Z W 7 D v S B 0 e X A u e 0 R v Z M O h d m F 0 Z c S + L D N 9 J n F 1 b 3 Q 7 L C Z x d W 9 0 O 1 N l Y 3 R p b 2 4 x L 1 R h Y n X E v m t h M j I g K D E 5 K S 9 a b W V u Z W 7 D v S B 0 e X A u e 1 V s a W N h L D R 9 J n F 1 b 3 Q 7 L C Z x d W 9 0 O 1 N l Y 3 R p b 2 4 x L 1 R h Y n X E v m t h M j I g K D E 5 K S 9 a b W V u Z W 7 D v S B 0 e X A u e 1 B T x I w s N X 0 m c X V v d D s s J n F 1 b 3 Q 7 U 2 V j d G l v b j E v V G F i d c S + a 2 E y M i A o M T k p L 1 p t Z W 5 l b s O 9 I H R 5 c C 5 7 T W V z d G 8 s N n 0 m c X V v d D s s J n F 1 b 3 Q 7 U 2 V j d G l v b j E v V G F i d c S + a 2 E y M i A o M T k p L 1 p t Z W 5 l b s O 9 I H R 5 c C 5 7 U 3 V t Y S B m Y X T D u n J 5 L D d 9 J n F 1 b 3 Q 7 L C Z x d W 9 0 O 1 N l Y 3 R p b 2 4 x L 1 R h Y n X E v m t h M j I g K D E 5 K S 9 a b W V u Z W 7 D v S B 0 e X A u e 0 1 l b m E s O H 0 m c X V v d D s s J n F 1 b 3 Q 7 U 2 V j d G l v b j E v V G F i d c S + a 2 E y M i A o M T k p L 1 p t Z W 5 l b s O 9 I H R 5 c C 5 7 R M O h d H V t I M O 6 a H J h Z H k s O X 0 m c X V v d D s s J n F 1 b 3 Q 7 U 2 V j d G l v b j E v V G F i d c S + a 2 E y M i A o M T k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z L T A 5 V D A 5 O j Q x O j U 3 L j Q w M j c y M T h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x O S k v W m 1 l b m V u w 7 0 g d H l w L n v E j M O t c 2 x v I C w w f S Z x d W 9 0 O y w m c X V v d D t T Z W N 0 a W 9 u M S 9 U Y W J 1 x L 5 r Y T I y I C g x O S k v W m 1 l b m V u w 7 0 g d H l w L n t G Y W t 0 w 7 p y Y S w x f S Z x d W 9 0 O y w m c X V v d D t T Z W N 0 a W 9 u M S 9 U Y W J 1 x L 5 r Y T I y I C g x O S k v W m 1 l b m V u w 7 0 g d H l w L n t J x I x P L D J 9 J n F 1 b 3 Q 7 L C Z x d W 9 0 O 1 N l Y 3 R p b 2 4 x L 1 R h Y n X E v m t h M j I g K D E 5 K S 9 a b W V u Z W 7 D v S B 0 e X A u e 0 R v Z M O h d m F 0 Z c S + L D N 9 J n F 1 b 3 Q 7 L C Z x d W 9 0 O 1 N l Y 3 R p b 2 4 x L 1 R h Y n X E v m t h M j I g K D E 5 K S 9 a b W V u Z W 7 D v S B 0 e X A u e 1 V s a W N h L D R 9 J n F 1 b 3 Q 7 L C Z x d W 9 0 O 1 N l Y 3 R p b 2 4 x L 1 R h Y n X E v m t h M j I g K D E 5 K S 9 a b W V u Z W 7 D v S B 0 e X A u e 1 B T x I w s N X 0 m c X V v d D s s J n F 1 b 3 Q 7 U 2 V j d G l v b j E v V G F i d c S + a 2 E y M i A o M T k p L 1 p t Z W 5 l b s O 9 I H R 5 c C 5 7 T W V z d G 8 s N n 0 m c X V v d D s s J n F 1 b 3 Q 7 U 2 V j d G l v b j E v V G F i d c S + a 2 E y M i A o M T k p L 1 p t Z W 5 l b s O 9 I H R 5 c C 5 7 U 3 V t Y S B m Y X T D u n J 5 L D d 9 J n F 1 b 3 Q 7 L C Z x d W 9 0 O 1 N l Y 3 R p b 2 4 x L 1 R h Y n X E v m t h M j I g K D E 5 K S 9 a b W V u Z W 7 D v S B 0 e X A u e 0 1 l b m E s O H 0 m c X V v d D s s J n F 1 b 3 Q 7 U 2 V j d G l v b j E v V G F i d c S + a 2 E y M i A o M T k p L 1 p t Z W 5 l b s O 9 I H R 5 c C 5 7 R M O h d H V t I M O 6 a H J h Z H k s O X 0 m c X V v d D s s J n F 1 b 3 Q 7 U 2 V j d G l v b j E v V G F i d c S + a 2 E y M i A o M T k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T k p L 1 p t Z W 5 l b s O 9 I H R 5 c C 5 7 x I z D r X N s b y A s M H 0 m c X V v d D s s J n F 1 b 3 Q 7 U 2 V j d G l v b j E v V G F i d c S + a 2 E y M i A o M T k p L 1 p t Z W 5 l b s O 9 I H R 5 c C 5 7 R m F r d M O 6 c m E s M X 0 m c X V v d D s s J n F 1 b 3 Q 7 U 2 V j d G l v b j E v V G F i d c S + a 2 E y M i A o M T k p L 1 p t Z W 5 l b s O 9 I H R 5 c C 5 7 S c S M T y w y f S Z x d W 9 0 O y w m c X V v d D t T Z W N 0 a W 9 u M S 9 U Y W J 1 x L 5 r Y T I y I C g x O S k v W m 1 l b m V u w 7 0 g d H l w L n t E b 2 T D o X Z h d G X E v i w z f S Z x d W 9 0 O y w m c X V v d D t T Z W N 0 a W 9 u M S 9 U Y W J 1 x L 5 r Y T I y I C g x O S k v W m 1 l b m V u w 7 0 g d H l w L n t V b G l j Y S w 0 f S Z x d W 9 0 O y w m c X V v d D t T Z W N 0 a W 9 u M S 9 U Y W J 1 x L 5 r Y T I y I C g x O S k v W m 1 l b m V u w 7 0 g d H l w L n t Q U 8 S M L D V 9 J n F 1 b 3 Q 7 L C Z x d W 9 0 O 1 N l Y 3 R p b 2 4 x L 1 R h Y n X E v m t h M j I g K D E 5 K S 9 a b W V u Z W 7 D v S B 0 e X A u e 0 1 l c 3 R v L D Z 9 J n F 1 b 3 Q 7 L C Z x d W 9 0 O 1 N l Y 3 R p b 2 4 x L 1 R h Y n X E v m t h M j I g K D E 5 K S 9 a b W V u Z W 7 D v S B 0 e X A u e 1 N 1 b W E g Z m F 0 w 7 p y e S w 3 f S Z x d W 9 0 O y w m c X V v d D t T Z W N 0 a W 9 u M S 9 U Y W J 1 x L 5 r Y T I y I C g x O S k v W m 1 l b m V u w 7 0 g d H l w L n t N Z W 5 h L D h 9 J n F 1 b 3 Q 7 L C Z x d W 9 0 O 1 N l Y 3 R p b 2 4 x L 1 R h Y n X E v m t h M j I g K D E 5 K S 9 a b W V u Z W 7 D v S B 0 e X A u e 0 T D o X R 1 b S D D u m h y Y W R 5 L D l 9 J n F 1 b 3 Q 7 L C Z x d W 9 0 O 1 N l Y 3 R p b 2 4 x L 1 R h Y n X E v m t h M j I g K D E 5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D h U M D c 6 M D E 6 M D I u N T g x N z U 4 M l o i L z 4 8 R W 5 0 c n k g V H l w Z T 0 i R m l s b E N v b H V t b l R 5 c G V z I i B W Y W x 1 Z T 0 i c 0 F 3 T U R C Z 0 F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I x K S 9 a b W V u Z W 7 D v S B 0 e X A u e 8 S M w 6 1 z b G 8 g L D B 9 J n F 1 b 3 Q 7 L C Z x d W 9 0 O 1 N l Y 3 R p b 2 4 x L 1 R h Y n X E v m t h M j I g K D I x K S 9 a b W V u Z W 7 D v S B 0 e X A u e 0 Z h a 3 T D u n J h L D F 9 J n F 1 b 3 Q 7 L C Z x d W 9 0 O 1 N l Y 3 R p b 2 4 x L 1 R h Y n X E v m t h M j I g K D I x K S 9 a b W V u Z W 7 D v S B 0 e X A u e 0 n E j E 8 s M n 0 m c X V v d D s s J n F 1 b 3 Q 7 U 2 V j d G l v b j E v V G F i d c S + a 2 E y M i A o M j E p L 1 p t Z W 5 l b s O 9 I H R 5 c C 5 7 R G 9 k w 6 F 2 Y X R l x L 4 s M 3 0 m c X V v d D s s J n F 1 b 3 Q 7 U 2 V j d G l v b j E v V G F i d c S + a 2 E y M i A o M j E p L 1 p t Z W 5 l b s O 9 I H R 5 c C 5 7 V W x p Y 2 E s N H 0 m c X V v d D s s J n F 1 b 3 Q 7 U 2 V j d G l v b j E v V G F i d c S + a 2 E y M i A o M j E p L 1 p t Z W 5 l b s O 9 I H R 5 c C 5 7 U F P E j C w 1 f S Z x d W 9 0 O y w m c X V v d D t T Z W N 0 a W 9 u M S 9 U Y W J 1 x L 5 r Y T I y I C g y M S k v W m 1 l b m V u w 7 0 g d H l w L n t N Z X N 0 b y w 2 f S Z x d W 9 0 O y w m c X V v d D t T Z W N 0 a W 9 u M S 9 U Y W J 1 x L 5 r Y T I y I C g y M S k v W m 1 l b m V u w 7 0 g d H l w L n t T d W 1 h I G Z h d M O 6 c n k s N 3 0 m c X V v d D s s J n F 1 b 3 Q 7 U 2 V j d G l v b j E v V G F i d c S + a 2 E y M i A o M j E p L 1 p t Z W 5 l b s O 9 I H R 5 c C 5 7 T W V u Y S w 4 f S Z x d W 9 0 O y w m c X V v d D t T Z W N 0 a W 9 u M S 9 U Y W J 1 x L 5 r Y T I y I C g y M S k v W m 1 l b m V u w 7 0 g d H l w L n t E w 6 F 0 d W 0 g w 7 p o c m F k e S w 5 f S Z x d W 9 0 O y w m c X V v d D t T Z W N 0 a W 9 u M S 9 U Y W J 1 x L 5 r Y T I y I C g y M S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y M S k v W m 1 l b m V u w 7 0 g d H l w L n v E j M O t c 2 x v I C w w f S Z x d W 9 0 O y w m c X V v d D t T Z W N 0 a W 9 u M S 9 U Y W J 1 x L 5 r Y T I y I C g y M S k v W m 1 l b m V u w 7 0 g d H l w L n t G Y W t 0 w 7 p y Y S w x f S Z x d W 9 0 O y w m c X V v d D t T Z W N 0 a W 9 u M S 9 U Y W J 1 x L 5 r Y T I y I C g y M S k v W m 1 l b m V u w 7 0 g d H l w L n t J x I x P L D J 9 J n F 1 b 3 Q 7 L C Z x d W 9 0 O 1 N l Y 3 R p b 2 4 x L 1 R h Y n X E v m t h M j I g K D I x K S 9 a b W V u Z W 7 D v S B 0 e X A u e 0 R v Z M O h d m F 0 Z c S + L D N 9 J n F 1 b 3 Q 7 L C Z x d W 9 0 O 1 N l Y 3 R p b 2 4 x L 1 R h Y n X E v m t h M j I g K D I x K S 9 a b W V u Z W 7 D v S B 0 e X A u e 1 V s a W N h L D R 9 J n F 1 b 3 Q 7 L C Z x d W 9 0 O 1 N l Y 3 R p b 2 4 x L 1 R h Y n X E v m t h M j I g K D I x K S 9 a b W V u Z W 7 D v S B 0 e X A u e 1 B T x I w s N X 0 m c X V v d D s s J n F 1 b 3 Q 7 U 2 V j d G l v b j E v V G F i d c S + a 2 E y M i A o M j E p L 1 p t Z W 5 l b s O 9 I H R 5 c C 5 7 T W V z d G 8 s N n 0 m c X V v d D s s J n F 1 b 3 Q 7 U 2 V j d G l v b j E v V G F i d c S + a 2 E y M i A o M j E p L 1 p t Z W 5 l b s O 9 I H R 5 c C 5 7 U 3 V t Y S B m Y X T D u n J 5 L D d 9 J n F 1 b 3 Q 7 L C Z x d W 9 0 O 1 N l Y 3 R p b 2 4 x L 1 R h Y n X E v m t h M j I g K D I x K S 9 a b W V u Z W 7 D v S B 0 e X A u e 0 1 l b m E s O H 0 m c X V v d D s s J n F 1 b 3 Q 7 U 2 V j d G l v b j E v V G F i d c S + a 2 E y M i A o M j E p L 1 p t Z W 5 l b s O 9 I H R 5 c C 5 7 R M O h d H V t I M O 6 a H J h Z H k s O X 0 m c X V v d D s s J n F 1 b 3 Q 7 U 2 V j d G l v b j E v V G F i d c S + a 2 E y M i A o M j E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J f X z I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E t M D Q t M D h U M D c 6 M D U 6 N D Y u M j Q 2 N T Q 0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R X h j Z X B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A 4 V D A 3 O j A 3 O j U 1 L j Q 0 N T E 4 M T N a I i 8 + P E V u d H J 5 I F R 5 c G U 9 I k Z p b G x D b 2 x 1 b W 5 U e X B l c y I g V m F s d W U 9 I n N B d 0 1 E Q m d B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E 2 N z Y 3 Y 2 U t M D V m N i 0 0 Y W I 3 L W E 3 M G I t M m Y 0 M j g 2 N m I w M T B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y M i k v W m 1 l b m V u w 7 0 g d H l w L n v E j M O t c 2 x v I C w w f S Z x d W 9 0 O y w m c X V v d D t T Z W N 0 a W 9 u M S 9 U Y W J 1 x L 5 r Y T I y I C g y M i k v W m 1 l b m V u w 7 0 g d H l w L n t G Y W t 0 w 7 p y Y S w x f S Z x d W 9 0 O y w m c X V v d D t T Z W N 0 a W 9 u M S 9 U Y W J 1 x L 5 r Y T I y I C g y M i k v W m 1 l b m V u w 7 0 g d H l w L n t J x I x P L D J 9 J n F 1 b 3 Q 7 L C Z x d W 9 0 O 1 N l Y 3 R p b 2 4 x L 1 R h Y n X E v m t h M j I g K D I y K S 9 a b W V u Z W 7 D v S B 0 e X A u e 0 R v Z M O h d m F 0 Z c S + L D N 9 J n F 1 b 3 Q 7 L C Z x d W 9 0 O 1 N l Y 3 R p b 2 4 x L 1 R h Y n X E v m t h M j I g K D I y K S 9 a b W V u Z W 7 D v S B 0 e X A u e 1 V s a W N h L D R 9 J n F 1 b 3 Q 7 L C Z x d W 9 0 O 1 N l Y 3 R p b 2 4 x L 1 R h Y n X E v m t h M j I g K D I y K S 9 a b W V u Z W 7 D v S B 0 e X A u e 1 B T x I w s N X 0 m c X V v d D s s J n F 1 b 3 Q 7 U 2 V j d G l v b j E v V G F i d c S + a 2 E y M i A o M j I p L 1 p t Z W 5 l b s O 9 I H R 5 c C 5 7 T W V z d G 8 s N n 0 m c X V v d D s s J n F 1 b 3 Q 7 U 2 V j d G l v b j E v V G F i d c S + a 2 E y M i A o M j I p L 1 p t Z W 5 l b s O 9 I H R 5 c C 5 7 U 3 V t Y S B m Y X T D u n J 5 L D d 9 J n F 1 b 3 Q 7 L C Z x d W 9 0 O 1 N l Y 3 R p b 2 4 x L 1 R h Y n X E v m t h M j I g K D I y K S 9 a b W V u Z W 7 D v S B 0 e X A u e 0 1 l b m E s O H 0 m c X V v d D s s J n F 1 b 3 Q 7 U 2 V j d G l v b j E v V G F i d c S + a 2 E y M i A o M j I p L 1 p t Z W 5 l b s O 9 I H R 5 c C 5 7 R M O h d H V t I M O 6 a H J h Z H k s O X 0 m c X V v d D s s J n F 1 b 3 Q 7 U 2 V j d G l v b j E v V G F i d c S + a 2 E y M i A o M j I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j I p L 1 p t Z W 5 l b s O 9 I H R 5 c C 5 7 x I z D r X N s b y A s M H 0 m c X V v d D s s J n F 1 b 3 Q 7 U 2 V j d G l v b j E v V G F i d c S + a 2 E y M i A o M j I p L 1 p t Z W 5 l b s O 9 I H R 5 c C 5 7 R m F r d M O 6 c m E s M X 0 m c X V v d D s s J n F 1 b 3 Q 7 U 2 V j d G l v b j E v V G F i d c S + a 2 E y M i A o M j I p L 1 p t Z W 5 l b s O 9 I H R 5 c C 5 7 S c S M T y w y f S Z x d W 9 0 O y w m c X V v d D t T Z W N 0 a W 9 u M S 9 U Y W J 1 x L 5 r Y T I y I C g y M i k v W m 1 l b m V u w 7 0 g d H l w L n t E b 2 T D o X Z h d G X E v i w z f S Z x d W 9 0 O y w m c X V v d D t T Z W N 0 a W 9 u M S 9 U Y W J 1 x L 5 r Y T I y I C g y M i k v W m 1 l b m V u w 7 0 g d H l w L n t V b G l j Y S w 0 f S Z x d W 9 0 O y w m c X V v d D t T Z W N 0 a W 9 u M S 9 U Y W J 1 x L 5 r Y T I y I C g y M i k v W m 1 l b m V u w 7 0 g d H l w L n t Q U 8 S M L D V 9 J n F 1 b 3 Q 7 L C Z x d W 9 0 O 1 N l Y 3 R p b 2 4 x L 1 R h Y n X E v m t h M j I g K D I y K S 9 a b W V u Z W 7 D v S B 0 e X A u e 0 1 l c 3 R v L D Z 9 J n F 1 b 3 Q 7 L C Z x d W 9 0 O 1 N l Y 3 R p b 2 4 x L 1 R h Y n X E v m t h M j I g K D I y K S 9 a b W V u Z W 7 D v S B 0 e X A u e 1 N 1 b W E g Z m F 0 w 7 p y e S w 3 f S Z x d W 9 0 O y w m c X V v d D t T Z W N 0 a W 9 u M S 9 U Y W J 1 x L 5 r Y T I y I C g y M i k v W m 1 l b m V u w 7 0 g d H l w L n t N Z W 5 h L D h 9 J n F 1 b 3 Q 7 L C Z x d W 9 0 O 1 N l Y 3 R p b 2 4 x L 1 R h Y n X E v m t h M j I g K D I y K S 9 a b W V u Z W 7 D v S B 0 e X A u e 0 T D o X R 1 b S D D u m h y Y W R 5 L D l 9 J n F 1 b 3 Q 7 L C Z x d W 9 0 O 1 N l Y 3 R p b 2 4 x L 1 R h Y n X E v m t h M j I g K D I y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x L T A 0 L T A 4 V D A 3 O j E 2 O j M w L j M 1 M z c x M z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E t M D Q t M D h U M D c 6 M T k 6 M T Y u M j Q x O T g y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w O F Q w N z o y M z o w M y 4 4 M T A 1 O T U 0 W i I v P j x F b n R y e S B U e X B l P S J G a W x s Q 2 9 s d W 1 u V H l w Z X M i I F Z h b H V l P S J z Q m d N P S I v P j x F b n R y e S B U e X B l P S J G a W x s Q 2 9 s d W 1 u T m F t Z X M i I F Z h b H V l P S J z W y Z x d W 9 0 O 0 R v Z M O h d m F 0 Z c S + J n F 1 b 3 Q 7 L C Z x d W 9 0 O 1 B v x I 1 l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0 R v Z M O h d m F 0 Z c S + J n F 1 b 3 Q 7 X S w m c X V v d D t x d W V y e V J l b G F 0 a W 9 u c 2 h p c H M m c X V v d D s 6 W 1 0 s J n F 1 b 3 Q 7 Y 2 9 s d W 1 u S W R l b n R p d G l l c y Z x d W 9 0 O z p b J n F 1 b 3 Q 7 U 2 V j d G l v b j E v V G F i d c S + a 2 E y M i A o M j U p L 1 p v c 2 t 1 c G V u w 6 k g c m l h Z G t 5 L n t E b 2 T D o X Z h d G X E v i w w f S Z x d W 9 0 O y w m c X V v d D t T Z W N 0 a W 9 u M S 9 U Y W J 1 x L 5 r Y T I y I C g y N S k v W m 9 z a 3 V w Z W 7 D q S B y a W F k a 3 k u e 1 B v x I 1 l d C w x f S Z x d W 9 0 O 1 0 s J n F 1 b 3 Q 7 Q 2 9 s d W 1 u Q 2 9 1 b n Q m c X V v d D s 6 M i w m c X V v d D t L Z X l D b 2 x 1 b W 5 O Y W 1 l c y Z x d W 9 0 O z p b J n F 1 b 3 Q 7 R G 9 k w 6 F 2 Y X R l x L 4 m c X V v d D t d L C Z x d W 9 0 O 0 N v b H V t b k l k Z W 5 0 a X R p Z X M m c X V v d D s 6 W y Z x d W 9 0 O 1 N l Y 3 R p b 2 4 x L 1 R h Y n X E v m t h M j I g K D I 1 K S 9 a b 3 N r d X B l b s O p I H J p Y W R r e S 5 7 R G 9 k w 6 F 2 Y X R l x L 4 s M H 0 m c X V v d D s s J n F 1 b 3 Q 7 U 2 V j d G l v b j E v V G F i d c S + a 2 E y M i A o M j U p L 1 p v c 2 t 1 c G V u w 6 k g c m l h Z G t 5 L n t Q b 8 S N Z X Q s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I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j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w O F Q w N z o y O T o 0 M S 4 4 N T g z M z M x W i I v P j x F b n R y e S B U e X B l P S J G a W x s Q 2 9 s d W 1 u V H l w Z X M i I F Z h b H V l P S J z Q X d N R E J n Q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j Y p L 1 p t Z W 5 l b s O 9 I H R 5 c C 5 7 x I z D r X N s b y A s M H 0 m c X V v d D s s J n F 1 b 3 Q 7 U 2 V j d G l v b j E v V G F i d c S + a 2 E y M i A o M j Y p L 1 p t Z W 5 l b s O 9 I H R 5 c C 5 7 R m F r d M O 6 c m E s M X 0 m c X V v d D s s J n F 1 b 3 Q 7 U 2 V j d G l v b j E v V G F i d c S + a 2 E y M i A o M j Y p L 1 p t Z W 5 l b s O 9 I H R 5 c C 5 7 S c S M T y w y f S Z x d W 9 0 O y w m c X V v d D t T Z W N 0 a W 9 u M S 9 U Y W J 1 x L 5 r Y T I y I C g y N i k v W m 1 l b m V u w 7 0 g d H l w L n t E b 2 T D o X Z h d G X E v i w z f S Z x d W 9 0 O y w m c X V v d D t T Z W N 0 a W 9 u M S 9 U Y W J 1 x L 5 r Y T I y I C g y N i k v W m 1 l b m V u w 7 0 g d H l w L n t V b G l j Y S w 0 f S Z x d W 9 0 O y w m c X V v d D t T Z W N 0 a W 9 u M S 9 U Y W J 1 x L 5 r Y T I y I C g y N i k v W m 1 l b m V u w 7 0 g d H l w L n t Q U 8 S M L D V 9 J n F 1 b 3 Q 7 L C Z x d W 9 0 O 1 N l Y 3 R p b 2 4 x L 1 R h Y n X E v m t h M j I g K D I 2 K S 9 a b W V u Z W 7 D v S B 0 e X A u e 0 1 l c 3 R v L D Z 9 J n F 1 b 3 Q 7 L C Z x d W 9 0 O 1 N l Y 3 R p b 2 4 x L 1 R h Y n X E v m t h M j I g K D I 2 K S 9 a b W V u Z W 7 D v S B 0 e X A u e 1 N 1 b W E g Z m F 0 w 7 p y e S w 3 f S Z x d W 9 0 O y w m c X V v d D t T Z W N 0 a W 9 u M S 9 U Y W J 1 x L 5 r Y T I y I C g y N i k v W m 1 l b m V u w 7 0 g d H l w L n t N Z W 5 h L D h 9 J n F 1 b 3 Q 7 L C Z x d W 9 0 O 1 N l Y 3 R p b 2 4 x L 1 R h Y n X E v m t h M j I g K D I 2 K S 9 a b W V u Z W 7 D v S B 0 e X A u e 0 T D o X R 1 b S D D u m h y Y W R 5 L D l 9 J n F 1 b 3 Q 7 L C Z x d W 9 0 O 1 N l Y 3 R p b 2 4 x L 1 R h Y n X E v m t h M j I g K D I 2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I 2 K S 9 a b W V u Z W 7 D v S B 0 e X A u e 8 S M w 6 1 z b G 8 g L D B 9 J n F 1 b 3 Q 7 L C Z x d W 9 0 O 1 N l Y 3 R p b 2 4 x L 1 R h Y n X E v m t h M j I g K D I 2 K S 9 a b W V u Z W 7 D v S B 0 e X A u e 0 Z h a 3 T D u n J h L D F 9 J n F 1 b 3 Q 7 L C Z x d W 9 0 O 1 N l Y 3 R p b 2 4 x L 1 R h Y n X E v m t h M j I g K D I 2 K S 9 a b W V u Z W 7 D v S B 0 e X A u e 0 n E j E 8 s M n 0 m c X V v d D s s J n F 1 b 3 Q 7 U 2 V j d G l v b j E v V G F i d c S + a 2 E y M i A o M j Y p L 1 p t Z W 5 l b s O 9 I H R 5 c C 5 7 R G 9 k w 6 F 2 Y X R l x L 4 s M 3 0 m c X V v d D s s J n F 1 b 3 Q 7 U 2 V j d G l v b j E v V G F i d c S + a 2 E y M i A o M j Y p L 1 p t Z W 5 l b s O 9 I H R 5 c C 5 7 V W x p Y 2 E s N H 0 m c X V v d D s s J n F 1 b 3 Q 7 U 2 V j d G l v b j E v V G F i d c S + a 2 E y M i A o M j Y p L 1 p t Z W 5 l b s O 9 I H R 5 c C 5 7 U F P E j C w 1 f S Z x d W 9 0 O y w m c X V v d D t T Z W N 0 a W 9 u M S 9 U Y W J 1 x L 5 r Y T I y I C g y N i k v W m 1 l b m V u w 7 0 g d H l w L n t N Z X N 0 b y w 2 f S Z x d W 9 0 O y w m c X V v d D t T Z W N 0 a W 9 u M S 9 U Y W J 1 x L 5 r Y T I y I C g y N i k v W m 1 l b m V u w 7 0 g d H l w L n t T d W 1 h I G Z h d M O 6 c n k s N 3 0 m c X V v d D s s J n F 1 b 3 Q 7 U 2 V j d G l v b j E v V G F i d c S + a 2 E y M i A o M j Y p L 1 p t Z W 5 l b s O 9 I H R 5 c C 5 7 T W V u Y S w 4 f S Z x d W 9 0 O y w m c X V v d D t T Z W N 0 a W 9 u M S 9 U Y W J 1 x L 5 r Y T I y I C g y N i k v W m 1 l b m V u w 7 0 g d H l w L n t E w 6 F 0 d W 0 g w 7 p o c m F k e S w 5 f S Z x d W 9 0 O y w m c X V v d D t T Z W N 0 a W 9 u M S 9 U Y W J 1 x L 5 r Y T I y I C g y N i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R U M T I 6 M T g 6 M z g u N j k 2 M z U w O V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I 3 K S 9 a b W V u Z W 7 D v S B 0 e X A u e 8 S M w 6 1 z b G 8 g L D B 9 J n F 1 b 3 Q 7 L C Z x d W 9 0 O 1 N l Y 3 R p b 2 4 x L 1 R h Y n X E v m t h M j I g K D I 3 K S 9 a b W V u Z W 7 D v S B 0 e X A u e 0 Z h a 3 T D u n J h L D F 9 J n F 1 b 3 Q 7 L C Z x d W 9 0 O 1 N l Y 3 R p b 2 4 x L 1 R h Y n X E v m t h M j I g K D I 3 K S 9 a b W V u Z W 7 D v S B 0 e X A u e 0 n E j E 8 s M n 0 m c X V v d D s s J n F 1 b 3 Q 7 U 2 V j d G l v b j E v V G F i d c S + a 2 E y M i A o M j c p L 1 p t Z W 5 l b s O 9 I H R 5 c C 5 7 R G 9 k w 6 F 2 Y X R l x L 4 s M 3 0 m c X V v d D s s J n F 1 b 3 Q 7 U 2 V j d G l v b j E v V G F i d c S + a 2 E y M i A o M j c p L 1 p t Z W 5 l b s O 9 I H R 5 c C 5 7 V W x p Y 2 E s N H 0 m c X V v d D s s J n F 1 b 3 Q 7 U 2 V j d G l v b j E v V G F i d c S + a 2 E y M i A o M j c p L 1 p t Z W 5 l b s O 9 I H R 5 c C 5 7 U F P E j C w 1 f S Z x d W 9 0 O y w m c X V v d D t T Z W N 0 a W 9 u M S 9 U Y W J 1 x L 5 r Y T I y I C g y N y k v W m 1 l b m V u w 7 0 g d H l w L n t N Z X N 0 b y w 2 f S Z x d W 9 0 O y w m c X V v d D t T Z W N 0 a W 9 u M S 9 U Y W J 1 x L 5 r Y T I y I C g y N y k v W m 1 l b m V u w 7 0 g d H l w L n t T d W 1 h I G Z h d M O 6 c n k s N 3 0 m c X V v d D s s J n F 1 b 3 Q 7 U 2 V j d G l v b j E v V G F i d c S + a 2 E y M i A o M j c p L 1 p t Z W 5 l b s O 9 I H R 5 c C 5 7 T W V u Y S w 4 f S Z x d W 9 0 O y w m c X V v d D t T Z W N 0 a W 9 u M S 9 U Y W J 1 x L 5 r Y T I y I C g y N y k v W m 1 l b m V u w 7 0 g d H l w L n t E w 6 F 0 d W 0 g w 7 p o c m F k e S w 5 f S Z x d W 9 0 O y w m c X V v d D t T Z W N 0 a W 9 u M S 9 U Y W J 1 x L 5 r Y T I y I C g y N y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y N y k v W m 1 l b m V u w 7 0 g d H l w L n v E j M O t c 2 x v I C w w f S Z x d W 9 0 O y w m c X V v d D t T Z W N 0 a W 9 u M S 9 U Y W J 1 x L 5 r Y T I y I C g y N y k v W m 1 l b m V u w 7 0 g d H l w L n t G Y W t 0 w 7 p y Y S w x f S Z x d W 9 0 O y w m c X V v d D t T Z W N 0 a W 9 u M S 9 U Y W J 1 x L 5 r Y T I y I C g y N y k v W m 1 l b m V u w 7 0 g d H l w L n t J x I x P L D J 9 J n F 1 b 3 Q 7 L C Z x d W 9 0 O 1 N l Y 3 R p b 2 4 x L 1 R h Y n X E v m t h M j I g K D I 3 K S 9 a b W V u Z W 7 D v S B 0 e X A u e 0 R v Z M O h d m F 0 Z c S + L D N 9 J n F 1 b 3 Q 7 L C Z x d W 9 0 O 1 N l Y 3 R p b 2 4 x L 1 R h Y n X E v m t h M j I g K D I 3 K S 9 a b W V u Z W 7 D v S B 0 e X A u e 1 V s a W N h L D R 9 J n F 1 b 3 Q 7 L C Z x d W 9 0 O 1 N l Y 3 R p b 2 4 x L 1 R h Y n X E v m t h M j I g K D I 3 K S 9 a b W V u Z W 7 D v S B 0 e X A u e 1 B T x I w s N X 0 m c X V v d D s s J n F 1 b 3 Q 7 U 2 V j d G l v b j E v V G F i d c S + a 2 E y M i A o M j c p L 1 p t Z W 5 l b s O 9 I H R 5 c C 5 7 T W V z d G 8 s N n 0 m c X V v d D s s J n F 1 b 3 Q 7 U 2 V j d G l v b j E v V G F i d c S + a 2 E y M i A o M j c p L 1 p t Z W 5 l b s O 9 I H R 5 c C 5 7 U 3 V t Y S B m Y X T D u n J 5 L D d 9 J n F 1 b 3 Q 7 L C Z x d W 9 0 O 1 N l Y 3 R p b 2 4 x L 1 R h Y n X E v m t h M j I g K D I 3 K S 9 a b W V u Z W 7 D v S B 0 e X A u e 0 1 l b m E s O H 0 m c X V v d D s s J n F 1 b 3 Q 7 U 2 V j d G l v b j E v V G F i d c S + a 2 E y M i A o M j c p L 1 p t Z W 5 l b s O 9 I H R 5 c C 5 7 R M O h d H V t I M O 6 a H J h Z H k s O X 0 m c X V v d D s s J n F 1 b 3 Q 7 U 2 V j d G l v b j E v V G F i d c S + a 2 E y M i A o M j c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2 L T A 4 V D A 2 O j Q y O j U y L j Q w N T E 4 N z N a I i 8 + P E V u d H J 5 I F R 5 c G U 9 I k Z p b G x D b 2 x 1 b W 5 U e X B l c y I g V m F s d W U 9 I n N B d 0 1 E Q m d Z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y O C k v W m 1 l b m V u w 7 0 g d H l w L n v E j M O t c 2 x v I C w w f S Z x d W 9 0 O y w m c X V v d D t T Z W N 0 a W 9 u M S 9 U Y W J 1 x L 5 r Y T I y I C g y O C k v W m 1 l b m V u w 7 0 g d H l w L n t G Y W t 0 w 7 p y Y S w x f S Z x d W 9 0 O y w m c X V v d D t T Z W N 0 a W 9 u M S 9 U Y W J 1 x L 5 r Y T I y I C g y O C k v W m 1 l b m V u w 7 0 g d H l w L n t J x I x P L D J 9 J n F 1 b 3 Q 7 L C Z x d W 9 0 O 1 N l Y 3 R p b 2 4 x L 1 R h Y n X E v m t h M j I g K D I 4 K S 9 a b W V u Z W 7 D v S B 0 e X A u e 0 R v Z M O h d m F 0 Z c S + L D N 9 J n F 1 b 3 Q 7 L C Z x d W 9 0 O 1 N l Y 3 R p b 2 4 x L 1 R h Y n X E v m t h M j I g K D I 4 K S 9 a b W V u Z W 7 D v S B 0 e X A u e 1 V s a W N h L D R 9 J n F 1 b 3 Q 7 L C Z x d W 9 0 O 1 N l Y 3 R p b 2 4 x L 1 R h Y n X E v m t h M j I g K D I 4 K S 9 a b W V u Z W 7 D v S B 0 e X A u e 1 B T x I w s N X 0 m c X V v d D s s J n F 1 b 3 Q 7 U 2 V j d G l v b j E v V G F i d c S + a 2 E y M i A o M j g p L 1 p t Z W 5 l b s O 9 I H R 5 c C 5 7 T W V z d G 8 s N n 0 m c X V v d D s s J n F 1 b 3 Q 7 U 2 V j d G l v b j E v V G F i d c S + a 2 E y M i A o M j g p L 1 p t Z W 5 l b s O 9 I H R 5 c C 5 7 U 3 V t Y S B m Y X T D u n J 5 L D d 9 J n F 1 b 3 Q 7 L C Z x d W 9 0 O 1 N l Y 3 R p b 2 4 x L 1 R h Y n X E v m t h M j I g K D I 4 K S 9 a b W V u Z W 7 D v S B 0 e X A u e 0 1 l b m E s O H 0 m c X V v d D s s J n F 1 b 3 Q 7 U 2 V j d G l v b j E v V G F i d c S + a 2 E y M i A o M j g p L 1 p t Z W 5 l b s O 9 I H R 5 c C 5 7 R M O h d H V t I M O 6 a H J h Z H k s O X 0 m c X V v d D s s J n F 1 b 3 Q 7 U 2 V j d G l v b j E v V G F i d c S + a 2 E y M i A o M j g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j g p L 1 p t Z W 5 l b s O 9 I H R 5 c C 5 7 x I z D r X N s b y A s M H 0 m c X V v d D s s J n F 1 b 3 Q 7 U 2 V j d G l v b j E v V G F i d c S + a 2 E y M i A o M j g p L 1 p t Z W 5 l b s O 9 I H R 5 c C 5 7 R m F r d M O 6 c m E s M X 0 m c X V v d D s s J n F 1 b 3 Q 7 U 2 V j d G l v b j E v V G F i d c S + a 2 E y M i A o M j g p L 1 p t Z W 5 l b s O 9 I H R 5 c C 5 7 S c S M T y w y f S Z x d W 9 0 O y w m c X V v d D t T Z W N 0 a W 9 u M S 9 U Y W J 1 x L 5 r Y T I y I C g y O C k v W m 1 l b m V u w 7 0 g d H l w L n t E b 2 T D o X Z h d G X E v i w z f S Z x d W 9 0 O y w m c X V v d D t T Z W N 0 a W 9 u M S 9 U Y W J 1 x L 5 r Y T I y I C g y O C k v W m 1 l b m V u w 7 0 g d H l w L n t V b G l j Y S w 0 f S Z x d W 9 0 O y w m c X V v d D t T Z W N 0 a W 9 u M S 9 U Y W J 1 x L 5 r Y T I y I C g y O C k v W m 1 l b m V u w 7 0 g d H l w L n t Q U 8 S M L D V 9 J n F 1 b 3 Q 7 L C Z x d W 9 0 O 1 N l Y 3 R p b 2 4 x L 1 R h Y n X E v m t h M j I g K D I 4 K S 9 a b W V u Z W 7 D v S B 0 e X A u e 0 1 l c 3 R v L D Z 9 J n F 1 b 3 Q 7 L C Z x d W 9 0 O 1 N l Y 3 R p b 2 4 x L 1 R h Y n X E v m t h M j I g K D I 4 K S 9 a b W V u Z W 7 D v S B 0 e X A u e 1 N 1 b W E g Z m F 0 w 7 p y e S w 3 f S Z x d W 9 0 O y w m c X V v d D t T Z W N 0 a W 9 u M S 9 U Y W J 1 x L 5 r Y T I y I C g y O C k v W m 1 l b m V u w 7 0 g d H l w L n t N Z W 5 h L D h 9 J n F 1 b 3 Q 7 L C Z x d W 9 0 O 1 N l Y 3 R p b 2 4 x L 1 R h Y n X E v m t h M j I g K D I 4 K S 9 a b W V u Z W 7 D v S B 0 e X A u e 0 T D o X R 1 b S D D u m h y Y W R 5 L D l 9 J n F 1 b 3 Q 7 L C Z x d W 9 0 O 1 N l Y 3 R p b 2 4 x L 1 R h Y n X E v m t h M j I g K D I 4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I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y 0 w N l Q w N j o x O D o y N C 4 z N T c 5 M D E 2 W i I v P j x F b n R y e S B U e X B l P S J G a W x s Q 2 9 s d W 1 u V H l w Z X M i I F Z h b H V l P S J z Q X d N R E J n W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j k p L 1 p t Z W 5 l b s O 9 I H R 5 c C 5 7 x I z D r X N s b y A s M H 0 m c X V v d D s s J n F 1 b 3 Q 7 U 2 V j d G l v b j E v V G F i d c S + a 2 E y M i A o M j k p L 1 p t Z W 5 l b s O 9 I H R 5 c C 5 7 R m F r d M O 6 c m E s M X 0 m c X V v d D s s J n F 1 b 3 Q 7 U 2 V j d G l v b j E v V G F i d c S + a 2 E y M i A o M j k p L 1 p t Z W 5 l b s O 9 I H R 5 c C 5 7 S c S M T y w y f S Z x d W 9 0 O y w m c X V v d D t T Z W N 0 a W 9 u M S 9 U Y W J 1 x L 5 r Y T I y I C g y O S k v W m 1 l b m V u w 7 0 g d H l w L n t E b 2 T D o X Z h d G X E v i w z f S Z x d W 9 0 O y w m c X V v d D t T Z W N 0 a W 9 u M S 9 U Y W J 1 x L 5 r Y T I y I C g y O S k v W m 1 l b m V u w 7 0 g d H l w L n t V b G l j Y S w 0 f S Z x d W 9 0 O y w m c X V v d D t T Z W N 0 a W 9 u M S 9 U Y W J 1 x L 5 r Y T I y I C g y O S k v W m 1 l b m V u w 7 0 g d H l w L n t Q U 8 S M L D V 9 J n F 1 b 3 Q 7 L C Z x d W 9 0 O 1 N l Y 3 R p b 2 4 x L 1 R h Y n X E v m t h M j I g K D I 5 K S 9 a b W V u Z W 7 D v S B 0 e X A u e 0 1 l c 3 R v L D Z 9 J n F 1 b 3 Q 7 L C Z x d W 9 0 O 1 N l Y 3 R p b 2 4 x L 1 R h Y n X E v m t h M j I g K D I 5 K S 9 a b W V u Z W 7 D v S B 0 e X A u e 1 N 1 b W E g Z m F 0 w 7 p y e S w 3 f S Z x d W 9 0 O y w m c X V v d D t T Z W N 0 a W 9 u M S 9 U Y W J 1 x L 5 r Y T I y I C g y O S k v W m 1 l b m V u w 7 0 g d H l w L n t N Z W 5 h L D h 9 J n F 1 b 3 Q 7 L C Z x d W 9 0 O 1 N l Y 3 R p b 2 4 x L 1 R h Y n X E v m t h M j I g K D I 5 K S 9 a b W V u Z W 7 D v S B 0 e X A u e 0 T D o X R 1 b S D D u m h y Y W R 5 L D l 9 J n F 1 b 3 Q 7 L C Z x d W 9 0 O 1 N l Y 3 R p b 2 4 x L 1 R h Y n X E v m t h M j I g K D I 5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I 5 K S 9 a b W V u Z W 7 D v S B 0 e X A u e 8 S M w 6 1 z b G 8 g L D B 9 J n F 1 b 3 Q 7 L C Z x d W 9 0 O 1 N l Y 3 R p b 2 4 x L 1 R h Y n X E v m t h M j I g K D I 5 K S 9 a b W V u Z W 7 D v S B 0 e X A u e 0 Z h a 3 T D u n J h L D F 9 J n F 1 b 3 Q 7 L C Z x d W 9 0 O 1 N l Y 3 R p b 2 4 x L 1 R h Y n X E v m t h M j I g K D I 5 K S 9 a b W V u Z W 7 D v S B 0 e X A u e 0 n E j E 8 s M n 0 m c X V v d D s s J n F 1 b 3 Q 7 U 2 V j d G l v b j E v V G F i d c S + a 2 E y M i A o M j k p L 1 p t Z W 5 l b s O 9 I H R 5 c C 5 7 R G 9 k w 6 F 2 Y X R l x L 4 s M 3 0 m c X V v d D s s J n F 1 b 3 Q 7 U 2 V j d G l v b j E v V G F i d c S + a 2 E y M i A o M j k p L 1 p t Z W 5 l b s O 9 I H R 5 c C 5 7 V W x p Y 2 E s N H 0 m c X V v d D s s J n F 1 b 3 Q 7 U 2 V j d G l v b j E v V G F i d c S + a 2 E y M i A o M j k p L 1 p t Z W 5 l b s O 9 I H R 5 c C 5 7 U F P E j C w 1 f S Z x d W 9 0 O y w m c X V v d D t T Z W N 0 a W 9 u M S 9 U Y W J 1 x L 5 r Y T I y I C g y O S k v W m 1 l b m V u w 7 0 g d H l w L n t N Z X N 0 b y w 2 f S Z x d W 9 0 O y w m c X V v d D t T Z W N 0 a W 9 u M S 9 U Y W J 1 x L 5 r Y T I y I C g y O S k v W m 1 l b m V u w 7 0 g d H l w L n t T d W 1 h I G Z h d M O 6 c n k s N 3 0 m c X V v d D s s J n F 1 b 3 Q 7 U 2 V j d G l v b j E v V G F i d c S + a 2 E y M i A o M j k p L 1 p t Z W 5 l b s O 9 I H R 5 c C 5 7 T W V u Y S w 4 f S Z x d W 9 0 O y w m c X V v d D t T Z W N 0 a W 9 u M S 9 U Y W J 1 x L 5 r Y T I y I C g y O S k v W m 1 l b m V u w 7 0 g d H l w L n t E w 6 F 0 d W 0 g w 7 p o c m F k e S w 5 f S Z x d W 9 0 O y w m c X V v d D t T Z W N 0 a W 9 u M S 9 U Y W J 1 x L 5 r Y T I y I C g y O S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U y M C g z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g t M D Z U M D k 6 M T A 6 M z c u O T Q 1 N D c w N F o i L z 4 8 R W 5 0 c n k g V H l w Z T 0 i R m l s b E N v b H V t b l R 5 c G V z I i B W Y W x 1 Z T 0 i c 0 F 3 T U R C Z 1 l E Q m d V R 0 J 3 W T 0 i L z 4 8 R W 5 0 c n k g V H l w Z T 0 i R m l s b E N v b H V t b k 5 h b W V z I i B W Y W x 1 Z T 0 i c 1 s m c X V v d D v E j M O t c 2 x v I C Z x d W 9 0 O y w m c X V v d D t G Y W t 0 w 7 p y Y S Z x d W 9 0 O y w m c X V v d D t J x I x P J n F 1 b 3 Q 7 L C Z x d W 9 0 O 0 R v Z M O h d m F 0 Z c S + J n F 1 b 3 Q 7 L C Z x d W 9 0 O 1 V s a W N h J n F 1 b 3 Q 7 L C Z x d W 9 0 O 1 B T x I w m c X V v d D s s J n F 1 b 3 Q 7 T W V z d G 8 m c X V v d D s s J n F 1 b 3 Q 7 U 3 V t Y S B m Y X T D u n J 5 J n F 1 b 3 Q 7 L C Z x d W 9 0 O 0 1 l b m E m c X V v d D s s J n F 1 b 3 Q 7 R M O h d H V t I M O 6 a H J h Z H k m c X V v d D s s J n F 1 b 3 Q 7 U G 9 6 b s O h b W t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X E v m t h M j I g K D M w K S 9 a b W V u Z W 7 D v S B 0 e X A u e 8 S M w 6 1 z b G 8 g L D B 9 J n F 1 b 3 Q 7 L C Z x d W 9 0 O 1 N l Y 3 R p b 2 4 x L 1 R h Y n X E v m t h M j I g K D M w K S 9 a b W V u Z W 7 D v S B 0 e X A u e 0 Z h a 3 T D u n J h L D F 9 J n F 1 b 3 Q 7 L C Z x d W 9 0 O 1 N l Y 3 R p b 2 4 x L 1 R h Y n X E v m t h M j I g K D M w K S 9 a b W V u Z W 7 D v S B 0 e X A u e 0 n E j E 8 s M n 0 m c X V v d D s s J n F 1 b 3 Q 7 U 2 V j d G l v b j E v V G F i d c S + a 2 E y M i A o M z A p L 1 p t Z W 5 l b s O 9 I H R 5 c C 5 7 R G 9 k w 6 F 2 Y X R l x L 4 s M 3 0 m c X V v d D s s J n F 1 b 3 Q 7 U 2 V j d G l v b j E v V G F i d c S + a 2 E y M i A o M z A p L 1 p t Z W 5 l b s O 9 I H R 5 c C 5 7 V W x p Y 2 E s N H 0 m c X V v d D s s J n F 1 b 3 Q 7 U 2 V j d G l v b j E v V G F i d c S + a 2 E y M i A o M z A p L 1 p t Z W 5 l b s O 9 I H R 5 c C 5 7 U F P E j C w 1 f S Z x d W 9 0 O y w m c X V v d D t T Z W N 0 a W 9 u M S 9 U Y W J 1 x L 5 r Y T I y I C g z M C k v W m 1 l b m V u w 7 0 g d H l w L n t N Z X N 0 b y w 2 f S Z x d W 9 0 O y w m c X V v d D t T Z W N 0 a W 9 u M S 9 U Y W J 1 x L 5 r Y T I y I C g z M C k v W m 1 l b m V u w 7 0 g d H l w L n t T d W 1 h I G Z h d M O 6 c n k s N 3 0 m c X V v d D s s J n F 1 b 3 Q 7 U 2 V j d G l v b j E v V G F i d c S + a 2 E y M i A o M z A p L 1 p t Z W 5 l b s O 9 I H R 5 c C 5 7 T W V u Y S w 4 f S Z x d W 9 0 O y w m c X V v d D t T Z W N 0 a W 9 u M S 9 U Y W J 1 x L 5 r Y T I y I C g z M C k v W m 1 l b m V u w 7 0 g d H l w L n t E w 6 F 0 d W 0 g w 7 p o c m F k e S w 5 f S Z x d W 9 0 O y w m c X V v d D t T Z W N 0 a W 9 u M S 9 U Y W J 1 x L 5 r Y T I y I C g z M C k v W m 1 l b m V u w 7 0 g d H l w L n t Q b 3 p u w 6 F t a 2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1 x L 5 r Y T I y I C g z M C k v W m 1 l b m V u w 7 0 g d H l w L n v E j M O t c 2 x v I C w w f S Z x d W 9 0 O y w m c X V v d D t T Z W N 0 a W 9 u M S 9 U Y W J 1 x L 5 r Y T I y I C g z M C k v W m 1 l b m V u w 7 0 g d H l w L n t G Y W t 0 w 7 p y Y S w x f S Z x d W 9 0 O y w m c X V v d D t T Z W N 0 a W 9 u M S 9 U Y W J 1 x L 5 r Y T I y I C g z M C k v W m 1 l b m V u w 7 0 g d H l w L n t J x I x P L D J 9 J n F 1 b 3 Q 7 L C Z x d W 9 0 O 1 N l Y 3 R p b 2 4 x L 1 R h Y n X E v m t h M j I g K D M w K S 9 a b W V u Z W 7 D v S B 0 e X A u e 0 R v Z M O h d m F 0 Z c S + L D N 9 J n F 1 b 3 Q 7 L C Z x d W 9 0 O 1 N l Y 3 R p b 2 4 x L 1 R h Y n X E v m t h M j I g K D M w K S 9 a b W V u Z W 7 D v S B 0 e X A u e 1 V s a W N h L D R 9 J n F 1 b 3 Q 7 L C Z x d W 9 0 O 1 N l Y 3 R p b 2 4 x L 1 R h Y n X E v m t h M j I g K D M w K S 9 a b W V u Z W 7 D v S B 0 e X A u e 1 B T x I w s N X 0 m c X V v d D s s J n F 1 b 3 Q 7 U 2 V j d G l v b j E v V G F i d c S + a 2 E y M i A o M z A p L 1 p t Z W 5 l b s O 9 I H R 5 c C 5 7 T W V z d G 8 s N n 0 m c X V v d D s s J n F 1 b 3 Q 7 U 2 V j d G l v b j E v V G F i d c S + a 2 E y M i A o M z A p L 1 p t Z W 5 l b s O 9 I H R 5 c C 5 7 U 3 V t Y S B m Y X T D u n J 5 L D d 9 J n F 1 b 3 Q 7 L C Z x d W 9 0 O 1 N l Y 3 R p b 2 4 x L 1 R h Y n X E v m t h M j I g K D M w K S 9 a b W V u Z W 7 D v S B 0 e X A u e 0 1 l b m E s O H 0 m c X V v d D s s J n F 1 b 3 Q 7 U 2 V j d G l v b j E v V G F i d c S + a 2 E y M i A o M z A p L 1 p t Z W 5 l b s O 9 I H R 5 c C 5 7 R M O h d H V t I M O 6 a H J h Z H k s O X 0 m c X V v d D s s J n F 1 b 3 Q 7 U 2 V j d G l v b j E v V G F i d c S + a 2 E y M i A o M z A p L 1 p t Z W 5 l b s O 9 I H R 5 c C 5 7 U G 9 6 b s O h b W t h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D o W N p Y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d S V D N C V C R W t h M j I l M j A o M z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2 V D A 2 O j M 4 O j Q 2 L j M 2 M D k y M T V a I i 8 + P E V u d H J 5 I F R 5 c G U 9 I k Z p b G x D b 2 x 1 b W 5 U e X B l c y I g V m F s d W U 9 I n N B d 0 1 E Q m d B R E J n V U d C d 1 k 9 I i 8 + P E V u d H J 5 I F R 5 c G U 9 I k Z p b G x D b 2 x 1 b W 5 O Y W 1 l c y I g V m F s d W U 9 I n N b J n F 1 b 3 Q 7 x I z D r X N s b y A m c X V v d D s s J n F 1 b 3 Q 7 R m F r d M O 6 c m E m c X V v d D s s J n F 1 b 3 Q 7 S c S M T y Z x d W 9 0 O y w m c X V v d D t E b 2 T D o X Z h d G X E v i Z x d W 9 0 O y w m c X V v d D t V b G l j Y S Z x d W 9 0 O y w m c X V v d D t Q U 8 S M J n F 1 b 3 Q 7 L C Z x d W 9 0 O 0 1 l c 3 R v J n F 1 b 3 Q 7 L C Z x d W 9 0 O 1 N 1 b W E g Z m F 0 w 7 p y e S Z x d W 9 0 O y w m c X V v d D t N Z W 5 h J n F 1 b 3 Q 7 L C Z x d W 9 0 O 0 T D o X R 1 b S D D u m h y Y W R 5 J n F 1 b 3 Q 7 L C Z x d W 9 0 O 1 B v e m 7 D o W 1 r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I y I C g z M S k v W m 1 l b m V u w 7 0 g d H l w L n v E j M O t c 2 x v I C w w f S Z x d W 9 0 O y w m c X V v d D t T Z W N 0 a W 9 u M S 9 U Y W J 1 x L 5 r Y T I y I C g z M S k v W m 1 l b m V u w 7 0 g d H l w L n t G Y W t 0 w 7 p y Y S w x f S Z x d W 9 0 O y w m c X V v d D t T Z W N 0 a W 9 u M S 9 U Y W J 1 x L 5 r Y T I y I C g z M S k v W m 1 l b m V u w 7 0 g d H l w L n t J x I x P L D J 9 J n F 1 b 3 Q 7 L C Z x d W 9 0 O 1 N l Y 3 R p b 2 4 x L 1 R h Y n X E v m t h M j I g K D M x K S 9 a b W V u Z W 7 D v S B 0 e X A u e 0 R v Z M O h d m F 0 Z c S + L D N 9 J n F 1 b 3 Q 7 L C Z x d W 9 0 O 1 N l Y 3 R p b 2 4 x L 1 R h Y n X E v m t h M j I g K D M x K S 9 a b W V u Z W 7 D v S B 0 e X A u e 1 V s a W N h L D R 9 J n F 1 b 3 Q 7 L C Z x d W 9 0 O 1 N l Y 3 R p b 2 4 x L 1 R h Y n X E v m t h M j I g K D M x K S 9 a b W V u Z W 7 D v S B 0 e X A u e 1 B T x I w s N X 0 m c X V v d D s s J n F 1 b 3 Q 7 U 2 V j d G l v b j E v V G F i d c S + a 2 E y M i A o M z E p L 1 p t Z W 5 l b s O 9 I H R 5 c C 5 7 T W V z d G 8 s N n 0 m c X V v d D s s J n F 1 b 3 Q 7 U 2 V j d G l v b j E v V G F i d c S + a 2 E y M i A o M z E p L 1 p t Z W 5 l b s O 9 I H R 5 c C 5 7 U 3 V t Y S B m Y X T D u n J 5 L D d 9 J n F 1 b 3 Q 7 L C Z x d W 9 0 O 1 N l Y 3 R p b 2 4 x L 1 R h Y n X E v m t h M j I g K D M x K S 9 a b W V u Z W 7 D v S B 0 e X A u e 0 1 l b m E s O H 0 m c X V v d D s s J n F 1 b 3 Q 7 U 2 V j d G l v b j E v V G F i d c S + a 2 E y M i A o M z E p L 1 p t Z W 5 l b s O 9 I H R 5 c C 5 7 R M O h d H V t I M O 6 a H J h Z H k s O X 0 m c X V v d D s s J n F 1 b 3 Q 7 U 2 V j d G l v b j E v V G F i d c S + a 2 E y M i A o M z E p L 1 p t Z W 5 l b s O 9 I H R 5 c C 5 7 U G 9 6 b s O h b W t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d c S + a 2 E y M i A o M z E p L 1 p t Z W 5 l b s O 9 I H R 5 c C 5 7 x I z D r X N s b y A s M H 0 m c X V v d D s s J n F 1 b 3 Q 7 U 2 V j d G l v b j E v V G F i d c S + a 2 E y M i A o M z E p L 1 p t Z W 5 l b s O 9 I H R 5 c C 5 7 R m F r d M O 6 c m E s M X 0 m c X V v d D s s J n F 1 b 3 Q 7 U 2 V j d G l v b j E v V G F i d c S + a 2 E y M i A o M z E p L 1 p t Z W 5 l b s O 9 I H R 5 c C 5 7 S c S M T y w y f S Z x d W 9 0 O y w m c X V v d D t T Z W N 0 a W 9 u M S 9 U Y W J 1 x L 5 r Y T I y I C g z M S k v W m 1 l b m V u w 7 0 g d H l w L n t E b 2 T D o X Z h d G X E v i w z f S Z x d W 9 0 O y w m c X V v d D t T Z W N 0 a W 9 u M S 9 U Y W J 1 x L 5 r Y T I y I C g z M S k v W m 1 l b m V u w 7 0 g d H l w L n t V b G l j Y S w 0 f S Z x d W 9 0 O y w m c X V v d D t T Z W N 0 a W 9 u M S 9 U Y W J 1 x L 5 r Y T I y I C g z M S k v W m 1 l b m V u w 7 0 g d H l w L n t Q U 8 S M L D V 9 J n F 1 b 3 Q 7 L C Z x d W 9 0 O 1 N l Y 3 R p b 2 4 x L 1 R h Y n X E v m t h M j I g K D M x K S 9 a b W V u Z W 7 D v S B 0 e X A u e 0 1 l c 3 R v L D Z 9 J n F 1 b 3 Q 7 L C Z x d W 9 0 O 1 N l Y 3 R p b 2 4 x L 1 R h Y n X E v m t h M j I g K D M x K S 9 a b W V u Z W 7 D v S B 0 e X A u e 1 N 1 b W E g Z m F 0 w 7 p y e S w 3 f S Z x d W 9 0 O y w m c X V v d D t T Z W N 0 a W 9 u M S 9 U Y W J 1 x L 5 r Y T I y I C g z M S k v W m 1 l b m V u w 7 0 g d H l w L n t N Z W 5 h L D h 9 J n F 1 b 3 Q 7 L C Z x d W 9 0 O 1 N l Y 3 R p b 2 4 x L 1 R h Y n X E v m t h M j I g K D M x K S 9 a b W V u Z W 7 D v S B 0 e X A u e 0 T D o X R 1 b S D D u m h y Y W R 5 L D l 9 J n F 1 b 3 Q 7 L C Z x d W 9 0 O 1 N l Y 3 R p b 2 4 x L 1 R h Y n X E v m t h M j I g K D M x K S 9 a b W V u Z W 7 D v S B 0 e X A u e 1 B v e m 7 D o W 1 r Y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w 6 F j a W E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n U l Q z Q l Q k V r Y T I y J T I w K D M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w N l Q w N z o z M j o x M y 4 5 N j Q x N T U y W i I v P j x F b n R y e S B U e X B l P S J G a W x s Q 2 9 s d W 1 u V H l w Z X M i I F Z h b H V l P S J z Q X d N R E J n W U R C Z 1 V H Q n d Z P S I v P j x F b n R y e S B U e X B l P S J G a W x s Q 2 9 s d W 1 u T m F t Z X M i I F Z h b H V l P S J z W y Z x d W 9 0 O 8 S M w 6 1 z b G 8 g J n F 1 b 3 Q 7 L C Z x d W 9 0 O 0 Z h a 3 T D u n J h J n F 1 b 3 Q 7 L C Z x d W 9 0 O 0 n E j E 8 m c X V v d D s s J n F 1 b 3 Q 7 R G 9 k w 6 F 2 Y X R l x L 4 m c X V v d D s s J n F 1 b 3 Q 7 V W x p Y 2 E m c X V v d D s s J n F 1 b 3 Q 7 U F P E j C Z x d W 9 0 O y w m c X V v d D t N Z X N 0 b y Z x d W 9 0 O y w m c X V v d D t T d W 1 h I G Z h d M O 6 c n k m c X V v d D s s J n F 1 b 3 Q 7 T W V u Y S Z x d W 9 0 O y w m c X V v d D t E w 6 F 0 d W 0 g w 7 p o c m F k e S Z x d W 9 0 O y w m c X V v d D t Q b 3 p u w 6 F t a 2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c S + a 2 E y M i A o M z I p L 1 p t Z W 5 l b s O 9 I H R 5 c C 5 7 x I z D r X N s b y A s M H 0 m c X V v d D s s J n F 1 b 3 Q 7 U 2 V j d G l v b j E v V G F i d c S + a 2 E y M i A o M z I p L 1 p t Z W 5 l b s O 9 I H R 5 c C 5 7 R m F r d M O 6 c m E s M X 0 m c X V v d D s s J n F 1 b 3 Q 7 U 2 V j d G l v b j E v V G F i d c S + a 2 E y M i A o M z I p L 1 p t Z W 5 l b s O 9 I H R 5 c C 5 7 S c S M T y w y f S Z x d W 9 0 O y w m c X V v d D t T Z W N 0 a W 9 u M S 9 U Y W J 1 x L 5 r Y T I y I C g z M i k v W m 1 l b m V u w 7 0 g d H l w L n t E b 2 T D o X Z h d G X E v i w z f S Z x d W 9 0 O y w m c X V v d D t T Z W N 0 a W 9 u M S 9 U Y W J 1 x L 5 r Y T I y I C g z M i k v W m 1 l b m V u w 7 0 g d H l w L n t V b G l j Y S w 0 f S Z x d W 9 0 O y w m c X V v d D t T Z W N 0 a W 9 u M S 9 U Y W J 1 x L 5 r Y T I y I C g z M i k v W m 1 l b m V u w 7 0 g d H l w L n t Q U 8 S M L D V 9 J n F 1 b 3 Q 7 L C Z x d W 9 0 O 1 N l Y 3 R p b 2 4 x L 1 R h Y n X E v m t h M j I g K D M y K S 9 a b W V u Z W 7 D v S B 0 e X A u e 0 1 l c 3 R v L D Z 9 J n F 1 b 3 Q 7 L C Z x d W 9 0 O 1 N l Y 3 R p b 2 4 x L 1 R h Y n X E v m t h M j I g K D M y K S 9 a b W V u Z W 7 D v S B 0 e X A u e 1 N 1 b W E g Z m F 0 w 7 p y e S w 3 f S Z x d W 9 0 O y w m c X V v d D t T Z W N 0 a W 9 u M S 9 U Y W J 1 x L 5 r Y T I y I C g z M i k v W m 1 l b m V u w 7 0 g d H l w L n t N Z W 5 h L D h 9 J n F 1 b 3 Q 7 L C Z x d W 9 0 O 1 N l Y 3 R p b 2 4 x L 1 R h Y n X E v m t h M j I g K D M y K S 9 a b W V u Z W 7 D v S B 0 e X A u e 0 T D o X R 1 b S D D u m h y Y W R 5 L D l 9 J n F 1 b 3 Q 7 L C Z x d W 9 0 O 1 N l Y 3 R p b 2 4 x L 1 R h Y n X E v m t h M j I g K D M y K S 9 a b W V u Z W 7 D v S B 0 e X A u e 1 B v e m 7 D o W 1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n X E v m t h M j I g K D M y K S 9 a b W V u Z W 7 D v S B 0 e X A u e 8 S M w 6 1 z b G 8 g L D B 9 J n F 1 b 3 Q 7 L C Z x d W 9 0 O 1 N l Y 3 R p b 2 4 x L 1 R h Y n X E v m t h M j I g K D M y K S 9 a b W V u Z W 7 D v S B 0 e X A u e 0 Z h a 3 T D u n J h L D F 9 J n F 1 b 3 Q 7 L C Z x d W 9 0 O 1 N l Y 3 R p b 2 4 x L 1 R h Y n X E v m t h M j I g K D M y K S 9 a b W V u Z W 7 D v S B 0 e X A u e 0 n E j E 8 s M n 0 m c X V v d D s s J n F 1 b 3 Q 7 U 2 V j d G l v b j E v V G F i d c S + a 2 E y M i A o M z I p L 1 p t Z W 5 l b s O 9 I H R 5 c C 5 7 R G 9 k w 6 F 2 Y X R l x L 4 s M 3 0 m c X V v d D s s J n F 1 b 3 Q 7 U 2 V j d G l v b j E v V G F i d c S + a 2 E y M i A o M z I p L 1 p t Z W 5 l b s O 9 I H R 5 c C 5 7 V W x p Y 2 E s N H 0 m c X V v d D s s J n F 1 b 3 Q 7 U 2 V j d G l v b j E v V G F i d c S + a 2 E y M i A o M z I p L 1 p t Z W 5 l b s O 9 I H R 5 c C 5 7 U F P E j C w 1 f S Z x d W 9 0 O y w m c X V v d D t T Z W N 0 a W 9 u M S 9 U Y W J 1 x L 5 r Y T I y I C g z M i k v W m 1 l b m V u w 7 0 g d H l w L n t N Z X N 0 b y w 2 f S Z x d W 9 0 O y w m c X V v d D t T Z W N 0 a W 9 u M S 9 U Y W J 1 x L 5 r Y T I y I C g z M i k v W m 1 l b m V u w 7 0 g d H l w L n t T d W 1 h I G Z h d M O 6 c n k s N 3 0 m c X V v d D s s J n F 1 b 3 Q 7 U 2 V j d G l v b j E v V G F i d c S + a 2 E y M i A o M z I p L 1 p t Z W 5 l b s O 9 I H R 5 c C 5 7 T W V u Y S w 4 f S Z x d W 9 0 O y w m c X V v d D t T Z W N 0 a W 9 u M S 9 U Y W J 1 x L 5 r Y T I y I C g z M i k v W m 1 l b m V u w 7 0 g d H l w L n t E w 6 F 0 d W 0 g w 7 p o c m F k e S w 5 f S Z x d W 9 0 O y w m c X V v d D t T Z W N 0 a W 9 u M S 9 U Y W J 1 x L 5 r Y T I y I C g z M i k v W m 1 l b m V u w 7 0 g d H l w L n t Q b 3 p u w 6 F t a 2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8 O h Y 2 l h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1 J U M 0 J U J F a 2 E y M i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i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z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y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0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N C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1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N S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2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N i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3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N y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4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O C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5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O S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M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w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x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E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I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M i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M y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z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0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Q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U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N S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N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2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3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c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T g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O C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x O S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E 5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w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A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E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M S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l 9 f M j E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X 1 8 y M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I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M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M y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N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0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1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U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U p L 0 9 k c 3 R y J U M z J U E x b m V u J U M z J U E 5 J T I w b 3 N 0 Y X R u J U M z J U E 5 J T I w c 3 Q l Q z Q l Q k F w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1 K S 9 a b 3 J h Z G V u J U M z J U E 5 J T I w c m l h Z G t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N S k v W m 9 z a 3 V w Z W 4 l Q z M l Q T k l M j B y a W F k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2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Y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c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N y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y O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4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I 5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j k p L 1 p t Z W 5 l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z A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z M C k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1 J U M 0 J U J F a 2 E y M i U y M C g z M S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M x K S 9 a b W V u Z W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U l Q z Q l Q k V r Y T I y J T I w K D M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S V D N C V C R W t h M j I l M j A o M z I p L 1 p t Z W 5 l b i V D M y V C R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P k x 3 / u g y U q G D z Z a 2 7 o 7 U Q A A A A A C A A A A A A A D Z g A A w A A A A B A A A A D u u I j 9 J 6 E 1 F 9 6 l X b H e 4 L n V A A A A A A S A A A C g A A A A E A A A A O S 9 H 1 O V 3 u K o K 6 L B r h D I P L p Q A A A A d t o n q W v F j m 0 / W B 2 H A s g d o 1 m G U t l E K H 3 C A M S 1 N w n u i E r 6 O F l q Z 2 t R + z Q 3 O f L v K V U H Q f r X H 4 N G U U 1 b z V Y M b 4 Z 0 3 x 7 P p 4 2 v X 8 Z p e l n 1 R a k z 4 x k U A A A A + s / d 7 k i m l 8 w 0 c m g c Q P C i F z v a 8 D M = < / D a t a M a s h u p > 
</file>

<file path=customXml/itemProps1.xml><?xml version="1.0" encoding="utf-8"?>
<ds:datastoreItem xmlns:ds="http://schemas.openxmlformats.org/officeDocument/2006/customXml" ds:itemID="{D1B8383F-892F-4AA0-9C19-08890D5F86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DODAVATELSKE zdroj</vt:lpstr>
      <vt:lpstr>Výber akt.úhr.</vt:lpstr>
      <vt:lpstr>DODzdroj 22021kontrola s úč</vt:lpstr>
      <vt:lpstr>DFAakt.mes+fcie-podkl.preVYSTUP</vt:lpstr>
      <vt:lpstr>KATALOG firiem</vt:lpstr>
      <vt:lpstr>VYSTUP</vt:lpstr>
      <vt:lpstr>MIRKA</vt:lpstr>
      <vt:lpstr>DFA s ZML.</vt:lpstr>
      <vt:lpstr>Hárok1</vt:lpstr>
      <vt:lpstr>'DFAakt.mes+fcie-podkl.preVYSTUP'!Databaza</vt:lpstr>
      <vt:lpstr>'DODzdroj 22021kontrola s úč'!Databaza</vt:lpstr>
      <vt:lpstr>'KATALOG firiem'!Databaza</vt:lpstr>
      <vt:lpstr>'Výber akt.úhr.'!Databaza</vt:lpstr>
      <vt:lpstr>Databaza</vt:lpstr>
      <vt:lpstr>MIRKA!Názvy_tlače</vt:lpstr>
      <vt:lpstr>VYSTUP!Názvy_tlače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Hvozdíková</dc:creator>
  <cp:lastModifiedBy>Miroslava Pastírová</cp:lastModifiedBy>
  <cp:lastPrinted>2023-09-18T12:34:15Z</cp:lastPrinted>
  <dcterms:created xsi:type="dcterms:W3CDTF">2018-07-13T07:21:24Z</dcterms:created>
  <dcterms:modified xsi:type="dcterms:W3CDTF">2023-09-18T12:34:54Z</dcterms:modified>
</cp:coreProperties>
</file>